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metcmn-my.sharepoint.com/personal/nicole_clapp_metc_state_mn_us/Documents/Grant Administration/Billable Rates/"/>
    </mc:Choice>
  </mc:AlternateContent>
  <xr:revisionPtr revIDLastSave="122" documentId="8_{709497E3-181E-43CA-83E8-6687D2CBFFD2}" xr6:coauthVersionLast="47" xr6:coauthVersionMax="47" xr10:uidLastSave="{3E3FFEA7-B84E-43B0-BBA2-55B8206CCE07}"/>
  <bookViews>
    <workbookView xWindow="-120" yWindow="-120" windowWidth="29040" windowHeight="15840" xr2:uid="{00000000-000D-0000-FFFF-FFFF00000000}"/>
  </bookViews>
  <sheets>
    <sheet name="Billing Rates With F&amp;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2" l="1"/>
  <c r="AA18" i="2" l="1"/>
  <c r="AA12" i="2"/>
  <c r="AA11" i="2"/>
  <c r="AA8" i="2"/>
  <c r="Z18" i="2"/>
  <c r="Z12" i="2"/>
  <c r="Z14" i="2" s="1"/>
  <c r="Z11" i="2"/>
  <c r="Z8" i="2"/>
  <c r="AA14" i="2" l="1"/>
  <c r="AA19" i="2" s="1"/>
  <c r="AA22" i="2" s="1"/>
  <c r="AA23" i="2" s="1"/>
  <c r="AA24" i="2" s="1"/>
  <c r="AA15" i="2"/>
  <c r="AA16" i="2"/>
  <c r="Z15" i="2"/>
  <c r="Z16" i="2"/>
  <c r="D11" i="2"/>
  <c r="N18" i="2"/>
  <c r="O18" i="2"/>
  <c r="P18" i="2"/>
  <c r="Q18" i="2"/>
  <c r="R18" i="2"/>
  <c r="S18" i="2"/>
  <c r="T18" i="2"/>
  <c r="U18" i="2"/>
  <c r="V18" i="2"/>
  <c r="W18" i="2"/>
  <c r="X18" i="2"/>
  <c r="Y18" i="2"/>
  <c r="M18" i="2"/>
  <c r="L18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M12" i="2"/>
  <c r="M16" i="2" s="1"/>
  <c r="N12" i="2"/>
  <c r="N15" i="2" s="1"/>
  <c r="O12" i="2"/>
  <c r="O14" i="2" s="1"/>
  <c r="P12" i="2"/>
  <c r="P14" i="2" s="1"/>
  <c r="Q12" i="2"/>
  <c r="Q15" i="2" s="1"/>
  <c r="R12" i="2"/>
  <c r="R14" i="2" s="1"/>
  <c r="S12" i="2"/>
  <c r="S16" i="2" s="1"/>
  <c r="T12" i="2"/>
  <c r="T15" i="2" s="1"/>
  <c r="U12" i="2"/>
  <c r="V12" i="2"/>
  <c r="V15" i="2" s="1"/>
  <c r="W12" i="2"/>
  <c r="X12" i="2"/>
  <c r="X16" i="2" s="1"/>
  <c r="Y12" i="2"/>
  <c r="Y14" i="2" s="1"/>
  <c r="L11" i="2"/>
  <c r="M8" i="2"/>
  <c r="N8" i="2"/>
  <c r="O8" i="2"/>
  <c r="P8" i="2"/>
  <c r="Q8" i="2"/>
  <c r="R8" i="2"/>
  <c r="S8" i="2"/>
  <c r="T8" i="2"/>
  <c r="U8" i="2"/>
  <c r="V8" i="2"/>
  <c r="W8" i="2"/>
  <c r="X8" i="2"/>
  <c r="Y8" i="2"/>
  <c r="L8" i="2"/>
  <c r="H8" i="2"/>
  <c r="Z19" i="2" l="1"/>
  <c r="Z22" i="2" s="1"/>
  <c r="Z23" i="2" s="1"/>
  <c r="Z24" i="2" s="1"/>
  <c r="V14" i="2"/>
  <c r="O15" i="2"/>
  <c r="V16" i="2"/>
  <c r="X14" i="2"/>
  <c r="R16" i="2"/>
  <c r="O16" i="2"/>
  <c r="M14" i="2"/>
  <c r="R15" i="2"/>
  <c r="P15" i="2"/>
  <c r="Y15" i="2"/>
  <c r="Y16" i="2"/>
  <c r="X15" i="2"/>
  <c r="W15" i="2"/>
  <c r="W14" i="2"/>
  <c r="W16" i="2"/>
  <c r="U15" i="2"/>
  <c r="U16" i="2"/>
  <c r="U14" i="2"/>
  <c r="T14" i="2"/>
  <c r="T16" i="2"/>
  <c r="S14" i="2"/>
  <c r="S15" i="2"/>
  <c r="Q14" i="2"/>
  <c r="Q16" i="2"/>
  <c r="P16" i="2"/>
  <c r="P19" i="2" s="1"/>
  <c r="N14" i="2"/>
  <c r="N16" i="2"/>
  <c r="M15" i="2"/>
  <c r="K18" i="2"/>
  <c r="J18" i="2"/>
  <c r="I18" i="2"/>
  <c r="H18" i="2"/>
  <c r="G18" i="2"/>
  <c r="F18" i="2"/>
  <c r="E18" i="2"/>
  <c r="D18" i="2"/>
  <c r="X19" i="2" l="1"/>
  <c r="X22" i="2" s="1"/>
  <c r="X23" i="2" s="1"/>
  <c r="X24" i="2" s="1"/>
  <c r="O19" i="2"/>
  <c r="O22" i="2" s="1"/>
  <c r="O23" i="2" s="1"/>
  <c r="O24" i="2" s="1"/>
  <c r="V19" i="2"/>
  <c r="V22" i="2" s="1"/>
  <c r="V23" i="2" s="1"/>
  <c r="V24" i="2" s="1"/>
  <c r="R19" i="2"/>
  <c r="R22" i="2" s="1"/>
  <c r="R23" i="2" s="1"/>
  <c r="R24" i="2" s="1"/>
  <c r="N19" i="2"/>
  <c r="N22" i="2" s="1"/>
  <c r="N23" i="2" s="1"/>
  <c r="N24" i="2" s="1"/>
  <c r="Q19" i="2"/>
  <c r="Q22" i="2" s="1"/>
  <c r="Q23" i="2" s="1"/>
  <c r="Q24" i="2" s="1"/>
  <c r="M19" i="2"/>
  <c r="M22" i="2" s="1"/>
  <c r="M23" i="2" s="1"/>
  <c r="M24" i="2" s="1"/>
  <c r="T19" i="2"/>
  <c r="T22" i="2" s="1"/>
  <c r="T23" i="2" s="1"/>
  <c r="T24" i="2" s="1"/>
  <c r="Y19" i="2"/>
  <c r="Y22" i="2" s="1"/>
  <c r="Y23" i="2" s="1"/>
  <c r="Y24" i="2" s="1"/>
  <c r="W19" i="2"/>
  <c r="W22" i="2" s="1"/>
  <c r="W23" i="2" s="1"/>
  <c r="W24" i="2" s="1"/>
  <c r="S19" i="2"/>
  <c r="S22" i="2" s="1"/>
  <c r="S23" i="2" s="1"/>
  <c r="S24" i="2" s="1"/>
  <c r="U19" i="2"/>
  <c r="U22" i="2" s="1"/>
  <c r="U23" i="2" s="1"/>
  <c r="U24" i="2" s="1"/>
  <c r="P22" i="2"/>
  <c r="P23" i="2" s="1"/>
  <c r="P24" i="2" s="1"/>
  <c r="C18" i="2"/>
  <c r="B7" i="2" l="1"/>
  <c r="B44" i="2" s="1"/>
  <c r="C44" i="2" s="1"/>
  <c r="C8" i="2"/>
  <c r="D44" i="2" l="1"/>
  <c r="L12" i="2"/>
  <c r="K12" i="2"/>
  <c r="K14" i="2" s="1"/>
  <c r="J12" i="2"/>
  <c r="I12" i="2"/>
  <c r="I15" i="2" s="1"/>
  <c r="H12" i="2"/>
  <c r="H16" i="2" s="1"/>
  <c r="G12" i="2"/>
  <c r="G16" i="2" s="1"/>
  <c r="F12" i="2"/>
  <c r="F15" i="2" s="1"/>
  <c r="E12" i="2"/>
  <c r="D12" i="2"/>
  <c r="D16" i="2" s="1"/>
  <c r="C12" i="2"/>
  <c r="C14" i="2" s="1"/>
  <c r="J11" i="2"/>
  <c r="I11" i="2"/>
  <c r="H11" i="2"/>
  <c r="G11" i="2"/>
  <c r="F11" i="2"/>
  <c r="E11" i="2"/>
  <c r="C11" i="2"/>
  <c r="K8" i="2"/>
  <c r="J8" i="2"/>
  <c r="I8" i="2"/>
  <c r="G8" i="2"/>
  <c r="F8" i="2"/>
  <c r="E8" i="2"/>
  <c r="D8" i="2"/>
  <c r="E44" i="2" l="1"/>
  <c r="L16" i="2"/>
  <c r="L15" i="2"/>
  <c r="L14" i="2"/>
  <c r="G14" i="2"/>
  <c r="K16" i="2"/>
  <c r="B8" i="2"/>
  <c r="C15" i="2"/>
  <c r="C16" i="2"/>
  <c r="K15" i="2"/>
  <c r="E14" i="2"/>
  <c r="I16" i="2"/>
  <c r="E15" i="2"/>
  <c r="I14" i="2"/>
  <c r="G15" i="2"/>
  <c r="E16" i="2"/>
  <c r="F14" i="2"/>
  <c r="J14" i="2"/>
  <c r="D15" i="2"/>
  <c r="H15" i="2"/>
  <c r="F16" i="2"/>
  <c r="J16" i="2"/>
  <c r="D14" i="2"/>
  <c r="H14" i="2"/>
  <c r="J15" i="2"/>
  <c r="J37" i="2" l="1"/>
  <c r="R37" i="2"/>
  <c r="Z37" i="2"/>
  <c r="J38" i="2"/>
  <c r="R38" i="2"/>
  <c r="Z38" i="2"/>
  <c r="J39" i="2"/>
  <c r="R39" i="2"/>
  <c r="Z39" i="2"/>
  <c r="J34" i="2"/>
  <c r="R34" i="2"/>
  <c r="Z34" i="2"/>
  <c r="J35" i="2"/>
  <c r="R35" i="2"/>
  <c r="Z35" i="2"/>
  <c r="J33" i="2"/>
  <c r="R33" i="2"/>
  <c r="Z33" i="2"/>
  <c r="J32" i="2"/>
  <c r="R32" i="2"/>
  <c r="Z32" i="2"/>
  <c r="O31" i="2"/>
  <c r="W31" i="2"/>
  <c r="G31" i="2"/>
  <c r="C33" i="2"/>
  <c r="G39" i="2"/>
  <c r="W39" i="2"/>
  <c r="G35" i="2"/>
  <c r="O33" i="2"/>
  <c r="L31" i="2"/>
  <c r="P39" i="2"/>
  <c r="P35" i="2"/>
  <c r="X33" i="2"/>
  <c r="U31" i="2"/>
  <c r="K37" i="2"/>
  <c r="S37" i="2"/>
  <c r="AA37" i="2"/>
  <c r="K38" i="2"/>
  <c r="S38" i="2"/>
  <c r="AA38" i="2"/>
  <c r="K39" i="2"/>
  <c r="S39" i="2"/>
  <c r="AA39" i="2"/>
  <c r="K34" i="2"/>
  <c r="S34" i="2"/>
  <c r="AA34" i="2"/>
  <c r="K35" i="2"/>
  <c r="S35" i="2"/>
  <c r="AA35" i="2"/>
  <c r="K33" i="2"/>
  <c r="S33" i="2"/>
  <c r="AA33" i="2"/>
  <c r="K32" i="2"/>
  <c r="S32" i="2"/>
  <c r="AA32" i="2"/>
  <c r="P31" i="2"/>
  <c r="X31" i="2"/>
  <c r="H31" i="2"/>
  <c r="C32" i="2"/>
  <c r="W37" i="2"/>
  <c r="O35" i="2"/>
  <c r="W32" i="2"/>
  <c r="H37" i="2"/>
  <c r="P38" i="2"/>
  <c r="P34" i="2"/>
  <c r="H32" i="2"/>
  <c r="D37" i="2"/>
  <c r="L37" i="2"/>
  <c r="T37" i="2"/>
  <c r="D38" i="2"/>
  <c r="L38" i="2"/>
  <c r="T38" i="2"/>
  <c r="D39" i="2"/>
  <c r="L39" i="2"/>
  <c r="T39" i="2"/>
  <c r="D34" i="2"/>
  <c r="L34" i="2"/>
  <c r="T34" i="2"/>
  <c r="D35" i="2"/>
  <c r="L35" i="2"/>
  <c r="T35" i="2"/>
  <c r="D33" i="2"/>
  <c r="L33" i="2"/>
  <c r="T33" i="2"/>
  <c r="D32" i="2"/>
  <c r="L32" i="2"/>
  <c r="T32" i="2"/>
  <c r="I31" i="2"/>
  <c r="Q31" i="2"/>
  <c r="Y31" i="2"/>
  <c r="C40" i="2"/>
  <c r="C31" i="2"/>
  <c r="O37" i="2"/>
  <c r="W38" i="2"/>
  <c r="O39" i="2"/>
  <c r="G34" i="2"/>
  <c r="W35" i="2"/>
  <c r="O32" i="2"/>
  <c r="D31" i="2"/>
  <c r="H38" i="2"/>
  <c r="H34" i="2"/>
  <c r="P33" i="2"/>
  <c r="E31" i="2"/>
  <c r="E37" i="2"/>
  <c r="M37" i="2"/>
  <c r="U37" i="2"/>
  <c r="E38" i="2"/>
  <c r="M38" i="2"/>
  <c r="U38" i="2"/>
  <c r="E39" i="2"/>
  <c r="M39" i="2"/>
  <c r="U39" i="2"/>
  <c r="E34" i="2"/>
  <c r="M34" i="2"/>
  <c r="U34" i="2"/>
  <c r="E35" i="2"/>
  <c r="M35" i="2"/>
  <c r="U35" i="2"/>
  <c r="E33" i="2"/>
  <c r="M33" i="2"/>
  <c r="U33" i="2"/>
  <c r="E32" i="2"/>
  <c r="M32" i="2"/>
  <c r="U32" i="2"/>
  <c r="J31" i="2"/>
  <c r="R31" i="2"/>
  <c r="Z31" i="2"/>
  <c r="C39" i="2"/>
  <c r="C30" i="2"/>
  <c r="G37" i="2"/>
  <c r="G33" i="2"/>
  <c r="T31" i="2"/>
  <c r="P37" i="2"/>
  <c r="X38" i="2"/>
  <c r="H35" i="2"/>
  <c r="M31" i="2"/>
  <c r="F37" i="2"/>
  <c r="N37" i="2"/>
  <c r="V37" i="2"/>
  <c r="F38" i="2"/>
  <c r="N38" i="2"/>
  <c r="V38" i="2"/>
  <c r="F39" i="2"/>
  <c r="N39" i="2"/>
  <c r="V39" i="2"/>
  <c r="F34" i="2"/>
  <c r="N34" i="2"/>
  <c r="V34" i="2"/>
  <c r="F35" i="2"/>
  <c r="N35" i="2"/>
  <c r="V35" i="2"/>
  <c r="F33" i="2"/>
  <c r="N33" i="2"/>
  <c r="V33" i="2"/>
  <c r="F32" i="2"/>
  <c r="N32" i="2"/>
  <c r="V32" i="2"/>
  <c r="K31" i="2"/>
  <c r="S31" i="2"/>
  <c r="AA31" i="2"/>
  <c r="C38" i="2"/>
  <c r="G38" i="2"/>
  <c r="W34" i="2"/>
  <c r="W33" i="2"/>
  <c r="C37" i="2"/>
  <c r="X37" i="2"/>
  <c r="H39" i="2"/>
  <c r="X34" i="2"/>
  <c r="X35" i="2"/>
  <c r="P32" i="2"/>
  <c r="C35" i="2"/>
  <c r="I37" i="2"/>
  <c r="Q37" i="2"/>
  <c r="Y37" i="2"/>
  <c r="I38" i="2"/>
  <c r="Q38" i="2"/>
  <c r="Y38" i="2"/>
  <c r="I39" i="2"/>
  <c r="Q39" i="2"/>
  <c r="Y39" i="2"/>
  <c r="I34" i="2"/>
  <c r="Q34" i="2"/>
  <c r="Y34" i="2"/>
  <c r="I35" i="2"/>
  <c r="Q35" i="2"/>
  <c r="Y35" i="2"/>
  <c r="I33" i="2"/>
  <c r="Q33" i="2"/>
  <c r="Y33" i="2"/>
  <c r="I32" i="2"/>
  <c r="Q32" i="2"/>
  <c r="Y32" i="2"/>
  <c r="N31" i="2"/>
  <c r="V31" i="2"/>
  <c r="F31" i="2"/>
  <c r="C34" i="2"/>
  <c r="O38" i="2"/>
  <c r="O34" i="2"/>
  <c r="G32" i="2"/>
  <c r="X39" i="2"/>
  <c r="H33" i="2"/>
  <c r="X32" i="2"/>
  <c r="AA26" i="2"/>
  <c r="Z40" i="2"/>
  <c r="Z30" i="2"/>
  <c r="Z29" i="2"/>
  <c r="Z27" i="2"/>
  <c r="Z28" i="2"/>
  <c r="AA30" i="2"/>
  <c r="AA40" i="2"/>
  <c r="AA36" i="2"/>
  <c r="Z26" i="2"/>
  <c r="AA28" i="2"/>
  <c r="AA29" i="2"/>
  <c r="Z36" i="2"/>
  <c r="AA27" i="2"/>
  <c r="H28" i="2"/>
  <c r="P28" i="2"/>
  <c r="X28" i="2"/>
  <c r="I27" i="2"/>
  <c r="Q27" i="2"/>
  <c r="Y27" i="2"/>
  <c r="J26" i="2"/>
  <c r="R26" i="2"/>
  <c r="C26" i="2"/>
  <c r="K36" i="2"/>
  <c r="S36" i="2"/>
  <c r="D30" i="2"/>
  <c r="L30" i="2"/>
  <c r="T30" i="2"/>
  <c r="E40" i="2"/>
  <c r="M40" i="2"/>
  <c r="U40" i="2"/>
  <c r="F29" i="2"/>
  <c r="N29" i="2"/>
  <c r="V29" i="2"/>
  <c r="O30" i="2"/>
  <c r="X40" i="2"/>
  <c r="Y29" i="2"/>
  <c r="O26" i="2"/>
  <c r="Q30" i="2"/>
  <c r="F28" i="2"/>
  <c r="O27" i="2"/>
  <c r="H26" i="2"/>
  <c r="X26" i="2"/>
  <c r="Q36" i="2"/>
  <c r="D29" i="2"/>
  <c r="G28" i="2"/>
  <c r="I26" i="2"/>
  <c r="R36" i="2"/>
  <c r="S30" i="2"/>
  <c r="M29" i="2"/>
  <c r="I28" i="2"/>
  <c r="Q28" i="2"/>
  <c r="Y28" i="2"/>
  <c r="J27" i="2"/>
  <c r="R27" i="2"/>
  <c r="C27" i="2"/>
  <c r="K26" i="2"/>
  <c r="S26" i="2"/>
  <c r="D36" i="2"/>
  <c r="L36" i="2"/>
  <c r="T36" i="2"/>
  <c r="E30" i="2"/>
  <c r="M30" i="2"/>
  <c r="U30" i="2"/>
  <c r="F40" i="2"/>
  <c r="N40" i="2"/>
  <c r="V40" i="2"/>
  <c r="G29" i="2"/>
  <c r="O29" i="2"/>
  <c r="W29" i="2"/>
  <c r="W30" i="2"/>
  <c r="P40" i="2"/>
  <c r="Q29" i="2"/>
  <c r="W26" i="2"/>
  <c r="R40" i="2"/>
  <c r="V28" i="2"/>
  <c r="Y36" i="2"/>
  <c r="S40" i="2"/>
  <c r="W28" i="2"/>
  <c r="X27" i="2"/>
  <c r="Y26" i="2"/>
  <c r="K30" i="2"/>
  <c r="L40" i="2"/>
  <c r="U29" i="2"/>
  <c r="J28" i="2"/>
  <c r="R28" i="2"/>
  <c r="C28" i="2"/>
  <c r="K27" i="2"/>
  <c r="S27" i="2"/>
  <c r="D26" i="2"/>
  <c r="L26" i="2"/>
  <c r="T26" i="2"/>
  <c r="E36" i="2"/>
  <c r="M36" i="2"/>
  <c r="U36" i="2"/>
  <c r="F30" i="2"/>
  <c r="N30" i="2"/>
  <c r="V30" i="2"/>
  <c r="G40" i="2"/>
  <c r="O40" i="2"/>
  <c r="W40" i="2"/>
  <c r="H29" i="2"/>
  <c r="P29" i="2"/>
  <c r="X29" i="2"/>
  <c r="H40" i="2"/>
  <c r="I29" i="2"/>
  <c r="H36" i="2"/>
  <c r="J40" i="2"/>
  <c r="S29" i="2"/>
  <c r="N28" i="2"/>
  <c r="J30" i="2"/>
  <c r="T29" i="2"/>
  <c r="H27" i="2"/>
  <c r="J36" i="2"/>
  <c r="D40" i="2"/>
  <c r="E29" i="2"/>
  <c r="K28" i="2"/>
  <c r="S28" i="2"/>
  <c r="D27" i="2"/>
  <c r="L27" i="2"/>
  <c r="T27" i="2"/>
  <c r="E26" i="2"/>
  <c r="M26" i="2"/>
  <c r="U26" i="2"/>
  <c r="F36" i="2"/>
  <c r="N36" i="2"/>
  <c r="V36" i="2"/>
  <c r="G30" i="2"/>
  <c r="D28" i="2"/>
  <c r="L28" i="2"/>
  <c r="T28" i="2"/>
  <c r="E27" i="2"/>
  <c r="M27" i="2"/>
  <c r="U27" i="2"/>
  <c r="F26" i="2"/>
  <c r="N26" i="2"/>
  <c r="V26" i="2"/>
  <c r="G36" i="2"/>
  <c r="O36" i="2"/>
  <c r="W36" i="2"/>
  <c r="H30" i="2"/>
  <c r="P30" i="2"/>
  <c r="X30" i="2"/>
  <c r="I40" i="2"/>
  <c r="Q40" i="2"/>
  <c r="Y40" i="2"/>
  <c r="J29" i="2"/>
  <c r="R29" i="2"/>
  <c r="C29" i="2"/>
  <c r="E28" i="2"/>
  <c r="M28" i="2"/>
  <c r="U28" i="2"/>
  <c r="F27" i="2"/>
  <c r="N27" i="2"/>
  <c r="V27" i="2"/>
  <c r="G26" i="2"/>
  <c r="P36" i="2"/>
  <c r="X36" i="2"/>
  <c r="I30" i="2"/>
  <c r="Y30" i="2"/>
  <c r="K29" i="2"/>
  <c r="G27" i="2"/>
  <c r="W27" i="2"/>
  <c r="P26" i="2"/>
  <c r="I36" i="2"/>
  <c r="R30" i="2"/>
  <c r="K40" i="2"/>
  <c r="L29" i="2"/>
  <c r="O28" i="2"/>
  <c r="P27" i="2"/>
  <c r="Q26" i="2"/>
  <c r="C36" i="2"/>
  <c r="T40" i="2"/>
  <c r="F44" i="2"/>
  <c r="L19" i="2"/>
  <c r="D19" i="2"/>
  <c r="D22" i="2" s="1"/>
  <c r="D23" i="2" s="1"/>
  <c r="D24" i="2" s="1"/>
  <c r="K19" i="2"/>
  <c r="K22" i="2" s="1"/>
  <c r="K23" i="2" s="1"/>
  <c r="K24" i="2" s="1"/>
  <c r="G19" i="2"/>
  <c r="G22" i="2" s="1"/>
  <c r="G23" i="2" s="1"/>
  <c r="G24" i="2" s="1"/>
  <c r="I19" i="2"/>
  <c r="I22" i="2" s="1"/>
  <c r="I23" i="2" s="1"/>
  <c r="I24" i="2" s="1"/>
  <c r="C19" i="2"/>
  <c r="F19" i="2"/>
  <c r="E19" i="2"/>
  <c r="H19" i="2"/>
  <c r="J19" i="2"/>
  <c r="Z41" i="2" l="1"/>
  <c r="Z46" i="2" s="1"/>
  <c r="AA41" i="2"/>
  <c r="D41" i="2"/>
  <c r="D46" i="2" s="1"/>
  <c r="Q41" i="2"/>
  <c r="Q46" i="2" s="1"/>
  <c r="S41" i="2"/>
  <c r="S46" i="2" s="1"/>
  <c r="Y41" i="2"/>
  <c r="Y46" i="2" s="1"/>
  <c r="T41" i="2"/>
  <c r="T46" i="2" s="1"/>
  <c r="U41" i="2"/>
  <c r="U46" i="2" s="1"/>
  <c r="P41" i="2"/>
  <c r="P46" i="2" s="1"/>
  <c r="M41" i="2"/>
  <c r="M46" i="2" s="1"/>
  <c r="V41" i="2"/>
  <c r="V46" i="2" s="1"/>
  <c r="X41" i="2"/>
  <c r="X46" i="2" s="1"/>
  <c r="O41" i="2"/>
  <c r="O46" i="2" s="1"/>
  <c r="N41" i="2"/>
  <c r="N46" i="2" s="1"/>
  <c r="W41" i="2"/>
  <c r="W46" i="2" s="1"/>
  <c r="R41" i="2"/>
  <c r="R46" i="2" s="1"/>
  <c r="L22" i="2"/>
  <c r="L23" i="2" s="1"/>
  <c r="L24" i="2" s="1"/>
  <c r="L41" i="2" s="1"/>
  <c r="L46" i="2" s="1"/>
  <c r="C22" i="2"/>
  <c r="C23" i="2" s="1"/>
  <c r="C24" i="2" s="1"/>
  <c r="C41" i="2" s="1"/>
  <c r="C46" i="2" s="1"/>
  <c r="G44" i="2"/>
  <c r="I41" i="2"/>
  <c r="I46" i="2" s="1"/>
  <c r="G41" i="2"/>
  <c r="G46" i="2" s="1"/>
  <c r="K41" i="2"/>
  <c r="K46" i="2" s="1"/>
  <c r="F22" i="2"/>
  <c r="F23" i="2" s="1"/>
  <c r="F24" i="2" s="1"/>
  <c r="F41" i="2" s="1"/>
  <c r="F46" i="2" s="1"/>
  <c r="E22" i="2"/>
  <c r="E23" i="2" s="1"/>
  <c r="E24" i="2" s="1"/>
  <c r="E41" i="2" s="1"/>
  <c r="E46" i="2" s="1"/>
  <c r="H22" i="2"/>
  <c r="H23" i="2" s="1"/>
  <c r="H24" i="2" s="1"/>
  <c r="H41" i="2" s="1"/>
  <c r="H46" i="2" s="1"/>
  <c r="J22" i="2"/>
  <c r="J23" i="2" s="1"/>
  <c r="J24" i="2" s="1"/>
  <c r="J41" i="2" s="1"/>
  <c r="J46" i="2" s="1"/>
  <c r="F45" i="2" l="1"/>
  <c r="C45" i="2"/>
  <c r="H44" i="2"/>
  <c r="H45" i="2" s="1"/>
  <c r="G45" i="2"/>
  <c r="I44" i="2" l="1"/>
  <c r="J44" i="2" l="1"/>
  <c r="I45" i="2"/>
  <c r="K44" i="2" l="1"/>
  <c r="K45" i="2" l="1"/>
  <c r="L44" i="2"/>
  <c r="J45" i="2"/>
  <c r="L45" i="2" l="1"/>
  <c r="M44" i="2"/>
  <c r="N44" i="2" s="1"/>
  <c r="N45" i="2" s="1"/>
  <c r="E45" i="2"/>
  <c r="D45" i="2"/>
  <c r="O44" i="2" l="1"/>
  <c r="M45" i="2"/>
  <c r="O45" i="2" l="1"/>
  <c r="P44" i="2"/>
  <c r="P45" i="2" s="1"/>
  <c r="Q44" i="2" l="1"/>
  <c r="R44" i="2" s="1"/>
  <c r="R45" i="2" s="1"/>
  <c r="Q45" i="2" l="1"/>
  <c r="S44" i="2"/>
  <c r="T44" i="2" s="1"/>
  <c r="T45" i="2" s="1"/>
  <c r="U44" i="2" l="1"/>
  <c r="U45" i="2" s="1"/>
  <c r="S45" i="2"/>
  <c r="V44" i="2" l="1"/>
  <c r="W44" i="2" l="1"/>
  <c r="W45" i="2" s="1"/>
  <c r="V45" i="2"/>
  <c r="X44" i="2" l="1"/>
  <c r="X45" i="2" s="1"/>
  <c r="Y44" i="2" l="1"/>
  <c r="Y45" i="2" s="1"/>
  <c r="B45" i="2" s="1"/>
  <c r="Z44" i="2" l="1"/>
  <c r="Z45" i="2" s="1"/>
  <c r="AA44" i="2" l="1"/>
  <c r="AA45" i="2" s="1"/>
  <c r="AA46" i="2" l="1"/>
</calcChain>
</file>

<file path=xl/sharedStrings.xml><?xml version="1.0" encoding="utf-8"?>
<sst xmlns="http://schemas.openxmlformats.org/spreadsheetml/2006/main" count="56" uniqueCount="52">
  <si>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</si>
  <si>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</si>
  <si>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</si>
  <si>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</si>
  <si>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</si>
  <si>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</si>
  <si>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</si>
  <si>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</si>
  <si>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</si>
  <si>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</si>
  <si>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BASE RATE</t>
  </si>
  <si>
    <t>NAME</t>
  </si>
  <si>
    <t>HOURS</t>
  </si>
  <si>
    <t>HOURS WORKED</t>
  </si>
  <si>
    <t>SALARY</t>
  </si>
  <si>
    <t>TOTAL</t>
  </si>
  <si>
    <t>PREMIUM PER HOUR</t>
  </si>
  <si>
    <t>LEAVE</t>
  </si>
  <si>
    <t>COST OF LEAVE</t>
  </si>
  <si>
    <t>LEAVE PER HOUR</t>
  </si>
  <si>
    <t>ADMINISTRATION</t>
  </si>
  <si>
    <t>ADMIN HOURS ALLOWED</t>
  </si>
  <si>
    <t>COST OF ADMIN</t>
  </si>
  <si>
    <t>ANNUAL SALARY</t>
  </si>
  <si>
    <r>
      <t xml:space="preserve">INSURANCE </t>
    </r>
    <r>
      <rPr>
        <sz val="8"/>
        <color theme="1"/>
        <rFont val="Calibri"/>
        <family val="2"/>
        <scheme val="minor"/>
      </rPr>
      <t>(YEARLY PREMIUM)</t>
    </r>
  </si>
  <si>
    <t>BENEFITS</t>
  </si>
  <si>
    <t>FICA</t>
  </si>
  <si>
    <t>PERA</t>
  </si>
  <si>
    <t>GEN ADMIN HRS</t>
  </si>
  <si>
    <t>YEARLY HOURS</t>
  </si>
  <si>
    <t>LEAVE HOURS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</si>
  <si>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</si>
  <si>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</si>
  <si>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</si>
  <si>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</si>
  <si>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</si>
  <si>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</si>
  <si>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</si>
  <si>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</si>
  <si>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</si>
  <si>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</si>
  <si>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Employee 21</t>
  </si>
  <si>
    <t>Employee 22</t>
  </si>
  <si>
    <t>Employee 23</t>
  </si>
  <si>
    <t>Administrative Staff</t>
  </si>
  <si>
    <t>Regional Parks Implementing Agency Billable Rate Calculator</t>
  </si>
  <si>
    <t>Employee 24</t>
  </si>
  <si>
    <t>Employee 25</t>
  </si>
  <si>
    <t>FACILITIES &amp; CENTRAL SERVICES</t>
  </si>
  <si>
    <t>SS/Medicare</t>
  </si>
  <si>
    <t>Planning &amp; Design Staff</t>
  </si>
  <si>
    <t>JOB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</si>
</sst>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24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AFC8A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4CF70"/>
        <bgColor indexed="64"/>
      </patternFill>
    </fill>
    <fill>
      <patternFill patternType="solid">
        <fgColor rgb="FFC8AF96"/>
        <bgColor indexed="64"/>
      </patternFill>
    </fill>
  </fills>
  <borders count="9">
    <border>
      <left/>
      <right/>
      <top/>
      <bottom/>
      <diagonal/>
    </border>
    <border>
      <left style="thin">
        <color rgb="FF70AD47"/>
      </left>
      <right style="thin">
        <color rgb="FF70AD47"/>
      </right>
      <top style="thin">
        <color rgb="FF70AD47"/>
      </top>
      <bottom style="medium">
        <color rgb="FF70AD47"/>
      </bottom>
      <diagonal/>
    </border>
    <border>
      <left style="thin">
        <color rgb="FF70AD47"/>
      </left>
      <right style="thin">
        <color rgb="FF70AD47"/>
      </right>
      <top style="thin">
        <color rgb="FF70AD47"/>
      </top>
      <bottom style="thin">
        <color rgb="FF70AD47"/>
      </bottom>
      <diagonal/>
    </border>
    <border>
      <left style="thin">
        <color rgb="FF70AD47"/>
      </left>
      <right/>
      <top style="thin">
        <color rgb="FF70AD47"/>
      </top>
      <bottom style="medium">
        <color rgb="FF70AD47"/>
      </bottom>
      <diagonal/>
    </border>
    <border>
      <left/>
      <right style="thin">
        <color rgb="FF70AD47"/>
      </right>
      <top style="thin">
        <color rgb="FF70AD47"/>
      </top>
      <bottom style="medium">
        <color rgb="FF70AD47"/>
      </bottom>
      <diagonal/>
    </border>
    <border>
      <left/>
      <right/>
      <top style="thin">
        <color rgb="FF70AD47"/>
      </top>
      <bottom style="medium">
        <color rgb="FF70AD47"/>
      </bottom>
      <diagonal/>
    </border>
    <border>
      <left style="thin">
        <color rgb="FF70AD47"/>
      </left>
      <right/>
      <top/>
      <bottom/>
      <diagonal/>
    </border>
    <border>
      <left style="thin">
        <color rgb="FF70AD47"/>
      </left>
      <right/>
      <top style="medium">
        <color rgb="FF70AD47"/>
      </top>
      <bottom style="medium">
        <color rgb="FF70AD47"/>
      </bottom>
      <diagonal/>
    </border>
    <border>
      <left/>
      <right style="thin">
        <color rgb="FF70AD47"/>
      </right>
      <top style="medium">
        <color rgb="FF70AD47"/>
      </top>
      <bottom style="medium">
        <color rgb="FF70AD47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 applyProtection="1">
      <alignment wrapText="1"/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44" fontId="0" fillId="0" borderId="0" xfId="0" applyNumberFormat="1" applyProtection="1">
      <protection hidden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64" fontId="7" fillId="0" borderId="2" xfId="2" applyNumberFormat="1" applyFont="1" applyBorder="1" applyAlignment="1">
      <alignment wrapText="1"/>
    </xf>
    <xf numFmtId="164" fontId="8" fillId="0" borderId="2" xfId="2" applyNumberFormat="1" applyFont="1" applyBorder="1" applyAlignment="1">
      <alignment wrapText="1"/>
    </xf>
    <xf numFmtId="44" fontId="7" fillId="0" borderId="2" xfId="2" applyNumberFormat="1" applyFont="1" applyBorder="1" applyAlignment="1">
      <alignment wrapText="1"/>
    </xf>
    <xf numFmtId="164" fontId="7" fillId="5" borderId="2" xfId="2" applyNumberFormat="1" applyFont="1" applyFill="1" applyBorder="1" applyAlignment="1" applyProtection="1">
      <alignment wrapText="1"/>
      <protection locked="0"/>
    </xf>
    <xf numFmtId="44" fontId="7" fillId="5" borderId="2" xfId="0" applyNumberFormat="1" applyFont="1" applyFill="1" applyBorder="1" applyAlignment="1" applyProtection="1">
      <alignment wrapText="1"/>
      <protection locked="0"/>
    </xf>
    <xf numFmtId="10" fontId="7" fillId="5" borderId="2" xfId="1" applyNumberFormat="1" applyFont="1" applyFill="1" applyBorder="1" applyAlignment="1" applyProtection="1">
      <alignment wrapText="1"/>
      <protection locked="0"/>
    </xf>
    <xf numFmtId="0" fontId="7" fillId="5" borderId="2" xfId="0" applyFont="1" applyFill="1" applyBorder="1" applyAlignment="1" applyProtection="1">
      <alignment wrapText="1"/>
      <protection locked="0"/>
    </xf>
    <xf numFmtId="44" fontId="7" fillId="5" borderId="2" xfId="2" applyNumberFormat="1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2" applyNumberFormat="1" applyFont="1" applyBorder="1" applyAlignment="1">
      <alignment wrapText="1"/>
    </xf>
    <xf numFmtId="0" fontId="6" fillId="6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13"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5050"/>
        </patternFill>
      </fill>
    </dxf>
    <dxf>
      <fill>
        <patternFill>
          <bgColor rgb="FFFF9966"/>
        </patternFill>
      </fill>
    </dxf>
    <dxf>
      <fill>
        <patternFill>
          <bgColor rgb="FFFFFF66"/>
        </patternFill>
      </fill>
    </dxf>
    <dxf>
      <fill>
        <patternFill>
          <bgColor rgb="FFCCFF66"/>
        </patternFill>
      </fill>
    </dxf>
    <dxf>
      <fill>
        <patternFill>
          <bgColor rgb="FF00CC00"/>
        </patternFill>
      </fill>
    </dxf>
  </dxfs>
  <tableStyles count="0" defaultTableStyle="TableStyleMedium2" defaultPivotStyle="PivotStyleLight16"/>
  <colors>
    <mruColors>
      <color rgb="FFF4CF70"/>
      <color rgb="FFFFC000"/>
      <color rgb="FF6D8D24"/>
      <color rgb="FFD4DB82"/>
      <color rgb="FF007D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19050</xdr:rowOff>
    </xdr:from>
    <xdr:to>
      <xdr:col>1</xdr:col>
      <xdr:colOff>133350</xdr:colOff>
      <xdr:row>0</xdr:row>
      <xdr:rowOff>1085850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5FECDD-992B-5C28-D5F0-7BD918BAF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9050"/>
          <a:ext cx="10668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0"/>
  <sheetViews>
    <sheetView showGridLines="0" tabSelected="1" zoomScaleNormal="100" zoomScaleSheetLayoutView="50" workbookViewId="0">
      <selection activeCell="H43" sqref="H43"/>
    </sheetView>
  </sheetViews>
  <sheetFormatPr defaultColWidth="9.140625" defaultRowHeight="17.25" customHeight="1" x14ac:dyDescent="0.25"/>
  <cols>
    <col min="1" max="1" width="24" style="3" customWidth="1"/>
    <col min="2" max="2" width="12.140625" style="3" customWidth="1"/>
    <col min="3" max="27" width="12.28515625" style="3" customWidth="1"/>
    <col min="28" max="16384" width="9.140625" style="3"/>
  </cols>
  <sheetData>
    <row r="1" spans="1:27" ht="90.75" customHeight="1" thickBot="1" x14ac:dyDescent="0.3">
      <c r="A1"/>
      <c r="C1" s="21" t="s">
        <v>45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27" ht="17.25" customHeight="1" thickBot="1" x14ac:dyDescent="0.3">
      <c r="A2" s="19"/>
      <c r="B2" s="20"/>
      <c r="C2" s="19" t="s">
        <v>44</v>
      </c>
      <c r="D2" s="20"/>
      <c r="E2" s="30"/>
      <c r="F2" s="24" t="s">
        <v>50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s="1" customFormat="1" ht="15" customHeight="1" thickBot="1" x14ac:dyDescent="0.3">
      <c r="A3" s="28"/>
      <c r="B3" s="29"/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31</v>
      </c>
      <c r="N3" s="6" t="s">
        <v>32</v>
      </c>
      <c r="O3" s="6" t="s">
        <v>33</v>
      </c>
      <c r="P3" s="6" t="s">
        <v>34</v>
      </c>
      <c r="Q3" s="6" t="s">
        <v>35</v>
      </c>
      <c r="R3" s="6" t="s">
        <v>36</v>
      </c>
      <c r="S3" s="6" t="s">
        <v>37</v>
      </c>
      <c r="T3" s="6" t="s">
        <v>38</v>
      </c>
      <c r="U3" s="6" t="s">
        <v>39</v>
      </c>
      <c r="V3" s="6" t="s">
        <v>40</v>
      </c>
      <c r="W3" s="6" t="s">
        <v>41</v>
      </c>
      <c r="X3" s="6" t="s">
        <v>42</v>
      </c>
      <c r="Y3" s="6" t="s">
        <v>43</v>
      </c>
      <c r="Z3" s="6" t="s">
        <v>46</v>
      </c>
      <c r="AA3" s="6" t="s">
        <v>47</v>
      </c>
    </row>
    <row r="4" spans="1:27" s="1" customFormat="1" ht="15.75" thickBot="1" x14ac:dyDescent="0.3">
      <c r="A4" s="26" t="s">
        <v>11</v>
      </c>
      <c r="B4" s="2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1" customFormat="1" ht="15.75" thickBot="1" x14ac:dyDescent="0.3">
      <c r="A5" s="31" t="s">
        <v>51</v>
      </c>
      <c r="B5" s="32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s="2" customFormat="1" ht="15" customHeight="1" thickBot="1" x14ac:dyDescent="0.3">
      <c r="A6" s="7" t="s">
        <v>12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5" customHeight="1" x14ac:dyDescent="0.25">
      <c r="A7" s="8" t="s">
        <v>29</v>
      </c>
      <c r="B7" s="9">
        <f>SUM(C7:Y7)</f>
        <v>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15" customHeight="1" x14ac:dyDescent="0.25">
      <c r="A8" s="8" t="s">
        <v>13</v>
      </c>
      <c r="B8" s="9">
        <f>SUM(C8:Y8)</f>
        <v>0</v>
      </c>
      <c r="C8" s="9">
        <f t="shared" ref="C8:K8" si="0">C7-C21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  <c r="H8" s="9">
        <f>H7-H21</f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>L7-L21</f>
        <v>0</v>
      </c>
      <c r="M8" s="9">
        <f t="shared" ref="M8:AA8" si="1">M7-M21</f>
        <v>0</v>
      </c>
      <c r="N8" s="9">
        <f t="shared" si="1"/>
        <v>0</v>
      </c>
      <c r="O8" s="9">
        <f t="shared" si="1"/>
        <v>0</v>
      </c>
      <c r="P8" s="9">
        <f t="shared" si="1"/>
        <v>0</v>
      </c>
      <c r="Q8" s="9">
        <f t="shared" si="1"/>
        <v>0</v>
      </c>
      <c r="R8" s="9">
        <f t="shared" si="1"/>
        <v>0</v>
      </c>
      <c r="S8" s="9">
        <f t="shared" si="1"/>
        <v>0</v>
      </c>
      <c r="T8" s="9">
        <f t="shared" si="1"/>
        <v>0</v>
      </c>
      <c r="U8" s="9">
        <f t="shared" si="1"/>
        <v>0</v>
      </c>
      <c r="V8" s="9">
        <f t="shared" si="1"/>
        <v>0</v>
      </c>
      <c r="W8" s="9">
        <f t="shared" si="1"/>
        <v>0</v>
      </c>
      <c r="X8" s="9">
        <f t="shared" si="1"/>
        <v>0</v>
      </c>
      <c r="Y8" s="9">
        <f t="shared" si="1"/>
        <v>0</v>
      </c>
      <c r="Z8" s="9">
        <f t="shared" si="1"/>
        <v>0</v>
      </c>
      <c r="AA8" s="9">
        <f t="shared" si="1"/>
        <v>0</v>
      </c>
    </row>
    <row r="9" spans="1:27" s="2" customFormat="1" ht="15" customHeight="1" thickBot="1" x14ac:dyDescent="0.3">
      <c r="A9" s="7" t="s">
        <v>14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5" customHeight="1" x14ac:dyDescent="0.25">
      <c r="A10" s="8" t="s">
        <v>10</v>
      </c>
      <c r="B10" s="8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15" customHeight="1" x14ac:dyDescent="0.25">
      <c r="A11" s="8" t="s">
        <v>23</v>
      </c>
      <c r="B11" s="9"/>
      <c r="C11" s="11">
        <f>C7*C10</f>
        <v>0</v>
      </c>
      <c r="D11" s="11">
        <f>D7*D10</f>
        <v>0</v>
      </c>
      <c r="E11" s="11">
        <f t="shared" ref="E11:J11" si="2">E7*E10</f>
        <v>0</v>
      </c>
      <c r="F11" s="11">
        <f t="shared" si="2"/>
        <v>0</v>
      </c>
      <c r="G11" s="11">
        <f t="shared" si="2"/>
        <v>0</v>
      </c>
      <c r="H11" s="11">
        <f t="shared" si="2"/>
        <v>0</v>
      </c>
      <c r="I11" s="11">
        <f t="shared" si="2"/>
        <v>0</v>
      </c>
      <c r="J11" s="11">
        <f t="shared" si="2"/>
        <v>0</v>
      </c>
      <c r="K11" s="11">
        <f>K7*K10</f>
        <v>0</v>
      </c>
      <c r="L11" s="11">
        <f>L7*L10</f>
        <v>0</v>
      </c>
      <c r="M11" s="11">
        <f t="shared" ref="M11:AA11" si="3">M7*M10</f>
        <v>0</v>
      </c>
      <c r="N11" s="11">
        <f t="shared" si="3"/>
        <v>0</v>
      </c>
      <c r="O11" s="11">
        <f t="shared" si="3"/>
        <v>0</v>
      </c>
      <c r="P11" s="11">
        <f t="shared" si="3"/>
        <v>0</v>
      </c>
      <c r="Q11" s="11">
        <f t="shared" si="3"/>
        <v>0</v>
      </c>
      <c r="R11" s="11">
        <f t="shared" si="3"/>
        <v>0</v>
      </c>
      <c r="S11" s="11">
        <f t="shared" si="3"/>
        <v>0</v>
      </c>
      <c r="T11" s="11">
        <f t="shared" si="3"/>
        <v>0</v>
      </c>
      <c r="U11" s="11">
        <f t="shared" si="3"/>
        <v>0</v>
      </c>
      <c r="V11" s="11">
        <f t="shared" si="3"/>
        <v>0</v>
      </c>
      <c r="W11" s="11">
        <f t="shared" si="3"/>
        <v>0</v>
      </c>
      <c r="X11" s="11">
        <f t="shared" si="3"/>
        <v>0</v>
      </c>
      <c r="Y11" s="11">
        <f t="shared" si="3"/>
        <v>0</v>
      </c>
      <c r="Z11" s="11">
        <f t="shared" si="3"/>
        <v>0</v>
      </c>
      <c r="AA11" s="11">
        <f t="shared" si="3"/>
        <v>0</v>
      </c>
    </row>
    <row r="12" spans="1:27" ht="15" customHeight="1" x14ac:dyDescent="0.25">
      <c r="A12" s="8"/>
      <c r="B12" s="10" t="s">
        <v>15</v>
      </c>
      <c r="C12" s="11">
        <f>C10</f>
        <v>0</v>
      </c>
      <c r="D12" s="11">
        <f t="shared" ref="D12:K12" si="4">D10</f>
        <v>0</v>
      </c>
      <c r="E12" s="11">
        <f t="shared" si="4"/>
        <v>0</v>
      </c>
      <c r="F12" s="11">
        <f t="shared" si="4"/>
        <v>0</v>
      </c>
      <c r="G12" s="11">
        <f t="shared" si="4"/>
        <v>0</v>
      </c>
      <c r="H12" s="11">
        <f t="shared" si="4"/>
        <v>0</v>
      </c>
      <c r="I12" s="11">
        <f t="shared" si="4"/>
        <v>0</v>
      </c>
      <c r="J12" s="11">
        <f t="shared" si="4"/>
        <v>0</v>
      </c>
      <c r="K12" s="11">
        <f t="shared" si="4"/>
        <v>0</v>
      </c>
      <c r="L12" s="11">
        <f>L10</f>
        <v>0</v>
      </c>
      <c r="M12" s="11">
        <f t="shared" ref="M12:Y12" si="5">M10</f>
        <v>0</v>
      </c>
      <c r="N12" s="11">
        <f t="shared" si="5"/>
        <v>0</v>
      </c>
      <c r="O12" s="11">
        <f t="shared" si="5"/>
        <v>0</v>
      </c>
      <c r="P12" s="11">
        <f t="shared" si="5"/>
        <v>0</v>
      </c>
      <c r="Q12" s="11">
        <f t="shared" si="5"/>
        <v>0</v>
      </c>
      <c r="R12" s="11">
        <f t="shared" si="5"/>
        <v>0</v>
      </c>
      <c r="S12" s="11">
        <f t="shared" si="5"/>
        <v>0</v>
      </c>
      <c r="T12" s="11">
        <f t="shared" si="5"/>
        <v>0</v>
      </c>
      <c r="U12" s="11">
        <f t="shared" si="5"/>
        <v>0</v>
      </c>
      <c r="V12" s="11">
        <f t="shared" si="5"/>
        <v>0</v>
      </c>
      <c r="W12" s="11">
        <f t="shared" si="5"/>
        <v>0</v>
      </c>
      <c r="X12" s="11">
        <f t="shared" si="5"/>
        <v>0</v>
      </c>
      <c r="Y12" s="11">
        <f t="shared" si="5"/>
        <v>0</v>
      </c>
      <c r="Z12" s="11">
        <f t="shared" ref="Z12:AA12" si="6">Z10</f>
        <v>0</v>
      </c>
      <c r="AA12" s="11">
        <f t="shared" si="6"/>
        <v>0</v>
      </c>
    </row>
    <row r="13" spans="1:27" s="2" customFormat="1" ht="15" customHeight="1" thickBot="1" x14ac:dyDescent="0.3">
      <c r="A13" s="7" t="s">
        <v>25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5" customHeight="1" x14ac:dyDescent="0.25">
      <c r="A14" s="8" t="s">
        <v>26</v>
      </c>
      <c r="B14" s="14"/>
      <c r="C14" s="11">
        <f>C12*B14</f>
        <v>0</v>
      </c>
      <c r="D14" s="11">
        <f>D12*B14</f>
        <v>0</v>
      </c>
      <c r="E14" s="11">
        <f>E12*B14</f>
        <v>0</v>
      </c>
      <c r="F14" s="11">
        <f>F12*B14</f>
        <v>0</v>
      </c>
      <c r="G14" s="11">
        <f>G12*B14</f>
        <v>0</v>
      </c>
      <c r="H14" s="11">
        <f>H12*B14</f>
        <v>0</v>
      </c>
      <c r="I14" s="11">
        <f>I12*B14</f>
        <v>0</v>
      </c>
      <c r="J14" s="11">
        <f>J12*B14</f>
        <v>0</v>
      </c>
      <c r="K14" s="11">
        <f>K12*B14</f>
        <v>0</v>
      </c>
      <c r="L14" s="11">
        <f>L12*$B$14</f>
        <v>0</v>
      </c>
      <c r="M14" s="11">
        <f t="shared" ref="M14:Y14" si="7">M12*$B$14</f>
        <v>0</v>
      </c>
      <c r="N14" s="11">
        <f t="shared" si="7"/>
        <v>0</v>
      </c>
      <c r="O14" s="11">
        <f t="shared" si="7"/>
        <v>0</v>
      </c>
      <c r="P14" s="11">
        <f t="shared" si="7"/>
        <v>0</v>
      </c>
      <c r="Q14" s="11">
        <f t="shared" si="7"/>
        <v>0</v>
      </c>
      <c r="R14" s="11">
        <f t="shared" si="7"/>
        <v>0</v>
      </c>
      <c r="S14" s="11">
        <f t="shared" si="7"/>
        <v>0</v>
      </c>
      <c r="T14" s="11">
        <f t="shared" si="7"/>
        <v>0</v>
      </c>
      <c r="U14" s="11">
        <f t="shared" si="7"/>
        <v>0</v>
      </c>
      <c r="V14" s="11">
        <f t="shared" si="7"/>
        <v>0</v>
      </c>
      <c r="W14" s="11">
        <f t="shared" si="7"/>
        <v>0</v>
      </c>
      <c r="X14" s="11">
        <f t="shared" si="7"/>
        <v>0</v>
      </c>
      <c r="Y14" s="11">
        <f t="shared" si="7"/>
        <v>0</v>
      </c>
      <c r="Z14" s="11">
        <f t="shared" ref="Z14:AA14" si="8">Z12*$B$14</f>
        <v>0</v>
      </c>
      <c r="AA14" s="11">
        <f t="shared" si="8"/>
        <v>0</v>
      </c>
    </row>
    <row r="15" spans="1:27" ht="15" customHeight="1" x14ac:dyDescent="0.25">
      <c r="A15" s="8" t="s">
        <v>49</v>
      </c>
      <c r="B15" s="14"/>
      <c r="C15" s="11">
        <f>C12*B15</f>
        <v>0</v>
      </c>
      <c r="D15" s="11">
        <f>D12*B15</f>
        <v>0</v>
      </c>
      <c r="E15" s="11">
        <f>E12*B15</f>
        <v>0</v>
      </c>
      <c r="F15" s="11">
        <f>F12*B15</f>
        <v>0</v>
      </c>
      <c r="G15" s="11">
        <f>G12*B15</f>
        <v>0</v>
      </c>
      <c r="H15" s="11">
        <f>H12*B15</f>
        <v>0</v>
      </c>
      <c r="I15" s="11">
        <f>I12*B15</f>
        <v>0</v>
      </c>
      <c r="J15" s="11">
        <f>J12*B15</f>
        <v>0</v>
      </c>
      <c r="K15" s="11">
        <f>K12*B15</f>
        <v>0</v>
      </c>
      <c r="L15" s="11">
        <f>L12*$B$15</f>
        <v>0</v>
      </c>
      <c r="M15" s="11">
        <f t="shared" ref="M15:Y15" si="9">M12*$B$15</f>
        <v>0</v>
      </c>
      <c r="N15" s="11">
        <f t="shared" si="9"/>
        <v>0</v>
      </c>
      <c r="O15" s="11">
        <f t="shared" si="9"/>
        <v>0</v>
      </c>
      <c r="P15" s="11">
        <f t="shared" si="9"/>
        <v>0</v>
      </c>
      <c r="Q15" s="11">
        <f t="shared" si="9"/>
        <v>0</v>
      </c>
      <c r="R15" s="11">
        <f t="shared" si="9"/>
        <v>0</v>
      </c>
      <c r="S15" s="11">
        <f t="shared" si="9"/>
        <v>0</v>
      </c>
      <c r="T15" s="11">
        <f t="shared" si="9"/>
        <v>0</v>
      </c>
      <c r="U15" s="11">
        <f t="shared" si="9"/>
        <v>0</v>
      </c>
      <c r="V15" s="11">
        <f t="shared" si="9"/>
        <v>0</v>
      </c>
      <c r="W15" s="11">
        <f t="shared" si="9"/>
        <v>0</v>
      </c>
      <c r="X15" s="11">
        <f t="shared" si="9"/>
        <v>0</v>
      </c>
      <c r="Y15" s="11">
        <f t="shared" si="9"/>
        <v>0</v>
      </c>
      <c r="Z15" s="11">
        <f t="shared" ref="Z15:AA15" si="10">Z12*$B$15</f>
        <v>0</v>
      </c>
      <c r="AA15" s="11">
        <f t="shared" si="10"/>
        <v>0</v>
      </c>
    </row>
    <row r="16" spans="1:27" ht="15" customHeight="1" x14ac:dyDescent="0.25">
      <c r="A16" s="8" t="s">
        <v>27</v>
      </c>
      <c r="B16" s="14"/>
      <c r="C16" s="11">
        <f>C12*B16</f>
        <v>0</v>
      </c>
      <c r="D16" s="11">
        <f>D12*B16</f>
        <v>0</v>
      </c>
      <c r="E16" s="11">
        <f>E12*B16</f>
        <v>0</v>
      </c>
      <c r="F16" s="11">
        <f>F12*B16</f>
        <v>0</v>
      </c>
      <c r="G16" s="11">
        <f>G12*B16</f>
        <v>0</v>
      </c>
      <c r="H16" s="11">
        <f>H12*B16</f>
        <v>0</v>
      </c>
      <c r="I16" s="11">
        <f>I12*B16</f>
        <v>0</v>
      </c>
      <c r="J16" s="11">
        <f>J12*B16</f>
        <v>0</v>
      </c>
      <c r="K16" s="11">
        <f>K12*B16</f>
        <v>0</v>
      </c>
      <c r="L16" s="11">
        <f>L12*$B$16</f>
        <v>0</v>
      </c>
      <c r="M16" s="11">
        <f t="shared" ref="M16:Y16" si="11">M12*$B$16</f>
        <v>0</v>
      </c>
      <c r="N16" s="11">
        <f t="shared" si="11"/>
        <v>0</v>
      </c>
      <c r="O16" s="11">
        <f t="shared" si="11"/>
        <v>0</v>
      </c>
      <c r="P16" s="11">
        <f t="shared" si="11"/>
        <v>0</v>
      </c>
      <c r="Q16" s="11">
        <f t="shared" si="11"/>
        <v>0</v>
      </c>
      <c r="R16" s="11">
        <f t="shared" si="11"/>
        <v>0</v>
      </c>
      <c r="S16" s="11">
        <f t="shared" si="11"/>
        <v>0</v>
      </c>
      <c r="T16" s="11">
        <f t="shared" si="11"/>
        <v>0</v>
      </c>
      <c r="U16" s="11">
        <f t="shared" si="11"/>
        <v>0</v>
      </c>
      <c r="V16" s="11">
        <f t="shared" si="11"/>
        <v>0</v>
      </c>
      <c r="W16" s="11">
        <f t="shared" si="11"/>
        <v>0</v>
      </c>
      <c r="X16" s="11">
        <f t="shared" si="11"/>
        <v>0</v>
      </c>
      <c r="Y16" s="11">
        <f t="shared" si="11"/>
        <v>0</v>
      </c>
      <c r="Z16" s="11">
        <f t="shared" ref="Z16:AA16" si="12">Z12*$B$16</f>
        <v>0</v>
      </c>
      <c r="AA16" s="11">
        <f t="shared" si="12"/>
        <v>0</v>
      </c>
    </row>
    <row r="17" spans="1:27" ht="15" customHeight="1" x14ac:dyDescent="0.25">
      <c r="A17" s="8" t="s">
        <v>24</v>
      </c>
      <c r="B17" s="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ht="15" customHeight="1" x14ac:dyDescent="0.25">
      <c r="A18" s="8" t="s">
        <v>16</v>
      </c>
      <c r="B18" s="9"/>
      <c r="C18" s="11">
        <f t="shared" ref="C18:K18" si="13">IFERROR(C17/C7,0)</f>
        <v>0</v>
      </c>
      <c r="D18" s="11">
        <f t="shared" si="13"/>
        <v>0</v>
      </c>
      <c r="E18" s="11">
        <f t="shared" si="13"/>
        <v>0</v>
      </c>
      <c r="F18" s="11">
        <f t="shared" si="13"/>
        <v>0</v>
      </c>
      <c r="G18" s="11">
        <f t="shared" si="13"/>
        <v>0</v>
      </c>
      <c r="H18" s="11">
        <f t="shared" si="13"/>
        <v>0</v>
      </c>
      <c r="I18" s="11">
        <f t="shared" si="13"/>
        <v>0</v>
      </c>
      <c r="J18" s="11">
        <f t="shared" si="13"/>
        <v>0</v>
      </c>
      <c r="K18" s="11">
        <f t="shared" si="13"/>
        <v>0</v>
      </c>
      <c r="L18" s="11">
        <f>IFERROR(L17/L7,0)</f>
        <v>0</v>
      </c>
      <c r="M18" s="11">
        <f>IFERROR(M17/M7,0)</f>
        <v>0</v>
      </c>
      <c r="N18" s="11">
        <f t="shared" ref="N18:AA18" si="14">IFERROR(N17/N7,0)</f>
        <v>0</v>
      </c>
      <c r="O18" s="11">
        <f t="shared" si="14"/>
        <v>0</v>
      </c>
      <c r="P18" s="11">
        <f t="shared" si="14"/>
        <v>0</v>
      </c>
      <c r="Q18" s="11">
        <f t="shared" si="14"/>
        <v>0</v>
      </c>
      <c r="R18" s="11">
        <f t="shared" si="14"/>
        <v>0</v>
      </c>
      <c r="S18" s="11">
        <f t="shared" si="14"/>
        <v>0</v>
      </c>
      <c r="T18" s="11">
        <f t="shared" si="14"/>
        <v>0</v>
      </c>
      <c r="U18" s="11">
        <f t="shared" si="14"/>
        <v>0</v>
      </c>
      <c r="V18" s="11">
        <f t="shared" si="14"/>
        <v>0</v>
      </c>
      <c r="W18" s="11">
        <f t="shared" si="14"/>
        <v>0</v>
      </c>
      <c r="X18" s="11">
        <f t="shared" si="14"/>
        <v>0</v>
      </c>
      <c r="Y18" s="11">
        <f t="shared" si="14"/>
        <v>0</v>
      </c>
      <c r="Z18" s="11">
        <f t="shared" si="14"/>
        <v>0</v>
      </c>
      <c r="AA18" s="11">
        <f t="shared" si="14"/>
        <v>0</v>
      </c>
    </row>
    <row r="19" spans="1:27" ht="15" customHeight="1" x14ac:dyDescent="0.25">
      <c r="A19" s="8"/>
      <c r="B19" s="10" t="s">
        <v>15</v>
      </c>
      <c r="C19" s="11">
        <f t="shared" ref="C19:K19" si="15">IFERROR(C12+C14+C15+C16+C18,0)</f>
        <v>0</v>
      </c>
      <c r="D19" s="11">
        <f t="shared" si="15"/>
        <v>0</v>
      </c>
      <c r="E19" s="11">
        <f t="shared" si="15"/>
        <v>0</v>
      </c>
      <c r="F19" s="11">
        <f>IFERROR(F12+F14+F15+F16+F18,0)</f>
        <v>0</v>
      </c>
      <c r="G19" s="11">
        <f t="shared" si="15"/>
        <v>0</v>
      </c>
      <c r="H19" s="11">
        <f t="shared" si="15"/>
        <v>0</v>
      </c>
      <c r="I19" s="11">
        <f t="shared" si="15"/>
        <v>0</v>
      </c>
      <c r="J19" s="11">
        <f t="shared" si="15"/>
        <v>0</v>
      </c>
      <c r="K19" s="11">
        <f t="shared" si="15"/>
        <v>0</v>
      </c>
      <c r="L19" s="11">
        <f>IFERROR(L12+L14+L15+L16+L18,0)</f>
        <v>0</v>
      </c>
      <c r="M19" s="11">
        <f t="shared" ref="M19:AA19" si="16">IFERROR(M12+M14+M15+M16+M18,0)</f>
        <v>0</v>
      </c>
      <c r="N19" s="11">
        <f t="shared" si="16"/>
        <v>0</v>
      </c>
      <c r="O19" s="11">
        <f t="shared" si="16"/>
        <v>0</v>
      </c>
      <c r="P19" s="11">
        <f t="shared" si="16"/>
        <v>0</v>
      </c>
      <c r="Q19" s="11">
        <f t="shared" si="16"/>
        <v>0</v>
      </c>
      <c r="R19" s="11">
        <f t="shared" si="16"/>
        <v>0</v>
      </c>
      <c r="S19" s="11">
        <f t="shared" si="16"/>
        <v>0</v>
      </c>
      <c r="T19" s="11">
        <f t="shared" si="16"/>
        <v>0</v>
      </c>
      <c r="U19" s="11">
        <f t="shared" si="16"/>
        <v>0</v>
      </c>
      <c r="V19" s="11">
        <f t="shared" si="16"/>
        <v>0</v>
      </c>
      <c r="W19" s="11">
        <f t="shared" si="16"/>
        <v>0</v>
      </c>
      <c r="X19" s="11">
        <f t="shared" si="16"/>
        <v>0</v>
      </c>
      <c r="Y19" s="11">
        <f t="shared" si="16"/>
        <v>0</v>
      </c>
      <c r="Z19" s="11">
        <f t="shared" si="16"/>
        <v>0</v>
      </c>
      <c r="AA19" s="11">
        <f t="shared" si="16"/>
        <v>0</v>
      </c>
    </row>
    <row r="20" spans="1:27" s="2" customFormat="1" ht="15" customHeight="1" thickBot="1" x14ac:dyDescent="0.3">
      <c r="A20" s="7" t="s">
        <v>17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5" customHeight="1" x14ac:dyDescent="0.25">
      <c r="A21" s="8" t="s">
        <v>30</v>
      </c>
      <c r="B21" s="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ht="15" customHeight="1" x14ac:dyDescent="0.25">
      <c r="A22" s="8" t="s">
        <v>18</v>
      </c>
      <c r="B22" s="9"/>
      <c r="C22" s="11">
        <f>IFERROR(C21*C19,0)</f>
        <v>0</v>
      </c>
      <c r="D22" s="11">
        <f t="shared" ref="D22:K22" si="17">IFERROR(D21*D19,0)</f>
        <v>0</v>
      </c>
      <c r="E22" s="11">
        <f t="shared" si="17"/>
        <v>0</v>
      </c>
      <c r="F22" s="11">
        <f t="shared" si="17"/>
        <v>0</v>
      </c>
      <c r="G22" s="11">
        <f t="shared" si="17"/>
        <v>0</v>
      </c>
      <c r="H22" s="11">
        <f t="shared" si="17"/>
        <v>0</v>
      </c>
      <c r="I22" s="11">
        <f t="shared" si="17"/>
        <v>0</v>
      </c>
      <c r="J22" s="11">
        <f t="shared" si="17"/>
        <v>0</v>
      </c>
      <c r="K22" s="11">
        <f t="shared" si="17"/>
        <v>0</v>
      </c>
      <c r="L22" s="11">
        <f>IFERROR(L21*L19,0)</f>
        <v>0</v>
      </c>
      <c r="M22" s="11">
        <f t="shared" ref="M22:AA22" si="18">IFERROR(M21*M19,0)</f>
        <v>0</v>
      </c>
      <c r="N22" s="11">
        <f t="shared" si="18"/>
        <v>0</v>
      </c>
      <c r="O22" s="11">
        <f t="shared" si="18"/>
        <v>0</v>
      </c>
      <c r="P22" s="11">
        <f t="shared" si="18"/>
        <v>0</v>
      </c>
      <c r="Q22" s="11">
        <f t="shared" si="18"/>
        <v>0</v>
      </c>
      <c r="R22" s="11">
        <f t="shared" si="18"/>
        <v>0</v>
      </c>
      <c r="S22" s="11">
        <f t="shared" si="18"/>
        <v>0</v>
      </c>
      <c r="T22" s="11">
        <f t="shared" si="18"/>
        <v>0</v>
      </c>
      <c r="U22" s="11">
        <f t="shared" si="18"/>
        <v>0</v>
      </c>
      <c r="V22" s="11">
        <f t="shared" si="18"/>
        <v>0</v>
      </c>
      <c r="W22" s="11">
        <f t="shared" si="18"/>
        <v>0</v>
      </c>
      <c r="X22" s="11">
        <f t="shared" si="18"/>
        <v>0</v>
      </c>
      <c r="Y22" s="11">
        <f t="shared" si="18"/>
        <v>0</v>
      </c>
      <c r="Z22" s="11">
        <f t="shared" si="18"/>
        <v>0</v>
      </c>
      <c r="AA22" s="11">
        <f t="shared" si="18"/>
        <v>0</v>
      </c>
    </row>
    <row r="23" spans="1:27" ht="15" customHeight="1" x14ac:dyDescent="0.25">
      <c r="A23" s="8" t="s">
        <v>19</v>
      </c>
      <c r="B23" s="9"/>
      <c r="C23" s="11">
        <f>IFERROR(C22/C8,0)</f>
        <v>0</v>
      </c>
      <c r="D23" s="11">
        <f t="shared" ref="D23:K23" si="19">IFERROR(D22/D8,0)</f>
        <v>0</v>
      </c>
      <c r="E23" s="11">
        <f t="shared" si="19"/>
        <v>0</v>
      </c>
      <c r="F23" s="11">
        <f t="shared" si="19"/>
        <v>0</v>
      </c>
      <c r="G23" s="11">
        <f t="shared" si="19"/>
        <v>0</v>
      </c>
      <c r="H23" s="11">
        <f t="shared" si="19"/>
        <v>0</v>
      </c>
      <c r="I23" s="11">
        <f t="shared" si="19"/>
        <v>0</v>
      </c>
      <c r="J23" s="11">
        <f t="shared" si="19"/>
        <v>0</v>
      </c>
      <c r="K23" s="11">
        <f t="shared" si="19"/>
        <v>0</v>
      </c>
      <c r="L23" s="11">
        <f>IFERROR(L22/L8,0)</f>
        <v>0</v>
      </c>
      <c r="M23" s="11">
        <f t="shared" ref="M23:AA23" si="20">IFERROR(M22/M8,0)</f>
        <v>0</v>
      </c>
      <c r="N23" s="11">
        <f t="shared" si="20"/>
        <v>0</v>
      </c>
      <c r="O23" s="11">
        <f t="shared" si="20"/>
        <v>0</v>
      </c>
      <c r="P23" s="11">
        <f t="shared" si="20"/>
        <v>0</v>
      </c>
      <c r="Q23" s="11">
        <f t="shared" si="20"/>
        <v>0</v>
      </c>
      <c r="R23" s="11">
        <f t="shared" si="20"/>
        <v>0</v>
      </c>
      <c r="S23" s="11">
        <f t="shared" si="20"/>
        <v>0</v>
      </c>
      <c r="T23" s="11">
        <f t="shared" si="20"/>
        <v>0</v>
      </c>
      <c r="U23" s="11">
        <f t="shared" si="20"/>
        <v>0</v>
      </c>
      <c r="V23" s="11">
        <f t="shared" si="20"/>
        <v>0</v>
      </c>
      <c r="W23" s="11">
        <f t="shared" si="20"/>
        <v>0</v>
      </c>
      <c r="X23" s="11">
        <f t="shared" si="20"/>
        <v>0</v>
      </c>
      <c r="Y23" s="11">
        <f t="shared" si="20"/>
        <v>0</v>
      </c>
      <c r="Z23" s="11">
        <f t="shared" si="20"/>
        <v>0</v>
      </c>
      <c r="AA23" s="11">
        <f t="shared" si="20"/>
        <v>0</v>
      </c>
    </row>
    <row r="24" spans="1:27" ht="15" customHeight="1" x14ac:dyDescent="0.25">
      <c r="A24" s="8"/>
      <c r="B24" s="10" t="s">
        <v>15</v>
      </c>
      <c r="C24" s="11">
        <f>IFERROR(C19+C23,0)</f>
        <v>0</v>
      </c>
      <c r="D24" s="11">
        <f t="shared" ref="D24:K24" si="21">IFERROR(D19+D23,0)</f>
        <v>0</v>
      </c>
      <c r="E24" s="11">
        <f t="shared" si="21"/>
        <v>0</v>
      </c>
      <c r="F24" s="11">
        <f t="shared" si="21"/>
        <v>0</v>
      </c>
      <c r="G24" s="11">
        <f t="shared" si="21"/>
        <v>0</v>
      </c>
      <c r="H24" s="11">
        <f t="shared" si="21"/>
        <v>0</v>
      </c>
      <c r="I24" s="11">
        <f t="shared" si="21"/>
        <v>0</v>
      </c>
      <c r="J24" s="11">
        <f t="shared" si="21"/>
        <v>0</v>
      </c>
      <c r="K24" s="11">
        <f t="shared" si="21"/>
        <v>0</v>
      </c>
      <c r="L24" s="11">
        <f>IFERROR(L19+L23,0)</f>
        <v>0</v>
      </c>
      <c r="M24" s="11">
        <f t="shared" ref="M24:AA24" si="22">IFERROR(M19+M23,0)</f>
        <v>0</v>
      </c>
      <c r="N24" s="11">
        <f t="shared" si="22"/>
        <v>0</v>
      </c>
      <c r="O24" s="11">
        <f t="shared" si="22"/>
        <v>0</v>
      </c>
      <c r="P24" s="11">
        <f t="shared" si="22"/>
        <v>0</v>
      </c>
      <c r="Q24" s="11">
        <f t="shared" si="22"/>
        <v>0</v>
      </c>
      <c r="R24" s="11">
        <f t="shared" si="22"/>
        <v>0</v>
      </c>
      <c r="S24" s="11">
        <f t="shared" si="22"/>
        <v>0</v>
      </c>
      <c r="T24" s="11">
        <f t="shared" si="22"/>
        <v>0</v>
      </c>
      <c r="U24" s="11">
        <f t="shared" si="22"/>
        <v>0</v>
      </c>
      <c r="V24" s="11">
        <f t="shared" si="22"/>
        <v>0</v>
      </c>
      <c r="W24" s="11">
        <f t="shared" si="22"/>
        <v>0</v>
      </c>
      <c r="X24" s="11">
        <f t="shared" si="22"/>
        <v>0</v>
      </c>
      <c r="Y24" s="11">
        <f t="shared" si="22"/>
        <v>0</v>
      </c>
      <c r="Z24" s="11">
        <f t="shared" si="22"/>
        <v>0</v>
      </c>
      <c r="AA24" s="11">
        <f t="shared" si="22"/>
        <v>0</v>
      </c>
    </row>
    <row r="25" spans="1:27" s="2" customFormat="1" ht="26.25" thickBot="1" x14ac:dyDescent="0.3">
      <c r="A25" s="7" t="s">
        <v>48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5" customHeight="1" x14ac:dyDescent="0.25">
      <c r="A26" s="15"/>
      <c r="B26" s="16"/>
      <c r="C26" s="11">
        <f>IFERROR((($B$26/$B$8)*C8)/C8,0)</f>
        <v>0</v>
      </c>
      <c r="D26" s="11">
        <f t="shared" ref="D26:Y26" si="23">IFERROR((($B$26/$B$8)*D8)/D8,0)</f>
        <v>0</v>
      </c>
      <c r="E26" s="11">
        <f t="shared" si="23"/>
        <v>0</v>
      </c>
      <c r="F26" s="11">
        <f t="shared" si="23"/>
        <v>0</v>
      </c>
      <c r="G26" s="11">
        <f t="shared" si="23"/>
        <v>0</v>
      </c>
      <c r="H26" s="11">
        <f t="shared" si="23"/>
        <v>0</v>
      </c>
      <c r="I26" s="11">
        <f t="shared" si="23"/>
        <v>0</v>
      </c>
      <c r="J26" s="11">
        <f t="shared" si="23"/>
        <v>0</v>
      </c>
      <c r="K26" s="11">
        <f t="shared" si="23"/>
        <v>0</v>
      </c>
      <c r="L26" s="11">
        <f t="shared" si="23"/>
        <v>0</v>
      </c>
      <c r="M26" s="11">
        <f t="shared" si="23"/>
        <v>0</v>
      </c>
      <c r="N26" s="11">
        <f t="shared" si="23"/>
        <v>0</v>
      </c>
      <c r="O26" s="11">
        <f t="shared" si="23"/>
        <v>0</v>
      </c>
      <c r="P26" s="11">
        <f t="shared" si="23"/>
        <v>0</v>
      </c>
      <c r="Q26" s="11">
        <f t="shared" si="23"/>
        <v>0</v>
      </c>
      <c r="R26" s="11">
        <f t="shared" si="23"/>
        <v>0</v>
      </c>
      <c r="S26" s="11">
        <f t="shared" si="23"/>
        <v>0</v>
      </c>
      <c r="T26" s="11">
        <f t="shared" si="23"/>
        <v>0</v>
      </c>
      <c r="U26" s="11">
        <f t="shared" si="23"/>
        <v>0</v>
      </c>
      <c r="V26" s="11">
        <f t="shared" si="23"/>
        <v>0</v>
      </c>
      <c r="W26" s="11">
        <f t="shared" si="23"/>
        <v>0</v>
      </c>
      <c r="X26" s="11">
        <f t="shared" si="23"/>
        <v>0</v>
      </c>
      <c r="Y26" s="11">
        <f t="shared" si="23"/>
        <v>0</v>
      </c>
      <c r="Z26" s="11">
        <f t="shared" ref="Z26:AA26" si="24">IFERROR((($B$26/$B$8)*Z8)/Z8,0)</f>
        <v>0</v>
      </c>
      <c r="AA26" s="11">
        <f t="shared" si="24"/>
        <v>0</v>
      </c>
    </row>
    <row r="27" spans="1:27" ht="15" customHeight="1" x14ac:dyDescent="0.25">
      <c r="A27" s="15"/>
      <c r="B27" s="16"/>
      <c r="C27" s="11">
        <f>IFERROR((($B$27/$B$8)*C8)/C8,0)</f>
        <v>0</v>
      </c>
      <c r="D27" s="11">
        <f t="shared" ref="D27:Y27" si="25">IFERROR((($B$27/$B$8)*D8)/D8,0)</f>
        <v>0</v>
      </c>
      <c r="E27" s="11">
        <f t="shared" si="25"/>
        <v>0</v>
      </c>
      <c r="F27" s="11">
        <f t="shared" si="25"/>
        <v>0</v>
      </c>
      <c r="G27" s="11">
        <f t="shared" si="25"/>
        <v>0</v>
      </c>
      <c r="H27" s="11">
        <f t="shared" si="25"/>
        <v>0</v>
      </c>
      <c r="I27" s="11">
        <f t="shared" si="25"/>
        <v>0</v>
      </c>
      <c r="J27" s="11">
        <f t="shared" si="25"/>
        <v>0</v>
      </c>
      <c r="K27" s="11">
        <f t="shared" si="25"/>
        <v>0</v>
      </c>
      <c r="L27" s="11">
        <f t="shared" si="25"/>
        <v>0</v>
      </c>
      <c r="M27" s="11">
        <f t="shared" si="25"/>
        <v>0</v>
      </c>
      <c r="N27" s="11">
        <f t="shared" si="25"/>
        <v>0</v>
      </c>
      <c r="O27" s="11">
        <f t="shared" si="25"/>
        <v>0</v>
      </c>
      <c r="P27" s="11">
        <f t="shared" si="25"/>
        <v>0</v>
      </c>
      <c r="Q27" s="11">
        <f t="shared" si="25"/>
        <v>0</v>
      </c>
      <c r="R27" s="11">
        <f t="shared" si="25"/>
        <v>0</v>
      </c>
      <c r="S27" s="11">
        <f t="shared" si="25"/>
        <v>0</v>
      </c>
      <c r="T27" s="11">
        <f t="shared" si="25"/>
        <v>0</v>
      </c>
      <c r="U27" s="11">
        <f t="shared" si="25"/>
        <v>0</v>
      </c>
      <c r="V27" s="11">
        <f t="shared" si="25"/>
        <v>0</v>
      </c>
      <c r="W27" s="11">
        <f t="shared" si="25"/>
        <v>0</v>
      </c>
      <c r="X27" s="11">
        <f t="shared" si="25"/>
        <v>0</v>
      </c>
      <c r="Y27" s="11">
        <f t="shared" si="25"/>
        <v>0</v>
      </c>
      <c r="Z27" s="11">
        <f t="shared" ref="Z27:AA27" si="26">IFERROR((($B$27/$B$8)*Z8)/Z8,0)</f>
        <v>0</v>
      </c>
      <c r="AA27" s="11">
        <f t="shared" si="26"/>
        <v>0</v>
      </c>
    </row>
    <row r="28" spans="1:27" ht="15" customHeight="1" x14ac:dyDescent="0.25">
      <c r="A28" s="15"/>
      <c r="B28" s="16"/>
      <c r="C28" s="11">
        <f>IFERROR((($B$28/$B$8)*C8)/C8,0)</f>
        <v>0</v>
      </c>
      <c r="D28" s="11">
        <f t="shared" ref="D28:Y28" si="27">IFERROR((($B$28/$B$8)*D8)/D8,0)</f>
        <v>0</v>
      </c>
      <c r="E28" s="11">
        <f t="shared" si="27"/>
        <v>0</v>
      </c>
      <c r="F28" s="11">
        <f t="shared" si="27"/>
        <v>0</v>
      </c>
      <c r="G28" s="11">
        <f t="shared" si="27"/>
        <v>0</v>
      </c>
      <c r="H28" s="11">
        <f t="shared" si="27"/>
        <v>0</v>
      </c>
      <c r="I28" s="11">
        <f t="shared" si="27"/>
        <v>0</v>
      </c>
      <c r="J28" s="11">
        <f t="shared" si="27"/>
        <v>0</v>
      </c>
      <c r="K28" s="11">
        <f t="shared" si="27"/>
        <v>0</v>
      </c>
      <c r="L28" s="11">
        <f t="shared" si="27"/>
        <v>0</v>
      </c>
      <c r="M28" s="11">
        <f t="shared" si="27"/>
        <v>0</v>
      </c>
      <c r="N28" s="11">
        <f t="shared" si="27"/>
        <v>0</v>
      </c>
      <c r="O28" s="11">
        <f t="shared" si="27"/>
        <v>0</v>
      </c>
      <c r="P28" s="11">
        <f t="shared" si="27"/>
        <v>0</v>
      </c>
      <c r="Q28" s="11">
        <f t="shared" si="27"/>
        <v>0</v>
      </c>
      <c r="R28" s="11">
        <f t="shared" si="27"/>
        <v>0</v>
      </c>
      <c r="S28" s="11">
        <f t="shared" si="27"/>
        <v>0</v>
      </c>
      <c r="T28" s="11">
        <f t="shared" si="27"/>
        <v>0</v>
      </c>
      <c r="U28" s="11">
        <f t="shared" si="27"/>
        <v>0</v>
      </c>
      <c r="V28" s="11">
        <f t="shared" si="27"/>
        <v>0</v>
      </c>
      <c r="W28" s="11">
        <f t="shared" si="27"/>
        <v>0</v>
      </c>
      <c r="X28" s="11">
        <f t="shared" si="27"/>
        <v>0</v>
      </c>
      <c r="Y28" s="11">
        <f t="shared" si="27"/>
        <v>0</v>
      </c>
      <c r="Z28" s="11">
        <f t="shared" ref="Z28:AA28" si="28">IFERROR((($B$28/$B$8)*Z8)/Z8,0)</f>
        <v>0</v>
      </c>
      <c r="AA28" s="11">
        <f t="shared" si="28"/>
        <v>0</v>
      </c>
    </row>
    <row r="29" spans="1:27" ht="15" customHeight="1" x14ac:dyDescent="0.25">
      <c r="A29" s="15"/>
      <c r="B29" s="16"/>
      <c r="C29" s="11">
        <f>IFERROR((($B$29/$B$8)*C8)/C8,0)</f>
        <v>0</v>
      </c>
      <c r="D29" s="11">
        <f t="shared" ref="D29:Y29" si="29">IFERROR((($B$29/$B$8)*D8)/D8,0)</f>
        <v>0</v>
      </c>
      <c r="E29" s="11">
        <f t="shared" si="29"/>
        <v>0</v>
      </c>
      <c r="F29" s="11">
        <f t="shared" si="29"/>
        <v>0</v>
      </c>
      <c r="G29" s="11">
        <f t="shared" si="29"/>
        <v>0</v>
      </c>
      <c r="H29" s="11">
        <f t="shared" si="29"/>
        <v>0</v>
      </c>
      <c r="I29" s="11">
        <f t="shared" si="29"/>
        <v>0</v>
      </c>
      <c r="J29" s="11">
        <f t="shared" si="29"/>
        <v>0</v>
      </c>
      <c r="K29" s="11">
        <f t="shared" si="29"/>
        <v>0</v>
      </c>
      <c r="L29" s="11">
        <f t="shared" si="29"/>
        <v>0</v>
      </c>
      <c r="M29" s="11">
        <f t="shared" si="29"/>
        <v>0</v>
      </c>
      <c r="N29" s="11">
        <f t="shared" si="29"/>
        <v>0</v>
      </c>
      <c r="O29" s="11">
        <f t="shared" si="29"/>
        <v>0</v>
      </c>
      <c r="P29" s="11">
        <f t="shared" si="29"/>
        <v>0</v>
      </c>
      <c r="Q29" s="11">
        <f t="shared" si="29"/>
        <v>0</v>
      </c>
      <c r="R29" s="11">
        <f t="shared" si="29"/>
        <v>0</v>
      </c>
      <c r="S29" s="11">
        <f t="shared" si="29"/>
        <v>0</v>
      </c>
      <c r="T29" s="11">
        <f t="shared" si="29"/>
        <v>0</v>
      </c>
      <c r="U29" s="11">
        <f t="shared" si="29"/>
        <v>0</v>
      </c>
      <c r="V29" s="11">
        <f t="shared" si="29"/>
        <v>0</v>
      </c>
      <c r="W29" s="11">
        <f t="shared" si="29"/>
        <v>0</v>
      </c>
      <c r="X29" s="11">
        <f t="shared" si="29"/>
        <v>0</v>
      </c>
      <c r="Y29" s="11">
        <f t="shared" si="29"/>
        <v>0</v>
      </c>
      <c r="Z29" s="11">
        <f t="shared" ref="Z29:AA29" si="30">IFERROR((($B$29/$B$8)*Z8)/Z8,0)</f>
        <v>0</v>
      </c>
      <c r="AA29" s="11">
        <f t="shared" si="30"/>
        <v>0</v>
      </c>
    </row>
    <row r="30" spans="1:27" ht="15" customHeight="1" x14ac:dyDescent="0.25">
      <c r="A30" s="15"/>
      <c r="B30" s="16"/>
      <c r="C30" s="11">
        <f t="shared" ref="C30:AA30" si="31">IFERROR((($B$30/$B$8)*C8)/C8,0)</f>
        <v>0</v>
      </c>
      <c r="D30" s="11">
        <f t="shared" si="31"/>
        <v>0</v>
      </c>
      <c r="E30" s="11">
        <f t="shared" si="31"/>
        <v>0</v>
      </c>
      <c r="F30" s="11">
        <f t="shared" si="31"/>
        <v>0</v>
      </c>
      <c r="G30" s="11">
        <f t="shared" si="31"/>
        <v>0</v>
      </c>
      <c r="H30" s="11">
        <f t="shared" si="31"/>
        <v>0</v>
      </c>
      <c r="I30" s="11">
        <f t="shared" si="31"/>
        <v>0</v>
      </c>
      <c r="J30" s="11">
        <f t="shared" si="31"/>
        <v>0</v>
      </c>
      <c r="K30" s="11">
        <f t="shared" si="31"/>
        <v>0</v>
      </c>
      <c r="L30" s="11">
        <f t="shared" si="31"/>
        <v>0</v>
      </c>
      <c r="M30" s="11">
        <f t="shared" si="31"/>
        <v>0</v>
      </c>
      <c r="N30" s="11">
        <f t="shared" si="31"/>
        <v>0</v>
      </c>
      <c r="O30" s="11">
        <f t="shared" si="31"/>
        <v>0</v>
      </c>
      <c r="P30" s="11">
        <f t="shared" si="31"/>
        <v>0</v>
      </c>
      <c r="Q30" s="11">
        <f t="shared" si="31"/>
        <v>0</v>
      </c>
      <c r="R30" s="11">
        <f t="shared" si="31"/>
        <v>0</v>
      </c>
      <c r="S30" s="11">
        <f t="shared" si="31"/>
        <v>0</v>
      </c>
      <c r="T30" s="11">
        <f t="shared" si="31"/>
        <v>0</v>
      </c>
      <c r="U30" s="11">
        <f t="shared" si="31"/>
        <v>0</v>
      </c>
      <c r="V30" s="11">
        <f t="shared" si="31"/>
        <v>0</v>
      </c>
      <c r="W30" s="11">
        <f t="shared" si="31"/>
        <v>0</v>
      </c>
      <c r="X30" s="11">
        <f t="shared" si="31"/>
        <v>0</v>
      </c>
      <c r="Y30" s="11">
        <f t="shared" si="31"/>
        <v>0</v>
      </c>
      <c r="Z30" s="11">
        <f t="shared" si="31"/>
        <v>0</v>
      </c>
      <c r="AA30" s="11">
        <f t="shared" si="31"/>
        <v>0</v>
      </c>
    </row>
    <row r="31" spans="1:27" ht="15" customHeight="1" x14ac:dyDescent="0.25">
      <c r="A31" s="15"/>
      <c r="B31" s="16"/>
      <c r="C31" s="11">
        <f>IFERROR((($B$31/$B$8)*C8)/C8,0)</f>
        <v>0</v>
      </c>
      <c r="D31" s="11">
        <f t="shared" ref="D31:AA31" si="32">IFERROR((($B$31/$B$8)*D8)/D8,0)</f>
        <v>0</v>
      </c>
      <c r="E31" s="11">
        <f t="shared" si="32"/>
        <v>0</v>
      </c>
      <c r="F31" s="11">
        <f t="shared" si="32"/>
        <v>0</v>
      </c>
      <c r="G31" s="11">
        <f t="shared" si="32"/>
        <v>0</v>
      </c>
      <c r="H31" s="11">
        <f t="shared" si="32"/>
        <v>0</v>
      </c>
      <c r="I31" s="11">
        <f t="shared" si="32"/>
        <v>0</v>
      </c>
      <c r="J31" s="11">
        <f t="shared" si="32"/>
        <v>0</v>
      </c>
      <c r="K31" s="11">
        <f t="shared" si="32"/>
        <v>0</v>
      </c>
      <c r="L31" s="11">
        <f t="shared" si="32"/>
        <v>0</v>
      </c>
      <c r="M31" s="11">
        <f t="shared" si="32"/>
        <v>0</v>
      </c>
      <c r="N31" s="11">
        <f t="shared" si="32"/>
        <v>0</v>
      </c>
      <c r="O31" s="11">
        <f t="shared" si="32"/>
        <v>0</v>
      </c>
      <c r="P31" s="11">
        <f t="shared" si="32"/>
        <v>0</v>
      </c>
      <c r="Q31" s="11">
        <f t="shared" si="32"/>
        <v>0</v>
      </c>
      <c r="R31" s="11">
        <f t="shared" si="32"/>
        <v>0</v>
      </c>
      <c r="S31" s="11">
        <f t="shared" si="32"/>
        <v>0</v>
      </c>
      <c r="T31" s="11">
        <f t="shared" si="32"/>
        <v>0</v>
      </c>
      <c r="U31" s="11">
        <f t="shared" si="32"/>
        <v>0</v>
      </c>
      <c r="V31" s="11">
        <f t="shared" si="32"/>
        <v>0</v>
      </c>
      <c r="W31" s="11">
        <f t="shared" si="32"/>
        <v>0</v>
      </c>
      <c r="X31" s="11">
        <f t="shared" si="32"/>
        <v>0</v>
      </c>
      <c r="Y31" s="11">
        <f t="shared" si="32"/>
        <v>0</v>
      </c>
      <c r="Z31" s="11">
        <f t="shared" si="32"/>
        <v>0</v>
      </c>
      <c r="AA31" s="11">
        <f t="shared" si="32"/>
        <v>0</v>
      </c>
    </row>
    <row r="32" spans="1:27" ht="15" customHeight="1" x14ac:dyDescent="0.25">
      <c r="A32" s="15"/>
      <c r="B32" s="16"/>
      <c r="C32" s="11">
        <f>IFERROR((($B$32/$B$8)*C8)/C8,0)</f>
        <v>0</v>
      </c>
      <c r="D32" s="11">
        <f t="shared" ref="D32:AA32" si="33">IFERROR((($B$32/$B$8)*D8)/D8,0)</f>
        <v>0</v>
      </c>
      <c r="E32" s="11">
        <f t="shared" si="33"/>
        <v>0</v>
      </c>
      <c r="F32" s="11">
        <f t="shared" si="33"/>
        <v>0</v>
      </c>
      <c r="G32" s="11">
        <f t="shared" si="33"/>
        <v>0</v>
      </c>
      <c r="H32" s="11">
        <f t="shared" si="33"/>
        <v>0</v>
      </c>
      <c r="I32" s="11">
        <f t="shared" si="33"/>
        <v>0</v>
      </c>
      <c r="J32" s="11">
        <f t="shared" si="33"/>
        <v>0</v>
      </c>
      <c r="K32" s="11">
        <f t="shared" si="33"/>
        <v>0</v>
      </c>
      <c r="L32" s="11">
        <f t="shared" si="33"/>
        <v>0</v>
      </c>
      <c r="M32" s="11">
        <f t="shared" si="33"/>
        <v>0</v>
      </c>
      <c r="N32" s="11">
        <f t="shared" si="33"/>
        <v>0</v>
      </c>
      <c r="O32" s="11">
        <f t="shared" si="33"/>
        <v>0</v>
      </c>
      <c r="P32" s="11">
        <f t="shared" si="33"/>
        <v>0</v>
      </c>
      <c r="Q32" s="11">
        <f t="shared" si="33"/>
        <v>0</v>
      </c>
      <c r="R32" s="11">
        <f t="shared" si="33"/>
        <v>0</v>
      </c>
      <c r="S32" s="11">
        <f t="shared" si="33"/>
        <v>0</v>
      </c>
      <c r="T32" s="11">
        <f t="shared" si="33"/>
        <v>0</v>
      </c>
      <c r="U32" s="11">
        <f t="shared" si="33"/>
        <v>0</v>
      </c>
      <c r="V32" s="11">
        <f t="shared" si="33"/>
        <v>0</v>
      </c>
      <c r="W32" s="11">
        <f t="shared" si="33"/>
        <v>0</v>
      </c>
      <c r="X32" s="11">
        <f t="shared" si="33"/>
        <v>0</v>
      </c>
      <c r="Y32" s="11">
        <f t="shared" si="33"/>
        <v>0</v>
      </c>
      <c r="Z32" s="11">
        <f t="shared" si="33"/>
        <v>0</v>
      </c>
      <c r="AA32" s="11">
        <f t="shared" si="33"/>
        <v>0</v>
      </c>
    </row>
    <row r="33" spans="1:27" ht="15" customHeight="1" x14ac:dyDescent="0.25">
      <c r="A33" s="15"/>
      <c r="B33" s="16"/>
      <c r="C33" s="11">
        <f>IFERROR((($B$33/$B$8)*C8)/C8,0)</f>
        <v>0</v>
      </c>
      <c r="D33" s="11">
        <f t="shared" ref="D33:AA33" si="34">IFERROR((($B$33/$B$8)*D8)/D8,0)</f>
        <v>0</v>
      </c>
      <c r="E33" s="11">
        <f t="shared" si="34"/>
        <v>0</v>
      </c>
      <c r="F33" s="11">
        <f t="shared" si="34"/>
        <v>0</v>
      </c>
      <c r="G33" s="11">
        <f t="shared" si="34"/>
        <v>0</v>
      </c>
      <c r="H33" s="11">
        <f t="shared" si="34"/>
        <v>0</v>
      </c>
      <c r="I33" s="11">
        <f t="shared" si="34"/>
        <v>0</v>
      </c>
      <c r="J33" s="11">
        <f t="shared" si="34"/>
        <v>0</v>
      </c>
      <c r="K33" s="11">
        <f t="shared" si="34"/>
        <v>0</v>
      </c>
      <c r="L33" s="11">
        <f t="shared" si="34"/>
        <v>0</v>
      </c>
      <c r="M33" s="11">
        <f t="shared" si="34"/>
        <v>0</v>
      </c>
      <c r="N33" s="11">
        <f t="shared" si="34"/>
        <v>0</v>
      </c>
      <c r="O33" s="11">
        <f t="shared" si="34"/>
        <v>0</v>
      </c>
      <c r="P33" s="11">
        <f t="shared" si="34"/>
        <v>0</v>
      </c>
      <c r="Q33" s="11">
        <f t="shared" si="34"/>
        <v>0</v>
      </c>
      <c r="R33" s="11">
        <f t="shared" si="34"/>
        <v>0</v>
      </c>
      <c r="S33" s="11">
        <f t="shared" si="34"/>
        <v>0</v>
      </c>
      <c r="T33" s="11">
        <f t="shared" si="34"/>
        <v>0</v>
      </c>
      <c r="U33" s="11">
        <f t="shared" si="34"/>
        <v>0</v>
      </c>
      <c r="V33" s="11">
        <f t="shared" si="34"/>
        <v>0</v>
      </c>
      <c r="W33" s="11">
        <f t="shared" si="34"/>
        <v>0</v>
      </c>
      <c r="X33" s="11">
        <f t="shared" si="34"/>
        <v>0</v>
      </c>
      <c r="Y33" s="11">
        <f t="shared" si="34"/>
        <v>0</v>
      </c>
      <c r="Z33" s="11">
        <f t="shared" si="34"/>
        <v>0</v>
      </c>
      <c r="AA33" s="11">
        <f t="shared" si="34"/>
        <v>0</v>
      </c>
    </row>
    <row r="34" spans="1:27" ht="15" customHeight="1" x14ac:dyDescent="0.25">
      <c r="A34" s="15"/>
      <c r="B34" s="16"/>
      <c r="C34" s="11">
        <f>IFERROR((($B$34/$B$8)*C8)/C8,0)</f>
        <v>0</v>
      </c>
      <c r="D34" s="11">
        <f t="shared" ref="D34:AA34" si="35">IFERROR((($B$34/$B$8)*D8)/D8,0)</f>
        <v>0</v>
      </c>
      <c r="E34" s="11">
        <f t="shared" si="35"/>
        <v>0</v>
      </c>
      <c r="F34" s="11">
        <f t="shared" si="35"/>
        <v>0</v>
      </c>
      <c r="G34" s="11">
        <f t="shared" si="35"/>
        <v>0</v>
      </c>
      <c r="H34" s="11">
        <f t="shared" si="35"/>
        <v>0</v>
      </c>
      <c r="I34" s="11">
        <f t="shared" si="35"/>
        <v>0</v>
      </c>
      <c r="J34" s="11">
        <f t="shared" si="35"/>
        <v>0</v>
      </c>
      <c r="K34" s="11">
        <f t="shared" si="35"/>
        <v>0</v>
      </c>
      <c r="L34" s="11">
        <f t="shared" si="35"/>
        <v>0</v>
      </c>
      <c r="M34" s="11">
        <f t="shared" si="35"/>
        <v>0</v>
      </c>
      <c r="N34" s="11">
        <f t="shared" si="35"/>
        <v>0</v>
      </c>
      <c r="O34" s="11">
        <f t="shared" si="35"/>
        <v>0</v>
      </c>
      <c r="P34" s="11">
        <f t="shared" si="35"/>
        <v>0</v>
      </c>
      <c r="Q34" s="11">
        <f t="shared" si="35"/>
        <v>0</v>
      </c>
      <c r="R34" s="11">
        <f t="shared" si="35"/>
        <v>0</v>
      </c>
      <c r="S34" s="11">
        <f t="shared" si="35"/>
        <v>0</v>
      </c>
      <c r="T34" s="11">
        <f t="shared" si="35"/>
        <v>0</v>
      </c>
      <c r="U34" s="11">
        <f t="shared" si="35"/>
        <v>0</v>
      </c>
      <c r="V34" s="11">
        <f t="shared" si="35"/>
        <v>0</v>
      </c>
      <c r="W34" s="11">
        <f t="shared" si="35"/>
        <v>0</v>
      </c>
      <c r="X34" s="11">
        <f t="shared" si="35"/>
        <v>0</v>
      </c>
      <c r="Y34" s="11">
        <f t="shared" si="35"/>
        <v>0</v>
      </c>
      <c r="Z34" s="11">
        <f t="shared" si="35"/>
        <v>0</v>
      </c>
      <c r="AA34" s="11">
        <f t="shared" si="35"/>
        <v>0</v>
      </c>
    </row>
    <row r="35" spans="1:27" ht="15" customHeight="1" x14ac:dyDescent="0.25">
      <c r="A35" s="15"/>
      <c r="B35" s="16"/>
      <c r="C35" s="11">
        <f>IFERROR((($B$35/$B$8)*C8)/C8,0)</f>
        <v>0</v>
      </c>
      <c r="D35" s="11">
        <f t="shared" ref="D35:AA35" si="36">IFERROR((($B$35/$B$8)*D8)/D8,0)</f>
        <v>0</v>
      </c>
      <c r="E35" s="11">
        <f t="shared" si="36"/>
        <v>0</v>
      </c>
      <c r="F35" s="11">
        <f t="shared" si="36"/>
        <v>0</v>
      </c>
      <c r="G35" s="11">
        <f t="shared" si="36"/>
        <v>0</v>
      </c>
      <c r="H35" s="11">
        <f t="shared" si="36"/>
        <v>0</v>
      </c>
      <c r="I35" s="11">
        <f t="shared" si="36"/>
        <v>0</v>
      </c>
      <c r="J35" s="11">
        <f t="shared" si="36"/>
        <v>0</v>
      </c>
      <c r="K35" s="11">
        <f t="shared" si="36"/>
        <v>0</v>
      </c>
      <c r="L35" s="11">
        <f t="shared" si="36"/>
        <v>0</v>
      </c>
      <c r="M35" s="11">
        <f t="shared" si="36"/>
        <v>0</v>
      </c>
      <c r="N35" s="11">
        <f t="shared" si="36"/>
        <v>0</v>
      </c>
      <c r="O35" s="11">
        <f t="shared" si="36"/>
        <v>0</v>
      </c>
      <c r="P35" s="11">
        <f t="shared" si="36"/>
        <v>0</v>
      </c>
      <c r="Q35" s="11">
        <f t="shared" si="36"/>
        <v>0</v>
      </c>
      <c r="R35" s="11">
        <f t="shared" si="36"/>
        <v>0</v>
      </c>
      <c r="S35" s="11">
        <f t="shared" si="36"/>
        <v>0</v>
      </c>
      <c r="T35" s="11">
        <f t="shared" si="36"/>
        <v>0</v>
      </c>
      <c r="U35" s="11">
        <f t="shared" si="36"/>
        <v>0</v>
      </c>
      <c r="V35" s="11">
        <f t="shared" si="36"/>
        <v>0</v>
      </c>
      <c r="W35" s="11">
        <f t="shared" si="36"/>
        <v>0</v>
      </c>
      <c r="X35" s="11">
        <f t="shared" si="36"/>
        <v>0</v>
      </c>
      <c r="Y35" s="11">
        <f t="shared" si="36"/>
        <v>0</v>
      </c>
      <c r="Z35" s="11">
        <f t="shared" si="36"/>
        <v>0</v>
      </c>
      <c r="AA35" s="11">
        <f t="shared" si="36"/>
        <v>0</v>
      </c>
    </row>
    <row r="36" spans="1:27" ht="15" customHeight="1" x14ac:dyDescent="0.25">
      <c r="A36" s="15"/>
      <c r="B36" s="16"/>
      <c r="C36" s="11">
        <f>IFERROR((($B$36/$B$8)*C8)/C8,0)</f>
        <v>0</v>
      </c>
      <c r="D36" s="11">
        <f t="shared" ref="D36:Y36" si="37">IFERROR((($B$36/$B$8)*D8)/D8,0)</f>
        <v>0</v>
      </c>
      <c r="E36" s="11">
        <f t="shared" si="37"/>
        <v>0</v>
      </c>
      <c r="F36" s="11">
        <f t="shared" si="37"/>
        <v>0</v>
      </c>
      <c r="G36" s="11">
        <f t="shared" si="37"/>
        <v>0</v>
      </c>
      <c r="H36" s="11">
        <f t="shared" si="37"/>
        <v>0</v>
      </c>
      <c r="I36" s="11">
        <f t="shared" si="37"/>
        <v>0</v>
      </c>
      <c r="J36" s="11">
        <f t="shared" si="37"/>
        <v>0</v>
      </c>
      <c r="K36" s="11">
        <f t="shared" si="37"/>
        <v>0</v>
      </c>
      <c r="L36" s="11">
        <f t="shared" si="37"/>
        <v>0</v>
      </c>
      <c r="M36" s="11">
        <f t="shared" si="37"/>
        <v>0</v>
      </c>
      <c r="N36" s="11">
        <f t="shared" si="37"/>
        <v>0</v>
      </c>
      <c r="O36" s="11">
        <f t="shared" si="37"/>
        <v>0</v>
      </c>
      <c r="P36" s="11">
        <f t="shared" si="37"/>
        <v>0</v>
      </c>
      <c r="Q36" s="11">
        <f t="shared" si="37"/>
        <v>0</v>
      </c>
      <c r="R36" s="11">
        <f t="shared" si="37"/>
        <v>0</v>
      </c>
      <c r="S36" s="11">
        <f t="shared" si="37"/>
        <v>0</v>
      </c>
      <c r="T36" s="11">
        <f t="shared" si="37"/>
        <v>0</v>
      </c>
      <c r="U36" s="11">
        <f t="shared" si="37"/>
        <v>0</v>
      </c>
      <c r="V36" s="11">
        <f t="shared" si="37"/>
        <v>0</v>
      </c>
      <c r="W36" s="11">
        <f t="shared" si="37"/>
        <v>0</v>
      </c>
      <c r="X36" s="11">
        <f t="shared" si="37"/>
        <v>0</v>
      </c>
      <c r="Y36" s="11">
        <f t="shared" si="37"/>
        <v>0</v>
      </c>
      <c r="Z36" s="11">
        <f t="shared" ref="Z36:AA36" si="38">IFERROR((($B$36/$B$8)*Z8)/Z8,0)</f>
        <v>0</v>
      </c>
      <c r="AA36" s="11">
        <f t="shared" si="38"/>
        <v>0</v>
      </c>
    </row>
    <row r="37" spans="1:27" ht="15" customHeight="1" x14ac:dyDescent="0.25">
      <c r="A37" s="15"/>
      <c r="B37" s="16"/>
      <c r="C37" s="11">
        <f>IFERROR((($B$37/$B$8)*C8)/C8,0)</f>
        <v>0</v>
      </c>
      <c r="D37" s="11">
        <f t="shared" ref="D37:AA37" si="39">IFERROR((($B$37/$B$8)*D8)/D8,0)</f>
        <v>0</v>
      </c>
      <c r="E37" s="11">
        <f t="shared" si="39"/>
        <v>0</v>
      </c>
      <c r="F37" s="11">
        <f t="shared" si="39"/>
        <v>0</v>
      </c>
      <c r="G37" s="11">
        <f t="shared" si="39"/>
        <v>0</v>
      </c>
      <c r="H37" s="11">
        <f t="shared" si="39"/>
        <v>0</v>
      </c>
      <c r="I37" s="11">
        <f t="shared" si="39"/>
        <v>0</v>
      </c>
      <c r="J37" s="11">
        <f t="shared" si="39"/>
        <v>0</v>
      </c>
      <c r="K37" s="11">
        <f t="shared" si="39"/>
        <v>0</v>
      </c>
      <c r="L37" s="11">
        <f t="shared" si="39"/>
        <v>0</v>
      </c>
      <c r="M37" s="11">
        <f t="shared" si="39"/>
        <v>0</v>
      </c>
      <c r="N37" s="11">
        <f t="shared" si="39"/>
        <v>0</v>
      </c>
      <c r="O37" s="11">
        <f t="shared" si="39"/>
        <v>0</v>
      </c>
      <c r="P37" s="11">
        <f t="shared" si="39"/>
        <v>0</v>
      </c>
      <c r="Q37" s="11">
        <f t="shared" si="39"/>
        <v>0</v>
      </c>
      <c r="R37" s="11">
        <f t="shared" si="39"/>
        <v>0</v>
      </c>
      <c r="S37" s="11">
        <f t="shared" si="39"/>
        <v>0</v>
      </c>
      <c r="T37" s="11">
        <f t="shared" si="39"/>
        <v>0</v>
      </c>
      <c r="U37" s="11">
        <f t="shared" si="39"/>
        <v>0</v>
      </c>
      <c r="V37" s="11">
        <f t="shared" si="39"/>
        <v>0</v>
      </c>
      <c r="W37" s="11">
        <f t="shared" si="39"/>
        <v>0</v>
      </c>
      <c r="X37" s="11">
        <f t="shared" si="39"/>
        <v>0</v>
      </c>
      <c r="Y37" s="11">
        <f t="shared" si="39"/>
        <v>0</v>
      </c>
      <c r="Z37" s="11">
        <f t="shared" si="39"/>
        <v>0</v>
      </c>
      <c r="AA37" s="11">
        <f t="shared" si="39"/>
        <v>0</v>
      </c>
    </row>
    <row r="38" spans="1:27" ht="15" customHeight="1" x14ac:dyDescent="0.25">
      <c r="A38" s="15"/>
      <c r="B38" s="16"/>
      <c r="C38" s="11">
        <f>IFERROR((($B$38/$B$8)*C8)/C8,0)</f>
        <v>0</v>
      </c>
      <c r="D38" s="11">
        <f t="shared" ref="D38:AA38" si="40">IFERROR((($B$38/$B$8)*D8)/D8,0)</f>
        <v>0</v>
      </c>
      <c r="E38" s="11">
        <f t="shared" si="40"/>
        <v>0</v>
      </c>
      <c r="F38" s="11">
        <f t="shared" si="40"/>
        <v>0</v>
      </c>
      <c r="G38" s="11">
        <f t="shared" si="40"/>
        <v>0</v>
      </c>
      <c r="H38" s="11">
        <f t="shared" si="40"/>
        <v>0</v>
      </c>
      <c r="I38" s="11">
        <f t="shared" si="40"/>
        <v>0</v>
      </c>
      <c r="J38" s="11">
        <f t="shared" si="40"/>
        <v>0</v>
      </c>
      <c r="K38" s="11">
        <f t="shared" si="40"/>
        <v>0</v>
      </c>
      <c r="L38" s="11">
        <f t="shared" si="40"/>
        <v>0</v>
      </c>
      <c r="M38" s="11">
        <f t="shared" si="40"/>
        <v>0</v>
      </c>
      <c r="N38" s="11">
        <f t="shared" si="40"/>
        <v>0</v>
      </c>
      <c r="O38" s="11">
        <f t="shared" si="40"/>
        <v>0</v>
      </c>
      <c r="P38" s="11">
        <f t="shared" si="40"/>
        <v>0</v>
      </c>
      <c r="Q38" s="11">
        <f t="shared" si="40"/>
        <v>0</v>
      </c>
      <c r="R38" s="11">
        <f t="shared" si="40"/>
        <v>0</v>
      </c>
      <c r="S38" s="11">
        <f t="shared" si="40"/>
        <v>0</v>
      </c>
      <c r="T38" s="11">
        <f t="shared" si="40"/>
        <v>0</v>
      </c>
      <c r="U38" s="11">
        <f t="shared" si="40"/>
        <v>0</v>
      </c>
      <c r="V38" s="11">
        <f t="shared" si="40"/>
        <v>0</v>
      </c>
      <c r="W38" s="11">
        <f t="shared" si="40"/>
        <v>0</v>
      </c>
      <c r="X38" s="11">
        <f t="shared" si="40"/>
        <v>0</v>
      </c>
      <c r="Y38" s="11">
        <f t="shared" si="40"/>
        <v>0</v>
      </c>
      <c r="Z38" s="11">
        <f t="shared" si="40"/>
        <v>0</v>
      </c>
      <c r="AA38" s="11">
        <f t="shared" si="40"/>
        <v>0</v>
      </c>
    </row>
    <row r="39" spans="1:27" ht="15" customHeight="1" x14ac:dyDescent="0.25">
      <c r="A39" s="15"/>
      <c r="B39" s="16"/>
      <c r="C39" s="11">
        <f>IFERROR((($B$39/$B$8)*C8)/C8,0)</f>
        <v>0</v>
      </c>
      <c r="D39" s="11">
        <f t="shared" ref="D39:AA39" si="41">IFERROR((($B$39/$B$8)*D8)/D8,0)</f>
        <v>0</v>
      </c>
      <c r="E39" s="11">
        <f t="shared" si="41"/>
        <v>0</v>
      </c>
      <c r="F39" s="11">
        <f t="shared" si="41"/>
        <v>0</v>
      </c>
      <c r="G39" s="11">
        <f t="shared" si="41"/>
        <v>0</v>
      </c>
      <c r="H39" s="11">
        <f t="shared" si="41"/>
        <v>0</v>
      </c>
      <c r="I39" s="11">
        <f t="shared" si="41"/>
        <v>0</v>
      </c>
      <c r="J39" s="11">
        <f t="shared" si="41"/>
        <v>0</v>
      </c>
      <c r="K39" s="11">
        <f t="shared" si="41"/>
        <v>0</v>
      </c>
      <c r="L39" s="11">
        <f t="shared" si="41"/>
        <v>0</v>
      </c>
      <c r="M39" s="11">
        <f t="shared" si="41"/>
        <v>0</v>
      </c>
      <c r="N39" s="11">
        <f t="shared" si="41"/>
        <v>0</v>
      </c>
      <c r="O39" s="11">
        <f t="shared" si="41"/>
        <v>0</v>
      </c>
      <c r="P39" s="11">
        <f t="shared" si="41"/>
        <v>0</v>
      </c>
      <c r="Q39" s="11">
        <f t="shared" si="41"/>
        <v>0</v>
      </c>
      <c r="R39" s="11">
        <f t="shared" si="41"/>
        <v>0</v>
      </c>
      <c r="S39" s="11">
        <f t="shared" si="41"/>
        <v>0</v>
      </c>
      <c r="T39" s="11">
        <f t="shared" si="41"/>
        <v>0</v>
      </c>
      <c r="U39" s="11">
        <f t="shared" si="41"/>
        <v>0</v>
      </c>
      <c r="V39" s="11">
        <f t="shared" si="41"/>
        <v>0</v>
      </c>
      <c r="W39" s="11">
        <f t="shared" si="41"/>
        <v>0</v>
      </c>
      <c r="X39" s="11">
        <f t="shared" si="41"/>
        <v>0</v>
      </c>
      <c r="Y39" s="11">
        <f t="shared" si="41"/>
        <v>0</v>
      </c>
      <c r="Z39" s="11">
        <f t="shared" si="41"/>
        <v>0</v>
      </c>
      <c r="AA39" s="11">
        <f t="shared" si="41"/>
        <v>0</v>
      </c>
    </row>
    <row r="40" spans="1:27" ht="15" customHeight="1" x14ac:dyDescent="0.25">
      <c r="A40" s="15"/>
      <c r="B40" s="16"/>
      <c r="C40" s="11">
        <f t="shared" ref="C40:AA40" si="42">IFERROR((($B$40/$B$8)*C8)/C8,0)</f>
        <v>0</v>
      </c>
      <c r="D40" s="11">
        <f t="shared" si="42"/>
        <v>0</v>
      </c>
      <c r="E40" s="11">
        <f t="shared" si="42"/>
        <v>0</v>
      </c>
      <c r="F40" s="11">
        <f t="shared" si="42"/>
        <v>0</v>
      </c>
      <c r="G40" s="11">
        <f t="shared" si="42"/>
        <v>0</v>
      </c>
      <c r="H40" s="11">
        <f t="shared" si="42"/>
        <v>0</v>
      </c>
      <c r="I40" s="11">
        <f t="shared" si="42"/>
        <v>0</v>
      </c>
      <c r="J40" s="11">
        <f t="shared" si="42"/>
        <v>0</v>
      </c>
      <c r="K40" s="11">
        <f t="shared" si="42"/>
        <v>0</v>
      </c>
      <c r="L40" s="11">
        <f t="shared" si="42"/>
        <v>0</v>
      </c>
      <c r="M40" s="11">
        <f t="shared" si="42"/>
        <v>0</v>
      </c>
      <c r="N40" s="11">
        <f t="shared" si="42"/>
        <v>0</v>
      </c>
      <c r="O40" s="11">
        <f t="shared" si="42"/>
        <v>0</v>
      </c>
      <c r="P40" s="11">
        <f t="shared" si="42"/>
        <v>0</v>
      </c>
      <c r="Q40" s="11">
        <f t="shared" si="42"/>
        <v>0</v>
      </c>
      <c r="R40" s="11">
        <f t="shared" si="42"/>
        <v>0</v>
      </c>
      <c r="S40" s="11">
        <f t="shared" si="42"/>
        <v>0</v>
      </c>
      <c r="T40" s="11">
        <f t="shared" si="42"/>
        <v>0</v>
      </c>
      <c r="U40" s="11">
        <f t="shared" si="42"/>
        <v>0</v>
      </c>
      <c r="V40" s="11">
        <f t="shared" si="42"/>
        <v>0</v>
      </c>
      <c r="W40" s="11">
        <f t="shared" si="42"/>
        <v>0</v>
      </c>
      <c r="X40" s="11">
        <f t="shared" si="42"/>
        <v>0</v>
      </c>
      <c r="Y40" s="11">
        <f t="shared" si="42"/>
        <v>0</v>
      </c>
      <c r="Z40" s="11">
        <f t="shared" si="42"/>
        <v>0</v>
      </c>
      <c r="AA40" s="11">
        <f t="shared" si="42"/>
        <v>0</v>
      </c>
    </row>
    <row r="41" spans="1:27" ht="15" customHeight="1" x14ac:dyDescent="0.25">
      <c r="A41" s="8"/>
      <c r="B41" s="10" t="s">
        <v>15</v>
      </c>
      <c r="C41" s="11">
        <f t="shared" ref="C41:AA41" si="43">IFERROR(SUM(C24:C40),0)</f>
        <v>0</v>
      </c>
      <c r="D41" s="11">
        <f t="shared" si="43"/>
        <v>0</v>
      </c>
      <c r="E41" s="11">
        <f t="shared" si="43"/>
        <v>0</v>
      </c>
      <c r="F41" s="11">
        <f t="shared" si="43"/>
        <v>0</v>
      </c>
      <c r="G41" s="11">
        <f t="shared" si="43"/>
        <v>0</v>
      </c>
      <c r="H41" s="11">
        <f t="shared" si="43"/>
        <v>0</v>
      </c>
      <c r="I41" s="11">
        <f t="shared" si="43"/>
        <v>0</v>
      </c>
      <c r="J41" s="11">
        <f t="shared" si="43"/>
        <v>0</v>
      </c>
      <c r="K41" s="11">
        <f t="shared" si="43"/>
        <v>0</v>
      </c>
      <c r="L41" s="11">
        <f t="shared" si="43"/>
        <v>0</v>
      </c>
      <c r="M41" s="11">
        <f t="shared" si="43"/>
        <v>0</v>
      </c>
      <c r="N41" s="11">
        <f t="shared" si="43"/>
        <v>0</v>
      </c>
      <c r="O41" s="11">
        <f t="shared" si="43"/>
        <v>0</v>
      </c>
      <c r="P41" s="11">
        <f t="shared" si="43"/>
        <v>0</v>
      </c>
      <c r="Q41" s="11">
        <f t="shared" si="43"/>
        <v>0</v>
      </c>
      <c r="R41" s="11">
        <f t="shared" si="43"/>
        <v>0</v>
      </c>
      <c r="S41" s="11">
        <f t="shared" si="43"/>
        <v>0</v>
      </c>
      <c r="T41" s="11">
        <f t="shared" si="43"/>
        <v>0</v>
      </c>
      <c r="U41" s="11">
        <f t="shared" si="43"/>
        <v>0</v>
      </c>
      <c r="V41" s="11">
        <f t="shared" si="43"/>
        <v>0</v>
      </c>
      <c r="W41" s="11">
        <f t="shared" si="43"/>
        <v>0</v>
      </c>
      <c r="X41" s="11">
        <f t="shared" si="43"/>
        <v>0</v>
      </c>
      <c r="Y41" s="11">
        <f t="shared" si="43"/>
        <v>0</v>
      </c>
      <c r="Z41" s="11">
        <f t="shared" si="43"/>
        <v>0</v>
      </c>
      <c r="AA41" s="11">
        <f t="shared" si="43"/>
        <v>0</v>
      </c>
    </row>
    <row r="42" spans="1:27" s="2" customFormat="1" ht="15" customHeight="1" thickBot="1" x14ac:dyDescent="0.3">
      <c r="A42" s="7" t="s">
        <v>20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15" customHeight="1" x14ac:dyDescent="0.25">
      <c r="A43" s="8" t="s">
        <v>28</v>
      </c>
      <c r="B43" s="8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15" customHeight="1" x14ac:dyDescent="0.25">
      <c r="A44" s="8" t="s">
        <v>21</v>
      </c>
      <c r="B44" s="9">
        <f>B7*10%</f>
        <v>0</v>
      </c>
      <c r="C44" s="18">
        <f>IF(C43&gt;$B$44,$B$44,C43)</f>
        <v>0</v>
      </c>
      <c r="D44" s="18">
        <f>IF(D43&lt;B44-C44,D43,B44-C44)</f>
        <v>0</v>
      </c>
      <c r="E44" s="18">
        <f>IF(E43&lt;B44-C44-D44,E43,B44-C44-D44)</f>
        <v>0</v>
      </c>
      <c r="F44" s="18">
        <f>IF(F43&lt;B44-C44-D44-E44,F43,B44-C44-D44-E44)</f>
        <v>0</v>
      </c>
      <c r="G44" s="18">
        <f>IF(G43&lt;B44-C44-D44-E44-F44,G43,B44-C44-D44-E44-F44)</f>
        <v>0</v>
      </c>
      <c r="H44" s="18">
        <f>IF(H43&lt;B44-C44-D44-E44-F44-G44,H43,B44-C44-D44-E44-F44-G44)</f>
        <v>0</v>
      </c>
      <c r="I44" s="18">
        <f>IF(I43&lt;B44-C44-D44-E44-F44-G44-H44,I43,B44-C44-D44-E44-F44-G44-H44)</f>
        <v>0</v>
      </c>
      <c r="J44" s="18">
        <f>IF(J43&lt;B44-C44-D44-E44-F44-G44-H44-I44,J43,B44-C44-D44-E44-F44-G44-H44-I44)</f>
        <v>0</v>
      </c>
      <c r="K44" s="18">
        <f>IF(K43&lt;B44-C44-D44-E44-F44-G44-H44-I44-J44,K43,B44-C44-D44-E44-F44-G44-H44-I44-J44)</f>
        <v>0</v>
      </c>
      <c r="L44" s="18">
        <f>IF(L43&lt;$B$44-C44-D44-E44-F44-G44-H44-I44-J44-K44,L43,$B$44-C44-D44-E44-F44-G44-H44-I44-J44-K44)</f>
        <v>0</v>
      </c>
      <c r="M44" s="18">
        <f>IF(M43&lt;$B$44-C44-D44-E44-F44-G44-H44-I44-J44-K44-L44,M43,$B$44-C44-D44-E44-F44-G44-H44-I44-J44-K44-L44)</f>
        <v>0</v>
      </c>
      <c r="N44" s="18">
        <f>IF(N43&lt;$B$44-C44-D44-E44-F44-G44-H44-I44-J44-K44-L44-M44,N43,$B$44-C44-D44-E44-F44-G44-H44-I44-J44-K44-L44-M44)</f>
        <v>0</v>
      </c>
      <c r="O44" s="18">
        <f>IF(O43&lt;$B$44-C44-D44-E44-F44-G44-H44-I44-J44-K44-L44-M44-N44,O43,$B$44-C44-D44-E44-F44-G44-H44-I44-J44-K44-L44-M44-N44)</f>
        <v>0</v>
      </c>
      <c r="P44" s="18">
        <f>IF(P43&lt;$B$44-C44-D44-E44-F44-G44-H44-I44-J44-K44-L44-M44-N44-O44,P43,$B$44-C44-D44-E44-F44-G44-H44-I44-J44-K44-L44-M44-N44-O44)</f>
        <v>0</v>
      </c>
      <c r="Q44" s="18">
        <f>IF(Q43&lt;$B$44-C44-D44-E44-F44-G44-H44-I44-J44-K44-L44-M44-N44-O44-P44,Q43,$B$44-C44-D44-E44-F44-G44-H44-I44-J44-K44-L44-M44-N44-O44-P44)</f>
        <v>0</v>
      </c>
      <c r="R44" s="18">
        <f>IF(R43&lt;$B$44-C44-D44-E44-F44-G44-H44-I44-J44-K44-L44-M44-N44-O44-P44-Q44,R43,$B$44-C44-D44-E44-F44-G44-H44-I44-J44-K44-L44-M44-N44-O44-P44-Q44)</f>
        <v>0</v>
      </c>
      <c r="S44" s="18">
        <f>IF(S43&lt;$B$44-C44-D44-E44-F44-G44-H44-I44-J44-K44-L44-M44-N44-O44-P44-Q44-R44,S43,$B$44-C44-D44-E44-F44-G44-H44-I44-J44-K44-L44-M44-N44-O44-P44-Q44-R44)</f>
        <v>0</v>
      </c>
      <c r="T44" s="18">
        <f>IF(T43&lt;$B$44-C44-D44-E44-F44-G44-H44-I44-J44-K44-L44-M44-N44-O44-P44-Q44-R44-S44,T43,$B$44-C44-D44-E44-F44-G44-H44-I44-J44-K44-L44-M44-N44-O44-P44-Q44-R44-S44)</f>
        <v>0</v>
      </c>
      <c r="U44" s="18">
        <f>IF(U43&lt;$B$44-C44-D44-E44-F44-G44-H44-I44-J44-K44-L44-M44-N44-O44-P44-Q44-R44-S44-T44,U43,$B$44-C44-D44-E44-F44-G44-H44-I44-J44-K44-L44-M44-N44-O44-P44-Q44-R44-S44-T44)</f>
        <v>0</v>
      </c>
      <c r="V44" s="18">
        <f>IF(V43&lt;$B$44-C44-D44-E44-F44-G44-H44-I44-J44-K44-L44-M44-N44-O44-P44-Q44-R44-S44-T44-U44,V43,$B$44-C44-D44-E44-F44-G44-H44-I44-J44-K44-L44-M44-N44-O44-P44-Q44-R44-S44-T44-U44)</f>
        <v>0</v>
      </c>
      <c r="W44" s="18">
        <f>IF(W43&lt;$B$44-C44-D44-E44-F44-G44-H44-I44-J44-K44-L44-M44-N44-O44-P44-Q44-R44-S44-T44-U44-V44,W43,$B$44-C44-D44-E44-F44-G44-H44-I44-J44-K44-L44-M44-N44-O44-P44-Q44-R44-S44-T44-U44-V44)</f>
        <v>0</v>
      </c>
      <c r="X44" s="18">
        <f>IF(X43&lt;$B$44-C44-D44-E44-F44-G44-H44-I44-J44-K44-L44-M44-N44-O44-P44-Q44-R44-S44-T44-U44-V44-W44,X43,$B$44-C44-D44-E44-F44-G44-H44-I44-J44-K44-L44-M44-N44-O44-P44-Q44-R44-S44-T44-U44-V44-W44)</f>
        <v>0</v>
      </c>
      <c r="Y44" s="18">
        <f>IF(Y43&lt;$B$44-C44-D44-E44-F44-G44-H44-I44-J44-K44-L44-M44-N44-O44-P44-Q44-R44-S44-T44-U44-V44-W44-X44,Y43,$B$44-C44-D44-E44-F44-G44-H44-I44-J44-K44-L44-M44-N44-O44-P44-Q44-R44-S44-T44-U44-V44-W44-X44)</f>
        <v>0</v>
      </c>
      <c r="Z44" s="18">
        <f>IF(Z43&lt;$B$44-D44-E44-F44-G44-H44-I44-J44-K44-L44-M44-N44-O44-P44-Q44-R44-S44-T44-U44-V44-W44-X44-Y44,Z43,$B$44-D44-E44-F44-G44-H44-I44-J44-K44-L44-M44-N44-O44-P44-Q44-R44-S44-T44-U44-V44-W44-X44-Y44)</f>
        <v>0</v>
      </c>
      <c r="AA44" s="18">
        <f>IF(AA43&lt;$B$44-E44-F44-G44-H44-I44-J44-K44-L44-M44-N44-O44-P44-Q44-R44-S44-T44-U44-V44-W44-X44-Y44-Z44,AA43,$B$44-E44-F44-G44-H44-I44-J44-K44-L44-M44-N44-O44-P44-Q44-R44-S44-T44-U44-V44-W44-X44-Y44-Z44)</f>
        <v>0</v>
      </c>
    </row>
    <row r="45" spans="1:27" ht="15" customHeight="1" x14ac:dyDescent="0.25">
      <c r="A45" s="8" t="s">
        <v>22</v>
      </c>
      <c r="B45" s="11">
        <f>SUM(C45:Y45)</f>
        <v>0</v>
      </c>
      <c r="C45" s="11">
        <f>C44*C41</f>
        <v>0</v>
      </c>
      <c r="D45" s="11">
        <f>D44*D41</f>
        <v>0</v>
      </c>
      <c r="E45" s="11">
        <f t="shared" ref="E45" si="44">E44*E41</f>
        <v>0</v>
      </c>
      <c r="F45" s="11">
        <f>F44*F41</f>
        <v>0</v>
      </c>
      <c r="G45" s="11">
        <f>G44*G41</f>
        <v>0</v>
      </c>
      <c r="H45" s="11">
        <f>H44*H41</f>
        <v>0</v>
      </c>
      <c r="I45" s="11">
        <f t="shared" ref="I45:K45" si="45">I44*I41</f>
        <v>0</v>
      </c>
      <c r="J45" s="11">
        <f t="shared" si="45"/>
        <v>0</v>
      </c>
      <c r="K45" s="11">
        <f t="shared" si="45"/>
        <v>0</v>
      </c>
      <c r="L45" s="11">
        <f>L44*L41</f>
        <v>0</v>
      </c>
      <c r="M45" s="11">
        <f>M44*M41</f>
        <v>0</v>
      </c>
      <c r="N45" s="11">
        <f>N44*N41</f>
        <v>0</v>
      </c>
      <c r="O45" s="11">
        <f t="shared" ref="O45:AA45" si="46">O44*O41</f>
        <v>0</v>
      </c>
      <c r="P45" s="11">
        <f t="shared" si="46"/>
        <v>0</v>
      </c>
      <c r="Q45" s="11">
        <f t="shared" si="46"/>
        <v>0</v>
      </c>
      <c r="R45" s="11">
        <f t="shared" si="46"/>
        <v>0</v>
      </c>
      <c r="S45" s="11">
        <f t="shared" si="46"/>
        <v>0</v>
      </c>
      <c r="T45" s="11">
        <f t="shared" si="46"/>
        <v>0</v>
      </c>
      <c r="U45" s="11">
        <f t="shared" si="46"/>
        <v>0</v>
      </c>
      <c r="V45" s="11">
        <f t="shared" si="46"/>
        <v>0</v>
      </c>
      <c r="W45" s="11">
        <f t="shared" si="46"/>
        <v>0</v>
      </c>
      <c r="X45" s="11">
        <f t="shared" si="46"/>
        <v>0</v>
      </c>
      <c r="Y45" s="11">
        <f t="shared" si="46"/>
        <v>0</v>
      </c>
      <c r="Z45" s="11">
        <f t="shared" si="46"/>
        <v>0</v>
      </c>
      <c r="AA45" s="11">
        <f t="shared" si="46"/>
        <v>0</v>
      </c>
    </row>
    <row r="46" spans="1:27" ht="15" customHeight="1" x14ac:dyDescent="0.25">
      <c r="A46" s="8"/>
      <c r="B46" s="10" t="s">
        <v>15</v>
      </c>
      <c r="C46" s="11">
        <f>IF(C41&gt;0,(IFERROR((($B$45/($B$8-C44-D44-E44-F44-G44-H44-I44-J44-K44-L44-M44-N44-O44-P44-Q44-R44-S44-T44-U44-V44-W44-X44-Y44-Z44-AA44))+C41),0)),0)</f>
        <v>0</v>
      </c>
      <c r="D46" s="11">
        <f>IF(D41&gt;0,(IFERROR((($B$45/($B$8-C44-D44-E44-F44-G44-H44-I44-J44-K44-L44-M44-N44-O44-P44-Q44-R44-S44-T44-U44-V44-W44-X44-Y44-Z44-AA44))+D41),0)),0)</f>
        <v>0</v>
      </c>
      <c r="E46" s="11">
        <f>IF(E41&gt;0,(IFERROR((($B$45/($B$8-C44-D44-E44-F44-G44-H44-I44-J44-K44-L44-M44-N44-O44-P44-Q44-R44-S44-T44-U44-V44-W44-X44-Y44-Z44-AA44))+E41),0)),0)</f>
        <v>0</v>
      </c>
      <c r="F46" s="11">
        <f>IF(F41&gt;0,(IFERROR((($B$45/($B$8-C44-D44-E44-F44-G44-H44-I44-J44-K44-L44-M44-N44-O44-P44-Q44-R44-S44-T44-U44-V44-W44-X44-Y44-Z44-AA44))+F41),0)),0)</f>
        <v>0</v>
      </c>
      <c r="G46" s="11">
        <f>IF(G41&gt;0,(IFERROR((($B$45/($B$8-C44-D44-E44-F44-G44-H44-I44-J44-K44-L44-M44-N44-O44-P44-Q44-R44-S44-T44-U44-V44-W44-X44-Y44-Z44-AA44))+G41),0)),0)</f>
        <v>0</v>
      </c>
      <c r="H46" s="11">
        <f>IF(H41&gt;0,(IFERROR((($B$45/($B$8-C44-D44-E44-F44-G44-H44-I44-J44-K44-L44-M44-N44-O44-P44-Q44-R44-S44-T44-U44-V44-W44-X44-Y44-Z44-AA44))+H41),0)),0)</f>
        <v>0</v>
      </c>
      <c r="I46" s="11">
        <f>IF(I41&gt;0,(IFERROR((($B$45/($B$8-C44-D44-E44-F44-G44-H44-I44-J44-K44-L44-M44-N44-O44-P44-Q44-R44-S44-T44-U44-V44-W44-X44-Y44-Z44-AA44))+I41),0)),0)</f>
        <v>0</v>
      </c>
      <c r="J46" s="11">
        <f>IF(J41&gt;0,(IFERROR((($B$45/($B$8-C44-D44-E44-F44-G44-H44-I44-J44-K44-L44-M44-N44-O44-P44-Q44-R44-S44-T44-U44-V44-W44-X44-Y44-Z44-AA44))+J41),0)),0)</f>
        <v>0</v>
      </c>
      <c r="K46" s="11">
        <f>IF(K41&gt;0,(IFERROR((($B$45/($B$8-C44-D44-E44-F44-G44-H44-I44-J44-K44-L44-M44-N44-O44-P44-Q44-R44-S44-T44-U44-V44-W44-X44-Y44-Z44-AA44))+K41),0)),0)</f>
        <v>0</v>
      </c>
      <c r="L46" s="11">
        <f>IF(L41&gt;0,(IFERROR((($B$45/($B$8-C44-D44-E44-F44-G44-H44-I44-J44-K44-L44-M44-N44-O44-P44-Q44-R44-S44-T44-U44-V44-W44-X44-Y44-Z44-AA44))+L41),0)),0)</f>
        <v>0</v>
      </c>
      <c r="M46" s="11">
        <f>IF(M41&gt;0,(IFERROR((($B$45/($B$8-C44-D44-E44-F44-G44-H44-I44-J44-K44-L44-M44-N44-O44-P44-Q44-R44-S44-T44-U44-V44-W44-X44-Y44-Z44-AA44))+M41),0)),0)</f>
        <v>0</v>
      </c>
      <c r="N46" s="11">
        <f>IF(N41&gt;0,(IFERROR((($B$45/($B$8-C44-D44-E44-F44-G44-H44-I44-J44-K44-L44-M44-N44-O44-P44-Q44-R44-S44-T44-U44-V44-W44-X44-Y44-Z44-AA44))+N41),0)),0)</f>
        <v>0</v>
      </c>
      <c r="O46" s="11">
        <f>IF(O41&gt;0,(IFERROR((($B$45/($B$8-C44-D44-E44-F44-G44-H44-I44-J44-K44-L44-M44-N44-O44-P44-Q44-R44-S44-T44-U44-V44-W44-X44-Y44-Z44-AA44))+O41),0)),0)</f>
        <v>0</v>
      </c>
      <c r="P46" s="11">
        <f>IF(P41&gt;0,(IFERROR((($B$45/($B$8-C44-D44-E44-F44-G44-H44-I44-J44-K44-L44-M44-N44-O44-P44-Q44-R44-S44-T44-U44-V44-W44-X44-Y44-Z44-AA44))+P41),0)),0)</f>
        <v>0</v>
      </c>
      <c r="Q46" s="11">
        <f>IF(Q41&gt;0,(IFERROR((($B$45/($B$8-C44-D44-E44-F44-G44-H44-I44-J44-K44-L44-M44-N44-O44-P44-Q44-R44-S44-T44-U44-V44-W44-X44-Y44-Z44-AA44))+Q41),0)),0)</f>
        <v>0</v>
      </c>
      <c r="R46" s="11">
        <f>IF(R41&gt;0,(IFERROR((($B$45/($B$8-C44-D44-E44-F44-G44-H44-I44-J44-K44-L44-M44-N44-O44-P44-Q44-R44-S44-T44-U44-V44-W44-X44-Y44-Z44-AA44))+R41),0)),0)</f>
        <v>0</v>
      </c>
      <c r="S46" s="11">
        <f>IF(S41&gt;0,(IFERROR((($B$45/($B$8-C44-D44-E44-F44-G44-H44-I44-J44-K44-L44-M44-N44-O44-P44-Q44-R44-S44-T44-U44-V44-W44-X44-Y44-Z44-AA44))+S41),0)),0)</f>
        <v>0</v>
      </c>
      <c r="T46" s="11">
        <f>IF(T41&gt;0,(IFERROR((($B$45/($B$8-C44-D44-E44-F44-G44-H44-I44-J44-K44-L44-M44-N44-O44-P44-Q44-R44-S44-T44-U44-V44-W44-X44-Y44-Z44-AA44))+T41),0)),0)</f>
        <v>0</v>
      </c>
      <c r="U46" s="11">
        <f>IF(U41&gt;0,(IFERROR((($B$45/($B$8-C44-D44-E44-F44-G44-H44-I44-J44-K44-L44-M44-N44-O44-P44-Q44-R44-S44-T44-U44-V44-W44-X44-Y44-Z44-AA44))+U41),0)),0)</f>
        <v>0</v>
      </c>
      <c r="V46" s="11">
        <f>IF(V41&gt;0,(IFERROR((($B$45/($B$8-C44-D44-E44-F44-G44-H44-I44-J44-K44-L44-M44-N44-O44-P44-Q44-R44-S44-T44-U44-V44-W44-X44-Y44-Z44-AA44))+V41),0)),0)</f>
        <v>0</v>
      </c>
      <c r="W46" s="11">
        <f>IF(W41&gt;0,(IFERROR((($B$45/($B$8-C44-D44-E44-F44-G44-H44-I44-J44-K44-L44-M44-N44-O44-P44-Q44-R44-S44-T44-U44-V44-W44-X44-Y44-Z44-AA44))+W41),0)),0)</f>
        <v>0</v>
      </c>
      <c r="X46" s="11">
        <f>IF(X41&gt;0,(IFERROR((($B$45/($B$8-C44-D44-E44-F44-G44-H44-I44-J44-K44-L44-M44-N44-O44-P44-Q44-R44-S44-T44-U44-V44-W44-X44-Y44-Z44-AA44))+X41),0)),0)</f>
        <v>0</v>
      </c>
      <c r="Y46" s="11">
        <f>IF(Y41&gt;0,(IFERROR((($B$45/($B$8-C44-D44-E44-F44-G44-H44-I44-J44-K44-L44-M44-N44-O44-P44-Q44-R44-S44-T44-U44-V44-W44-X44-Y44-Z44-AA44))+Y41),0)),0)</f>
        <v>0</v>
      </c>
      <c r="Z46" s="11">
        <f>IF(Z41&gt;0,(IFERROR((($B$45/($B$8-D44-E44-F44-G44-H44-I44-J44-K44-L44-M44-N44-O44-P44-Q44-R44-S44-T44-U44-V44-W44-X44-Y44-Z44-AA44))+Z41),0)),0)</f>
        <v>0</v>
      </c>
      <c r="AA46" s="11">
        <f>IF(AA41&gt;0,(IFERROR((($B$45/($B$8-E44-F44-G44-H44-I44-J44-K44-L44-M44-N44-O44-P44-Q44-R44-S44-T44-U44-V44-W44-X44-Y44-Z44-AA44))+AA41),0)),0)</f>
        <v>0</v>
      </c>
    </row>
    <row r="47" spans="1:27" ht="17.25" customHeight="1" x14ac:dyDescent="0.25">
      <c r="A47" s="5"/>
    </row>
    <row r="48" spans="1:27" ht="17.25" customHeight="1" x14ac:dyDescent="0.25">
      <c r="A48" s="5"/>
    </row>
    <row r="49" spans="3:27" ht="17.25" customHeight="1" x14ac:dyDescent="0.2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3:27" ht="17.25" customHeight="1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</sheetData>
  <sheetProtection algorithmName="SHA-512" hashValue="DTiVVHj2msjpjU0nKTJ4Hg9N7xIbYb6h4pijdYgxz2SOsopJCGrgHwtdWROKq9+u6RLbtGEEDvGZWdryAQO8rQ==" saltValue="gWH27rZF0YUBZXxZ1JIzpQ==" spinCount="100000" sheet="1" objects="1" scenarios="1" selectLockedCells="1"/>
  <mergeCells count="7">
    <mergeCell ref="A5:B5"/>
    <mergeCell ref="A2:B2"/>
    <mergeCell ref="C1:R1"/>
    <mergeCell ref="F2:AA2"/>
    <mergeCell ref="A4:B4"/>
    <mergeCell ref="A3:B3"/>
    <mergeCell ref="C2:E2"/>
  </mergeCells>
  <phoneticPr fontId="5" type="noConversion"/>
  <conditionalFormatting sqref="A3 C3:AA3">
    <cfRule type="cellIs" dxfId="12" priority="1" operator="equal">
      <formula>"Core Completion + Project Capacity"</formula>
    </cfRule>
    <cfRule type="cellIs" dxfId="11" priority="2" operator="equal">
      <formula>"Core Completion + Some Project Capacity"</formula>
    </cfRule>
    <cfRule type="cellIs" dxfId="10" priority="3" operator="equal">
      <formula>"Core Completion Only"</formula>
    </cfRule>
    <cfRule type="cellIs" dxfId="9" priority="4" operator="equal">
      <formula>"Some Core Completion Challenge"</formula>
    </cfRule>
    <cfRule type="cellIs" dxfId="8" priority="5" operator="equal">
      <formula>"Significant Core Completion Challenge"</formula>
    </cfRule>
    <cfRule type="cellIs" dxfId="7" priority="6" operator="equal">
      <formula>"Complete"</formula>
    </cfRule>
    <cfRule type="cellIs" dxfId="6" priority="7" operator="equal">
      <formula>"Scheduled Completion"</formula>
    </cfRule>
    <cfRule type="cellIs" dxfId="5" priority="8" operator="equal">
      <formula>"In Process - Red"</formula>
    </cfRule>
    <cfRule type="cellIs" dxfId="4" priority="9" operator="equal">
      <formula>"In Process - Yellow"</formula>
    </cfRule>
    <cfRule type="cellIs" dxfId="3" priority="10" operator="equal">
      <formula>"In Process - Green"</formula>
    </cfRule>
    <cfRule type="cellIs" dxfId="2" priority="11" operator="equal">
      <formula>"Scheduled In Process"</formula>
    </cfRule>
    <cfRule type="cellIs" dxfId="1" priority="12" operator="equal">
      <formula>"Scheduled Start"</formula>
    </cfRule>
    <cfRule type="cellIs" dxfId="0" priority="13" operator="equal">
      <formula>"Not Scheduled"</formula>
    </cfRule>
  </conditionalFormatting>
  <pageMargins left="0.25" right="0.25" top="0.25" bottom="0.5" header="0" footer="0.25"/>
  <pageSetup scale="75" orientation="landscape" r:id="rId1"/>
  <headerFooter>
    <oddFooter>&amp;LRevised 9/24/2019&amp;C&amp;A&amp;RPage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 Rates With F&amp;A</vt:lpstr>
    </vt:vector>
  </TitlesOfParts>
  <Company>MN.IT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JKrebs</dc:creator>
  <cp:lastModifiedBy>Clapp, Nicole</cp:lastModifiedBy>
  <cp:lastPrinted>2019-09-25T14:17:59Z</cp:lastPrinted>
  <dcterms:created xsi:type="dcterms:W3CDTF">2014-10-30T14:15:48Z</dcterms:created>
  <dcterms:modified xsi:type="dcterms:W3CDTF">2023-03-21T16:49:28Z</dcterms:modified>
</cp:coreProperties>
</file>