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10" yWindow="30" windowWidth="11760" windowHeight="10215" tabRatio="729" firstSheet="2" activeTab="2"/>
  </bookViews>
  <sheets>
    <sheet name=" Constant Demand - Base" sheetId="16" state="hidden" r:id="rId1"/>
    <sheet name="Variable Demand - Base" sheetId="17" state="hidden" r:id="rId2"/>
    <sheet name="Non-Irrigation Constant Demand" sheetId="24" r:id="rId3"/>
  </sheets>
  <definedNames>
    <definedName name="solver_adj" localSheetId="0" hidden="1">' Constant Demand - Base'!$C$13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 Constant Demand - Base'!$C$16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L41" i="24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2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951"/>
  <c r="L952"/>
  <c r="L953"/>
  <c r="L954"/>
  <c r="L955"/>
  <c r="L956"/>
  <c r="L957"/>
  <c r="L958"/>
  <c r="L959"/>
  <c r="L960"/>
  <c r="L961"/>
  <c r="L962"/>
  <c r="L963"/>
  <c r="L964"/>
  <c r="L965"/>
  <c r="L966"/>
  <c r="L967"/>
  <c r="L968"/>
  <c r="L969"/>
  <c r="L970"/>
  <c r="L971"/>
  <c r="L972"/>
  <c r="L973"/>
  <c r="L974"/>
  <c r="L975"/>
  <c r="L976"/>
  <c r="L977"/>
  <c r="L978"/>
  <c r="L979"/>
  <c r="L980"/>
  <c r="L981"/>
  <c r="L982"/>
  <c r="L983"/>
  <c r="L984"/>
  <c r="L985"/>
  <c r="L986"/>
  <c r="L987"/>
  <c r="L988"/>
  <c r="L989"/>
  <c r="L990"/>
  <c r="L991"/>
  <c r="L992"/>
  <c r="L993"/>
  <c r="L994"/>
  <c r="L995"/>
  <c r="L996"/>
  <c r="L997"/>
  <c r="L998"/>
  <c r="L999"/>
  <c r="L1000"/>
  <c r="L1001"/>
  <c r="L1002"/>
  <c r="L1003"/>
  <c r="L1004"/>
  <c r="L1005"/>
  <c r="L1006"/>
  <c r="L1007"/>
  <c r="L1008"/>
  <c r="L1009"/>
  <c r="L1010"/>
  <c r="L1011"/>
  <c r="L1012"/>
  <c r="L1013"/>
  <c r="L1014"/>
  <c r="L1015"/>
  <c r="L1016"/>
  <c r="L1017"/>
  <c r="L1018"/>
  <c r="L1019"/>
  <c r="L1020"/>
  <c r="L1021"/>
  <c r="L1022"/>
  <c r="L1023"/>
  <c r="L1024"/>
  <c r="L1025"/>
  <c r="L1026"/>
  <c r="L1027"/>
  <c r="L1028"/>
  <c r="L1029"/>
  <c r="L1030"/>
  <c r="L1031"/>
  <c r="L1032"/>
  <c r="L1033"/>
  <c r="L1034"/>
  <c r="L1035"/>
  <c r="L1036"/>
  <c r="L1037"/>
  <c r="L1038"/>
  <c r="L1039"/>
  <c r="L1040"/>
  <c r="L1041"/>
  <c r="L1042"/>
  <c r="L1043"/>
  <c r="L1044"/>
  <c r="L1045"/>
  <c r="L1046"/>
  <c r="L1047"/>
  <c r="L1048"/>
  <c r="L1049"/>
  <c r="L1050"/>
  <c r="L1051"/>
  <c r="L1052"/>
  <c r="L1053"/>
  <c r="L1054"/>
  <c r="L1055"/>
  <c r="L1056"/>
  <c r="L1057"/>
  <c r="L1058"/>
  <c r="L1059"/>
  <c r="L1060"/>
  <c r="L1061"/>
  <c r="L1062"/>
  <c r="L1063"/>
  <c r="L1064"/>
  <c r="L1065"/>
  <c r="L1066"/>
  <c r="L1067"/>
  <c r="L1068"/>
  <c r="L1069"/>
  <c r="L1070"/>
  <c r="L1071"/>
  <c r="L1072"/>
  <c r="L1073"/>
  <c r="L1074"/>
  <c r="L1075"/>
  <c r="L1076"/>
  <c r="L1077"/>
  <c r="L1078"/>
  <c r="L1079"/>
  <c r="L1080"/>
  <c r="L1081"/>
  <c r="L1082"/>
  <c r="L1083"/>
  <c r="L1084"/>
  <c r="L1085"/>
  <c r="L1086"/>
  <c r="L1087"/>
  <c r="L1088"/>
  <c r="L1089"/>
  <c r="L1090"/>
  <c r="L1091"/>
  <c r="L1092"/>
  <c r="L1093"/>
  <c r="L1094"/>
  <c r="L1095"/>
  <c r="L1096"/>
  <c r="L1097"/>
  <c r="L1098"/>
  <c r="L1099"/>
  <c r="L1100"/>
  <c r="L1101"/>
  <c r="L1102"/>
  <c r="L1103"/>
  <c r="L1104"/>
  <c r="L1105"/>
  <c r="L1106"/>
  <c r="L1107"/>
  <c r="L1108"/>
  <c r="L1109"/>
  <c r="L1110"/>
  <c r="L1111"/>
  <c r="L1112"/>
  <c r="L1113"/>
  <c r="L1114"/>
  <c r="L1115"/>
  <c r="L1116"/>
  <c r="L1117"/>
  <c r="L1118"/>
  <c r="L1119"/>
  <c r="L1120"/>
  <c r="L1121"/>
  <c r="L1122"/>
  <c r="L1123"/>
  <c r="L1124"/>
  <c r="L1125"/>
  <c r="L1126"/>
  <c r="L1127"/>
  <c r="L1128"/>
  <c r="L1129"/>
  <c r="L1130"/>
  <c r="L1131"/>
  <c r="L1132"/>
  <c r="L1133"/>
  <c r="L1134"/>
  <c r="L1135"/>
  <c r="L1136"/>
  <c r="L1137"/>
  <c r="L1138"/>
  <c r="L1139"/>
  <c r="L1140"/>
  <c r="L1141"/>
  <c r="L1142"/>
  <c r="L1143"/>
  <c r="L1144"/>
  <c r="L1145"/>
  <c r="L1146"/>
  <c r="L1147"/>
  <c r="L1148"/>
  <c r="L1149"/>
  <c r="L1150"/>
  <c r="L1151"/>
  <c r="L1152"/>
  <c r="L1153"/>
  <c r="L1154"/>
  <c r="L1155"/>
  <c r="L1156"/>
  <c r="L1157"/>
  <c r="L1158"/>
  <c r="L1159"/>
  <c r="L1160"/>
  <c r="L1161"/>
  <c r="L1162"/>
  <c r="L1163"/>
  <c r="L1164"/>
  <c r="L1165"/>
  <c r="L1166"/>
  <c r="L1167"/>
  <c r="L1168"/>
  <c r="L1169"/>
  <c r="L1170"/>
  <c r="L1171"/>
  <c r="L1172"/>
  <c r="L1173"/>
  <c r="L1174"/>
  <c r="L1175"/>
  <c r="L1176"/>
  <c r="L1177"/>
  <c r="L1178"/>
  <c r="L1179"/>
  <c r="L1180"/>
  <c r="L1181"/>
  <c r="L1182"/>
  <c r="L1183"/>
  <c r="L1184"/>
  <c r="L1185"/>
  <c r="L1186"/>
  <c r="L1187"/>
  <c r="L1188"/>
  <c r="L1189"/>
  <c r="L1190"/>
  <c r="L1191"/>
  <c r="L1192"/>
  <c r="L1193"/>
  <c r="L1194"/>
  <c r="L1195"/>
  <c r="L1196"/>
  <c r="L1197"/>
  <c r="L1198"/>
  <c r="L1199"/>
  <c r="L1200"/>
  <c r="L1201"/>
  <c r="L1202"/>
  <c r="L1203"/>
  <c r="L1204"/>
  <c r="L1205"/>
  <c r="L1206"/>
  <c r="L1207"/>
  <c r="L1208"/>
  <c r="L1209"/>
  <c r="L1210"/>
  <c r="L1211"/>
  <c r="L1212"/>
  <c r="L1213"/>
  <c r="L1214"/>
  <c r="L1215"/>
  <c r="L1216"/>
  <c r="L1217"/>
  <c r="L1218"/>
  <c r="L1219"/>
  <c r="L1220"/>
  <c r="L1221"/>
  <c r="L1222"/>
  <c r="L1223"/>
  <c r="L1224"/>
  <c r="L1225"/>
  <c r="L1226"/>
  <c r="L1227"/>
  <c r="L1228"/>
  <c r="L1229"/>
  <c r="L1230"/>
  <c r="L1231"/>
  <c r="L1232"/>
  <c r="L1233"/>
  <c r="L1234"/>
  <c r="L1235"/>
  <c r="L1236"/>
  <c r="L1237"/>
  <c r="L1238"/>
  <c r="L1239"/>
  <c r="L1240"/>
  <c r="L1241"/>
  <c r="L1242"/>
  <c r="L1243"/>
  <c r="L1244"/>
  <c r="L1245"/>
  <c r="L1246"/>
  <c r="L1247"/>
  <c r="L1248"/>
  <c r="L1249"/>
  <c r="L1250"/>
  <c r="L1251"/>
  <c r="L1252"/>
  <c r="L1253"/>
  <c r="L1254"/>
  <c r="L1255"/>
  <c r="L1256"/>
  <c r="L1257"/>
  <c r="L1258"/>
  <c r="L1259"/>
  <c r="L1260"/>
  <c r="L1261"/>
  <c r="L1262"/>
  <c r="L1263"/>
  <c r="L1264"/>
  <c r="L1265"/>
  <c r="L1266"/>
  <c r="L1267"/>
  <c r="L1268"/>
  <c r="L1269"/>
  <c r="L1270"/>
  <c r="L1271"/>
  <c r="L1272"/>
  <c r="L1273"/>
  <c r="L1274"/>
  <c r="L1275"/>
  <c r="L1276"/>
  <c r="L1277"/>
  <c r="L1278"/>
  <c r="L1279"/>
  <c r="L1280"/>
  <c r="L1281"/>
  <c r="L1282"/>
  <c r="L1283"/>
  <c r="L1284"/>
  <c r="L1285"/>
  <c r="L1286"/>
  <c r="L1287"/>
  <c r="L1288"/>
  <c r="L1289"/>
  <c r="L1290"/>
  <c r="L1291"/>
  <c r="L1292"/>
  <c r="L1293"/>
  <c r="L1294"/>
  <c r="L1295"/>
  <c r="L1296"/>
  <c r="L1297"/>
  <c r="L1298"/>
  <c r="L1299"/>
  <c r="L1300"/>
  <c r="L1301"/>
  <c r="L1302"/>
  <c r="L1303"/>
  <c r="L1304"/>
  <c r="L1305"/>
  <c r="L1306"/>
  <c r="L1307"/>
  <c r="L1308"/>
  <c r="L1309"/>
  <c r="L1310"/>
  <c r="L1311"/>
  <c r="L1312"/>
  <c r="L1313"/>
  <c r="L1314"/>
  <c r="L1315"/>
  <c r="L1316"/>
  <c r="L1317"/>
  <c r="L1318"/>
  <c r="L1319"/>
  <c r="L1320"/>
  <c r="L1321"/>
  <c r="L1322"/>
  <c r="L1323"/>
  <c r="L1324"/>
  <c r="L1325"/>
  <c r="L1326"/>
  <c r="L1327"/>
  <c r="L1328"/>
  <c r="L1329"/>
  <c r="L1330"/>
  <c r="L1331"/>
  <c r="L1332"/>
  <c r="L1333"/>
  <c r="L1334"/>
  <c r="L1335"/>
  <c r="L1336"/>
  <c r="L1337"/>
  <c r="L1338"/>
  <c r="L1339"/>
  <c r="L1340"/>
  <c r="L1341"/>
  <c r="L1342"/>
  <c r="L1343"/>
  <c r="L1344"/>
  <c r="L1345"/>
  <c r="L1346"/>
  <c r="L1347"/>
  <c r="L1348"/>
  <c r="L1349"/>
  <c r="L1350"/>
  <c r="L1351"/>
  <c r="L1352"/>
  <c r="L1353"/>
  <c r="L1354"/>
  <c r="L1355"/>
  <c r="L1356"/>
  <c r="L1357"/>
  <c r="L1358"/>
  <c r="L1359"/>
  <c r="L1360"/>
  <c r="L1361"/>
  <c r="L1362"/>
  <c r="L1363"/>
  <c r="L1364"/>
  <c r="L1365"/>
  <c r="L1366"/>
  <c r="L1367"/>
  <c r="L1368"/>
  <c r="L1369"/>
  <c r="L1370"/>
  <c r="L1371"/>
  <c r="L1372"/>
  <c r="L1373"/>
  <c r="L1374"/>
  <c r="L1375"/>
  <c r="L1376"/>
  <c r="L1377"/>
  <c r="L1378"/>
  <c r="L1379"/>
  <c r="L1380"/>
  <c r="L1381"/>
  <c r="L1382"/>
  <c r="L1383"/>
  <c r="L1384"/>
  <c r="L1385"/>
  <c r="L1386"/>
  <c r="L1387"/>
  <c r="L1388"/>
  <c r="L1389"/>
  <c r="L1390"/>
  <c r="L1391"/>
  <c r="L1392"/>
  <c r="L1393"/>
  <c r="L1394"/>
  <c r="L1395"/>
  <c r="L1396"/>
  <c r="L1397"/>
  <c r="L1398"/>
  <c r="L1399"/>
  <c r="L1400"/>
  <c r="L1401"/>
  <c r="L1402"/>
  <c r="L1403"/>
  <c r="L1404"/>
  <c r="L1405"/>
  <c r="L1406"/>
  <c r="L1407"/>
  <c r="L1408"/>
  <c r="L1409"/>
  <c r="L1410"/>
  <c r="L1411"/>
  <c r="L1412"/>
  <c r="L1413"/>
  <c r="L1414"/>
  <c r="L1415"/>
  <c r="L1416"/>
  <c r="L1417"/>
  <c r="L1418"/>
  <c r="L1419"/>
  <c r="L1420"/>
  <c r="L1421"/>
  <c r="L1422"/>
  <c r="L1423"/>
  <c r="L1424"/>
  <c r="L1425"/>
  <c r="L1426"/>
  <c r="L1427"/>
  <c r="L1428"/>
  <c r="L1429"/>
  <c r="L1430"/>
  <c r="L1431"/>
  <c r="L1432"/>
  <c r="L1433"/>
  <c r="L1434"/>
  <c r="L1435"/>
  <c r="L1436"/>
  <c r="L1437"/>
  <c r="L1438"/>
  <c r="L1439"/>
  <c r="L1440"/>
  <c r="L1441"/>
  <c r="L1442"/>
  <c r="L1443"/>
  <c r="L1444"/>
  <c r="L1445"/>
  <c r="L1446"/>
  <c r="L1447"/>
  <c r="L1448"/>
  <c r="L1449"/>
  <c r="L1450"/>
  <c r="L1451"/>
  <c r="L1452"/>
  <c r="L1453"/>
  <c r="L1454"/>
  <c r="L1455"/>
  <c r="L1456"/>
  <c r="L1457"/>
  <c r="L1458"/>
  <c r="L1459"/>
  <c r="L1460"/>
  <c r="L1461"/>
  <c r="L1462"/>
  <c r="L1463"/>
  <c r="L1464"/>
  <c r="L1465"/>
  <c r="L1466"/>
  <c r="L1467"/>
  <c r="L1468"/>
  <c r="L1469"/>
  <c r="L1470"/>
  <c r="L1471"/>
  <c r="L1472"/>
  <c r="L1473"/>
  <c r="L1474"/>
  <c r="L1475"/>
  <c r="L1476"/>
  <c r="L1477"/>
  <c r="L1478"/>
  <c r="L1479"/>
  <c r="L1480"/>
  <c r="L1481"/>
  <c r="L1482"/>
  <c r="L1483"/>
  <c r="L1484"/>
  <c r="L1485"/>
  <c r="L1486"/>
  <c r="L1487"/>
  <c r="L1488"/>
  <c r="L1489"/>
  <c r="L1490"/>
  <c r="L1491"/>
  <c r="L1492"/>
  <c r="L1493"/>
  <c r="L1494"/>
  <c r="L1495"/>
  <c r="L1496"/>
  <c r="L1497"/>
  <c r="L1498"/>
  <c r="L1499"/>
  <c r="L1500"/>
  <c r="L1501"/>
  <c r="L1502"/>
  <c r="L1503"/>
  <c r="L1504"/>
  <c r="L1505"/>
  <c r="L1506"/>
  <c r="L1507"/>
  <c r="L1508"/>
  <c r="L1509"/>
  <c r="L1510"/>
  <c r="L1511"/>
  <c r="L1512"/>
  <c r="L1513"/>
  <c r="L1514"/>
  <c r="L1515"/>
  <c r="L1516"/>
  <c r="L1517"/>
  <c r="L1518"/>
  <c r="L1519"/>
  <c r="L1520"/>
  <c r="L1521"/>
  <c r="L1522"/>
  <c r="L1523"/>
  <c r="L1524"/>
  <c r="L1525"/>
  <c r="L1526"/>
  <c r="L1527"/>
  <c r="L1528"/>
  <c r="L1529"/>
  <c r="L1530"/>
  <c r="L1531"/>
  <c r="L1532"/>
  <c r="L1533"/>
  <c r="L1534"/>
  <c r="L1535"/>
  <c r="L1536"/>
  <c r="L1537"/>
  <c r="L1538"/>
  <c r="L1539"/>
  <c r="L1540"/>
  <c r="L1541"/>
  <c r="L1542"/>
  <c r="L1543"/>
  <c r="L1544"/>
  <c r="L1545"/>
  <c r="L1546"/>
  <c r="L1547"/>
  <c r="L1548"/>
  <c r="L1549"/>
  <c r="L1550"/>
  <c r="L1551"/>
  <c r="L1552"/>
  <c r="L1553"/>
  <c r="L1554"/>
  <c r="L1555"/>
  <c r="L1556"/>
  <c r="L1557"/>
  <c r="L1558"/>
  <c r="L1559"/>
  <c r="L1560"/>
  <c r="L1561"/>
  <c r="L1562"/>
  <c r="L1563"/>
  <c r="L1564"/>
  <c r="L1565"/>
  <c r="L1566"/>
  <c r="L1567"/>
  <c r="L1568"/>
  <c r="L1569"/>
  <c r="L1570"/>
  <c r="L1571"/>
  <c r="L1572"/>
  <c r="L1573"/>
  <c r="L1574"/>
  <c r="L1575"/>
  <c r="L1576"/>
  <c r="L1577"/>
  <c r="L1578"/>
  <c r="L1579"/>
  <c r="L1580"/>
  <c r="L1581"/>
  <c r="L1582"/>
  <c r="L1583"/>
  <c r="L1584"/>
  <c r="L1585"/>
  <c r="L1586"/>
  <c r="L1587"/>
  <c r="L1588"/>
  <c r="L1589"/>
  <c r="L1590"/>
  <c r="L1591"/>
  <c r="L1592"/>
  <c r="L1593"/>
  <c r="L1594"/>
  <c r="L1595"/>
  <c r="L1596"/>
  <c r="L1597"/>
  <c r="L1598"/>
  <c r="L1599"/>
  <c r="L1600"/>
  <c r="L1601"/>
  <c r="L1602"/>
  <c r="L1603"/>
  <c r="L1604"/>
  <c r="L1605"/>
  <c r="L1606"/>
  <c r="L1607"/>
  <c r="L1608"/>
  <c r="L1609"/>
  <c r="L1610"/>
  <c r="L1611"/>
  <c r="L1612"/>
  <c r="L1613"/>
  <c r="L1614"/>
  <c r="L1615"/>
  <c r="L1616"/>
  <c r="L1617"/>
  <c r="L1618"/>
  <c r="L1619"/>
  <c r="L1620"/>
  <c r="L1621"/>
  <c r="L1622"/>
  <c r="L1623"/>
  <c r="L1624"/>
  <c r="L1625"/>
  <c r="L1626"/>
  <c r="L1627"/>
  <c r="L1628"/>
  <c r="L1629"/>
  <c r="L1630"/>
  <c r="L1631"/>
  <c r="L1632"/>
  <c r="L1633"/>
  <c r="L1634"/>
  <c r="L1635"/>
  <c r="L1636"/>
  <c r="L1637"/>
  <c r="L1638"/>
  <c r="L1639"/>
  <c r="L1640"/>
  <c r="L1641"/>
  <c r="L1642"/>
  <c r="L1643"/>
  <c r="L1644"/>
  <c r="L1645"/>
  <c r="L1646"/>
  <c r="L1647"/>
  <c r="L1648"/>
  <c r="L1649"/>
  <c r="L1650"/>
  <c r="L1651"/>
  <c r="L1652"/>
  <c r="L1653"/>
  <c r="L1654"/>
  <c r="L1655"/>
  <c r="L1656"/>
  <c r="L1657"/>
  <c r="L40"/>
  <c r="J41"/>
  <c r="J42"/>
  <c r="J43"/>
  <c r="J44"/>
  <c r="J45"/>
  <c r="J46"/>
  <c r="J47"/>
  <c r="J48"/>
  <c r="J49"/>
  <c r="J50"/>
  <c r="J51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45"/>
  <c r="J1646"/>
  <c r="J1647"/>
  <c r="J1648"/>
  <c r="J1649"/>
  <c r="J1650"/>
  <c r="J1651"/>
  <c r="J1652"/>
  <c r="J1653"/>
  <c r="J1654"/>
  <c r="J1655"/>
  <c r="J1656"/>
  <c r="J1657"/>
  <c r="J40"/>
  <c r="G41" l="1"/>
  <c r="K41" s="1"/>
  <c r="G42"/>
  <c r="K42" s="1"/>
  <c r="G43"/>
  <c r="K43" s="1"/>
  <c r="G44"/>
  <c r="K44" s="1"/>
  <c r="G45"/>
  <c r="K45" s="1"/>
  <c r="G46"/>
  <c r="K46" s="1"/>
  <c r="G47"/>
  <c r="K47" s="1"/>
  <c r="G48"/>
  <c r="K48" s="1"/>
  <c r="G49"/>
  <c r="K49" s="1"/>
  <c r="G50"/>
  <c r="K50" s="1"/>
  <c r="G51"/>
  <c r="K51" s="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K79" s="1"/>
  <c r="G80"/>
  <c r="K80" s="1"/>
  <c r="G81"/>
  <c r="K81" s="1"/>
  <c r="G82"/>
  <c r="K82" s="1"/>
  <c r="G83"/>
  <c r="K83" s="1"/>
  <c r="G84"/>
  <c r="K84" s="1"/>
  <c r="G85"/>
  <c r="K85" s="1"/>
  <c r="G86"/>
  <c r="K86" s="1"/>
  <c r="G87"/>
  <c r="K87" s="1"/>
  <c r="G88"/>
  <c r="K88" s="1"/>
  <c r="G89"/>
  <c r="K89" s="1"/>
  <c r="G90"/>
  <c r="K90" s="1"/>
  <c r="G91"/>
  <c r="K91" s="1"/>
  <c r="G92"/>
  <c r="K92" s="1"/>
  <c r="G93"/>
  <c r="K93" s="1"/>
  <c r="G94"/>
  <c r="K94" s="1"/>
  <c r="G95"/>
  <c r="K95" s="1"/>
  <c r="G96"/>
  <c r="K96" s="1"/>
  <c r="G97"/>
  <c r="K97" s="1"/>
  <c r="G98"/>
  <c r="K98" s="1"/>
  <c r="G99"/>
  <c r="K99" s="1"/>
  <c r="G100"/>
  <c r="K100" s="1"/>
  <c r="G101"/>
  <c r="K101" s="1"/>
  <c r="G102"/>
  <c r="K102" s="1"/>
  <c r="G103"/>
  <c r="K103" s="1"/>
  <c r="G104"/>
  <c r="K104" s="1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K132" s="1"/>
  <c r="G133"/>
  <c r="K133" s="1"/>
  <c r="G134"/>
  <c r="K134" s="1"/>
  <c r="G135"/>
  <c r="K135" s="1"/>
  <c r="G136"/>
  <c r="K136" s="1"/>
  <c r="G137"/>
  <c r="K137" s="1"/>
  <c r="G138"/>
  <c r="K138" s="1"/>
  <c r="G139"/>
  <c r="K139" s="1"/>
  <c r="G140"/>
  <c r="K140" s="1"/>
  <c r="G141"/>
  <c r="K141" s="1"/>
  <c r="G142"/>
  <c r="K142" s="1"/>
  <c r="G143"/>
  <c r="K143" s="1"/>
  <c r="G144"/>
  <c r="K144" s="1"/>
  <c r="G145"/>
  <c r="K145" s="1"/>
  <c r="G146"/>
  <c r="K146" s="1"/>
  <c r="G147"/>
  <c r="K147" s="1"/>
  <c r="G148"/>
  <c r="K148" s="1"/>
  <c r="G149"/>
  <c r="K149" s="1"/>
  <c r="G150"/>
  <c r="K150" s="1"/>
  <c r="G151"/>
  <c r="K151" s="1"/>
  <c r="G152"/>
  <c r="K152" s="1"/>
  <c r="G153"/>
  <c r="K153" s="1"/>
  <c r="G154"/>
  <c r="K154" s="1"/>
  <c r="G155"/>
  <c r="K155" s="1"/>
  <c r="G156"/>
  <c r="K156" s="1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K184" s="1"/>
  <c r="G185"/>
  <c r="K185" s="1"/>
  <c r="G186"/>
  <c r="K186" s="1"/>
  <c r="G187"/>
  <c r="K187" s="1"/>
  <c r="G188"/>
  <c r="K188" s="1"/>
  <c r="G189"/>
  <c r="K189" s="1"/>
  <c r="G190"/>
  <c r="K190" s="1"/>
  <c r="G191"/>
  <c r="K191" s="1"/>
  <c r="G192"/>
  <c r="K192" s="1"/>
  <c r="G193"/>
  <c r="K193" s="1"/>
  <c r="G194"/>
  <c r="K194" s="1"/>
  <c r="G195"/>
  <c r="K195" s="1"/>
  <c r="G196"/>
  <c r="K196" s="1"/>
  <c r="G197"/>
  <c r="K197" s="1"/>
  <c r="G198"/>
  <c r="K198" s="1"/>
  <c r="G199"/>
  <c r="K199" s="1"/>
  <c r="G200"/>
  <c r="K200" s="1"/>
  <c r="G201"/>
  <c r="K201" s="1"/>
  <c r="G202"/>
  <c r="K202" s="1"/>
  <c r="G203"/>
  <c r="K203" s="1"/>
  <c r="G204"/>
  <c r="K204" s="1"/>
  <c r="G205"/>
  <c r="K205" s="1"/>
  <c r="G206"/>
  <c r="K206" s="1"/>
  <c r="G207"/>
  <c r="K207" s="1"/>
  <c r="G208"/>
  <c r="K208" s="1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K236" s="1"/>
  <c r="G237"/>
  <c r="K237" s="1"/>
  <c r="G238"/>
  <c r="K238" s="1"/>
  <c r="G239"/>
  <c r="K239" s="1"/>
  <c r="G240"/>
  <c r="K240" s="1"/>
  <c r="G241"/>
  <c r="K241" s="1"/>
  <c r="G242"/>
  <c r="K242" s="1"/>
  <c r="G243"/>
  <c r="K243" s="1"/>
  <c r="G244"/>
  <c r="K244" s="1"/>
  <c r="G245"/>
  <c r="K245" s="1"/>
  <c r="G246"/>
  <c r="K246" s="1"/>
  <c r="G247"/>
  <c r="K247" s="1"/>
  <c r="G248"/>
  <c r="K248" s="1"/>
  <c r="G249"/>
  <c r="K249" s="1"/>
  <c r="G250"/>
  <c r="K250" s="1"/>
  <c r="G251"/>
  <c r="K251" s="1"/>
  <c r="G252"/>
  <c r="K252" s="1"/>
  <c r="G253"/>
  <c r="K253" s="1"/>
  <c r="G254"/>
  <c r="K254" s="1"/>
  <c r="G255"/>
  <c r="K255" s="1"/>
  <c r="G256"/>
  <c r="K256" s="1"/>
  <c r="G257"/>
  <c r="K257" s="1"/>
  <c r="G258"/>
  <c r="K258" s="1"/>
  <c r="G259"/>
  <c r="K259" s="1"/>
  <c r="G260"/>
  <c r="K260" s="1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K288" s="1"/>
  <c r="G289"/>
  <c r="K289" s="1"/>
  <c r="G290"/>
  <c r="K290" s="1"/>
  <c r="G291"/>
  <c r="K291" s="1"/>
  <c r="G292"/>
  <c r="K292" s="1"/>
  <c r="G293"/>
  <c r="K293" s="1"/>
  <c r="G294"/>
  <c r="K294" s="1"/>
  <c r="G295"/>
  <c r="K295" s="1"/>
  <c r="G296"/>
  <c r="K296" s="1"/>
  <c r="G297"/>
  <c r="K297" s="1"/>
  <c r="G298"/>
  <c r="K298" s="1"/>
  <c r="G299"/>
  <c r="K299" s="1"/>
  <c r="G300"/>
  <c r="K300" s="1"/>
  <c r="G301"/>
  <c r="K301" s="1"/>
  <c r="G302"/>
  <c r="K302" s="1"/>
  <c r="G303"/>
  <c r="K303" s="1"/>
  <c r="G304"/>
  <c r="K304" s="1"/>
  <c r="G305"/>
  <c r="K305" s="1"/>
  <c r="G306"/>
  <c r="K306" s="1"/>
  <c r="G307"/>
  <c r="K307" s="1"/>
  <c r="G308"/>
  <c r="K308" s="1"/>
  <c r="G309"/>
  <c r="K309" s="1"/>
  <c r="G310"/>
  <c r="K310" s="1"/>
  <c r="G311"/>
  <c r="K311" s="1"/>
  <c r="G312"/>
  <c r="K312" s="1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K340" s="1"/>
  <c r="G341"/>
  <c r="K341" s="1"/>
  <c r="G342"/>
  <c r="K342" s="1"/>
  <c r="G343"/>
  <c r="K343" s="1"/>
  <c r="G344"/>
  <c r="K344" s="1"/>
  <c r="G345"/>
  <c r="K345" s="1"/>
  <c r="G346"/>
  <c r="K346" s="1"/>
  <c r="G347"/>
  <c r="K347" s="1"/>
  <c r="G348"/>
  <c r="K348" s="1"/>
  <c r="G349"/>
  <c r="K349" s="1"/>
  <c r="G350"/>
  <c r="K350" s="1"/>
  <c r="G351"/>
  <c r="K351" s="1"/>
  <c r="G352"/>
  <c r="K352" s="1"/>
  <c r="G353"/>
  <c r="K353" s="1"/>
  <c r="G354"/>
  <c r="K354" s="1"/>
  <c r="G355"/>
  <c r="K355" s="1"/>
  <c r="G356"/>
  <c r="K356" s="1"/>
  <c r="G357"/>
  <c r="K357" s="1"/>
  <c r="G358"/>
  <c r="K358" s="1"/>
  <c r="G359"/>
  <c r="K359" s="1"/>
  <c r="G360"/>
  <c r="K360" s="1"/>
  <c r="G361"/>
  <c r="K361" s="1"/>
  <c r="G362"/>
  <c r="K362" s="1"/>
  <c r="G363"/>
  <c r="K363" s="1"/>
  <c r="G364"/>
  <c r="K364" s="1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K392" s="1"/>
  <c r="G393"/>
  <c r="K393" s="1"/>
  <c r="G394"/>
  <c r="K394" s="1"/>
  <c r="G395"/>
  <c r="K395" s="1"/>
  <c r="G396"/>
  <c r="K396" s="1"/>
  <c r="G397"/>
  <c r="K397" s="1"/>
  <c r="G398"/>
  <c r="K398" s="1"/>
  <c r="G399"/>
  <c r="K399" s="1"/>
  <c r="G400"/>
  <c r="K400" s="1"/>
  <c r="G401"/>
  <c r="K401" s="1"/>
  <c r="G402"/>
  <c r="K402" s="1"/>
  <c r="G403"/>
  <c r="K403" s="1"/>
  <c r="G404"/>
  <c r="K404" s="1"/>
  <c r="G405"/>
  <c r="K405" s="1"/>
  <c r="G406"/>
  <c r="K406" s="1"/>
  <c r="G407"/>
  <c r="K407" s="1"/>
  <c r="G408"/>
  <c r="K408" s="1"/>
  <c r="G409"/>
  <c r="K409" s="1"/>
  <c r="G410"/>
  <c r="K410" s="1"/>
  <c r="G411"/>
  <c r="K411" s="1"/>
  <c r="G412"/>
  <c r="K412" s="1"/>
  <c r="G413"/>
  <c r="K413" s="1"/>
  <c r="G414"/>
  <c r="K414" s="1"/>
  <c r="G415"/>
  <c r="K415" s="1"/>
  <c r="G416"/>
  <c r="K416" s="1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K444" s="1"/>
  <c r="G445"/>
  <c r="K445" s="1"/>
  <c r="G446"/>
  <c r="K446" s="1"/>
  <c r="G447"/>
  <c r="K447" s="1"/>
  <c r="G448"/>
  <c r="K448" s="1"/>
  <c r="G449"/>
  <c r="K449" s="1"/>
  <c r="G450"/>
  <c r="K450" s="1"/>
  <c r="G451"/>
  <c r="K451" s="1"/>
  <c r="G452"/>
  <c r="K452" s="1"/>
  <c r="G453"/>
  <c r="K453" s="1"/>
  <c r="G454"/>
  <c r="K454" s="1"/>
  <c r="G455"/>
  <c r="K455" s="1"/>
  <c r="G456"/>
  <c r="K456" s="1"/>
  <c r="G457"/>
  <c r="K457" s="1"/>
  <c r="G458"/>
  <c r="K458" s="1"/>
  <c r="G459"/>
  <c r="K459" s="1"/>
  <c r="G460"/>
  <c r="K460" s="1"/>
  <c r="G461"/>
  <c r="K461" s="1"/>
  <c r="G462"/>
  <c r="K462" s="1"/>
  <c r="G463"/>
  <c r="K463" s="1"/>
  <c r="G464"/>
  <c r="K464" s="1"/>
  <c r="G465"/>
  <c r="K465" s="1"/>
  <c r="G466"/>
  <c r="K466" s="1"/>
  <c r="G467"/>
  <c r="K467" s="1"/>
  <c r="G468"/>
  <c r="K468" s="1"/>
  <c r="G469"/>
  <c r="K469" s="1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K497" s="1"/>
  <c r="G498"/>
  <c r="K498" s="1"/>
  <c r="G499"/>
  <c r="K499" s="1"/>
  <c r="G500"/>
  <c r="K500" s="1"/>
  <c r="G501"/>
  <c r="K501" s="1"/>
  <c r="G502"/>
  <c r="K502" s="1"/>
  <c r="G503"/>
  <c r="K503" s="1"/>
  <c r="G504"/>
  <c r="K504" s="1"/>
  <c r="G505"/>
  <c r="K505" s="1"/>
  <c r="G506"/>
  <c r="K506" s="1"/>
  <c r="G507"/>
  <c r="K507" s="1"/>
  <c r="G508"/>
  <c r="K508" s="1"/>
  <c r="G509"/>
  <c r="K509" s="1"/>
  <c r="G510"/>
  <c r="K510" s="1"/>
  <c r="G511"/>
  <c r="K511" s="1"/>
  <c r="G512"/>
  <c r="K512" s="1"/>
  <c r="G513"/>
  <c r="K513" s="1"/>
  <c r="G514"/>
  <c r="K514" s="1"/>
  <c r="G515"/>
  <c r="K515" s="1"/>
  <c r="G516"/>
  <c r="K516" s="1"/>
  <c r="G517"/>
  <c r="K517" s="1"/>
  <c r="G518"/>
  <c r="K518" s="1"/>
  <c r="G519"/>
  <c r="K519" s="1"/>
  <c r="G520"/>
  <c r="K520" s="1"/>
  <c r="G521"/>
  <c r="K521" s="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K549" s="1"/>
  <c r="G550"/>
  <c r="K550" s="1"/>
  <c r="G551"/>
  <c r="K551" s="1"/>
  <c r="G552"/>
  <c r="K552" s="1"/>
  <c r="G553"/>
  <c r="K553" s="1"/>
  <c r="G554"/>
  <c r="K554" s="1"/>
  <c r="G555"/>
  <c r="K555" s="1"/>
  <c r="G556"/>
  <c r="K556" s="1"/>
  <c r="G557"/>
  <c r="K557" s="1"/>
  <c r="G558"/>
  <c r="K558" s="1"/>
  <c r="G559"/>
  <c r="K559" s="1"/>
  <c r="G560"/>
  <c r="K560" s="1"/>
  <c r="G561"/>
  <c r="K561" s="1"/>
  <c r="G562"/>
  <c r="K562" s="1"/>
  <c r="G563"/>
  <c r="K563" s="1"/>
  <c r="G564"/>
  <c r="K564" s="1"/>
  <c r="G565"/>
  <c r="K565" s="1"/>
  <c r="G566"/>
  <c r="K566" s="1"/>
  <c r="G567"/>
  <c r="K567" s="1"/>
  <c r="G568"/>
  <c r="K568" s="1"/>
  <c r="G569"/>
  <c r="K569" s="1"/>
  <c r="G570"/>
  <c r="K570" s="1"/>
  <c r="G571"/>
  <c r="K571" s="1"/>
  <c r="G572"/>
  <c r="K572" s="1"/>
  <c r="G573"/>
  <c r="K573" s="1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K601" s="1"/>
  <c r="G602"/>
  <c r="K602" s="1"/>
  <c r="G603"/>
  <c r="K603" s="1"/>
  <c r="G604"/>
  <c r="K604" s="1"/>
  <c r="G605"/>
  <c r="K605" s="1"/>
  <c r="G606"/>
  <c r="K606" s="1"/>
  <c r="G607"/>
  <c r="K607" s="1"/>
  <c r="G608"/>
  <c r="K608" s="1"/>
  <c r="G609"/>
  <c r="K609" s="1"/>
  <c r="G610"/>
  <c r="K610" s="1"/>
  <c r="G611"/>
  <c r="K611" s="1"/>
  <c r="G612"/>
  <c r="K612" s="1"/>
  <c r="G613"/>
  <c r="K613" s="1"/>
  <c r="G614"/>
  <c r="K614" s="1"/>
  <c r="G615"/>
  <c r="K615" s="1"/>
  <c r="G616"/>
  <c r="K616" s="1"/>
  <c r="G617"/>
  <c r="K617" s="1"/>
  <c r="G618"/>
  <c r="K618" s="1"/>
  <c r="G619"/>
  <c r="K619" s="1"/>
  <c r="G620"/>
  <c r="K620" s="1"/>
  <c r="G621"/>
  <c r="K621" s="1"/>
  <c r="G622"/>
  <c r="K622" s="1"/>
  <c r="G623"/>
  <c r="K623" s="1"/>
  <c r="G624"/>
  <c r="K624" s="1"/>
  <c r="G625"/>
  <c r="K625" s="1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K653" s="1"/>
  <c r="G654"/>
  <c r="K654" s="1"/>
  <c r="G655"/>
  <c r="K655" s="1"/>
  <c r="G656"/>
  <c r="K656" s="1"/>
  <c r="G657"/>
  <c r="K657" s="1"/>
  <c r="G658"/>
  <c r="K658" s="1"/>
  <c r="G659"/>
  <c r="K659" s="1"/>
  <c r="G660"/>
  <c r="K660" s="1"/>
  <c r="G661"/>
  <c r="K661" s="1"/>
  <c r="G662"/>
  <c r="K662" s="1"/>
  <c r="G663"/>
  <c r="K663" s="1"/>
  <c r="G664"/>
  <c r="K664" s="1"/>
  <c r="G665"/>
  <c r="K665" s="1"/>
  <c r="G666"/>
  <c r="K666" s="1"/>
  <c r="G667"/>
  <c r="K667" s="1"/>
  <c r="G668"/>
  <c r="K668" s="1"/>
  <c r="G669"/>
  <c r="K669" s="1"/>
  <c r="G670"/>
  <c r="K670" s="1"/>
  <c r="G671"/>
  <c r="K671" s="1"/>
  <c r="G672"/>
  <c r="K672" s="1"/>
  <c r="G673"/>
  <c r="K673" s="1"/>
  <c r="G674"/>
  <c r="K674" s="1"/>
  <c r="G675"/>
  <c r="K675" s="1"/>
  <c r="G676"/>
  <c r="K676" s="1"/>
  <c r="G677"/>
  <c r="K677" s="1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K705" s="1"/>
  <c r="G706"/>
  <c r="K706" s="1"/>
  <c r="G707"/>
  <c r="K707" s="1"/>
  <c r="G708"/>
  <c r="K708" s="1"/>
  <c r="G709"/>
  <c r="K709" s="1"/>
  <c r="G710"/>
  <c r="K710" s="1"/>
  <c r="G711"/>
  <c r="K711" s="1"/>
  <c r="G712"/>
  <c r="K712" s="1"/>
  <c r="G713"/>
  <c r="K713" s="1"/>
  <c r="G714"/>
  <c r="K714" s="1"/>
  <c r="G715"/>
  <c r="K715" s="1"/>
  <c r="G716"/>
  <c r="K716" s="1"/>
  <c r="G717"/>
  <c r="K717" s="1"/>
  <c r="G718"/>
  <c r="K718" s="1"/>
  <c r="G719"/>
  <c r="K719" s="1"/>
  <c r="G720"/>
  <c r="K720" s="1"/>
  <c r="G721"/>
  <c r="K721" s="1"/>
  <c r="G722"/>
  <c r="K722" s="1"/>
  <c r="G723"/>
  <c r="K723" s="1"/>
  <c r="G724"/>
  <c r="K724" s="1"/>
  <c r="G725"/>
  <c r="K725" s="1"/>
  <c r="G726"/>
  <c r="K726" s="1"/>
  <c r="G727"/>
  <c r="K727" s="1"/>
  <c r="G728"/>
  <c r="K728" s="1"/>
  <c r="G729"/>
  <c r="K729" s="1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K757" s="1"/>
  <c r="G758"/>
  <c r="K758" s="1"/>
  <c r="G759"/>
  <c r="K759" s="1"/>
  <c r="G760"/>
  <c r="K760" s="1"/>
  <c r="G761"/>
  <c r="K761" s="1"/>
  <c r="G762"/>
  <c r="K762" s="1"/>
  <c r="G763"/>
  <c r="K763" s="1"/>
  <c r="G764"/>
  <c r="K764" s="1"/>
  <c r="G765"/>
  <c r="K765" s="1"/>
  <c r="G766"/>
  <c r="K766" s="1"/>
  <c r="G767"/>
  <c r="K767" s="1"/>
  <c r="G768"/>
  <c r="K768" s="1"/>
  <c r="G769"/>
  <c r="K769" s="1"/>
  <c r="G770"/>
  <c r="K770" s="1"/>
  <c r="G771"/>
  <c r="K771" s="1"/>
  <c r="G772"/>
  <c r="K772" s="1"/>
  <c r="G773"/>
  <c r="K773" s="1"/>
  <c r="G774"/>
  <c r="K774" s="1"/>
  <c r="G775"/>
  <c r="K775" s="1"/>
  <c r="G776"/>
  <c r="K776" s="1"/>
  <c r="G777"/>
  <c r="K777" s="1"/>
  <c r="G778"/>
  <c r="K778" s="1"/>
  <c r="G779"/>
  <c r="K779" s="1"/>
  <c r="G780"/>
  <c r="K780" s="1"/>
  <c r="G781"/>
  <c r="K781" s="1"/>
  <c r="G782"/>
  <c r="K782" s="1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K810" s="1"/>
  <c r="G811"/>
  <c r="K811" s="1"/>
  <c r="G812"/>
  <c r="K812" s="1"/>
  <c r="G813"/>
  <c r="K813" s="1"/>
  <c r="G814"/>
  <c r="K814" s="1"/>
  <c r="G815"/>
  <c r="K815" s="1"/>
  <c r="G816"/>
  <c r="K816" s="1"/>
  <c r="G817"/>
  <c r="K817" s="1"/>
  <c r="G818"/>
  <c r="K818" s="1"/>
  <c r="G819"/>
  <c r="K819" s="1"/>
  <c r="G820"/>
  <c r="K820" s="1"/>
  <c r="G821"/>
  <c r="K821" s="1"/>
  <c r="G822"/>
  <c r="K822" s="1"/>
  <c r="G823"/>
  <c r="K823" s="1"/>
  <c r="G824"/>
  <c r="K824" s="1"/>
  <c r="G825"/>
  <c r="K825" s="1"/>
  <c r="G826"/>
  <c r="K826" s="1"/>
  <c r="G827"/>
  <c r="K827" s="1"/>
  <c r="G828"/>
  <c r="K828" s="1"/>
  <c r="G829"/>
  <c r="K829" s="1"/>
  <c r="G830"/>
  <c r="K830" s="1"/>
  <c r="G831"/>
  <c r="K831" s="1"/>
  <c r="G832"/>
  <c r="K832" s="1"/>
  <c r="G833"/>
  <c r="K833" s="1"/>
  <c r="G834"/>
  <c r="K834" s="1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K862" s="1"/>
  <c r="G863"/>
  <c r="K863" s="1"/>
  <c r="G864"/>
  <c r="K864" s="1"/>
  <c r="G865"/>
  <c r="K865" s="1"/>
  <c r="G866"/>
  <c r="K866" s="1"/>
  <c r="G867"/>
  <c r="K867" s="1"/>
  <c r="G868"/>
  <c r="K868" s="1"/>
  <c r="G869"/>
  <c r="K869" s="1"/>
  <c r="G870"/>
  <c r="K870" s="1"/>
  <c r="G871"/>
  <c r="K871" s="1"/>
  <c r="G872"/>
  <c r="K872" s="1"/>
  <c r="G873"/>
  <c r="K873" s="1"/>
  <c r="G874"/>
  <c r="K874" s="1"/>
  <c r="G875"/>
  <c r="K875" s="1"/>
  <c r="G876"/>
  <c r="K876" s="1"/>
  <c r="G877"/>
  <c r="K877" s="1"/>
  <c r="G878"/>
  <c r="K878" s="1"/>
  <c r="G879"/>
  <c r="K879" s="1"/>
  <c r="G880"/>
  <c r="K880" s="1"/>
  <c r="G881"/>
  <c r="K881" s="1"/>
  <c r="G882"/>
  <c r="K882" s="1"/>
  <c r="G883"/>
  <c r="K883" s="1"/>
  <c r="G884"/>
  <c r="K884" s="1"/>
  <c r="G885"/>
  <c r="K885" s="1"/>
  <c r="G886"/>
  <c r="K886" s="1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K914" s="1"/>
  <c r="G915"/>
  <c r="K915" s="1"/>
  <c r="G916"/>
  <c r="K916" s="1"/>
  <c r="G917"/>
  <c r="K917" s="1"/>
  <c r="G918"/>
  <c r="K918" s="1"/>
  <c r="G919"/>
  <c r="K919" s="1"/>
  <c r="G920"/>
  <c r="K920" s="1"/>
  <c r="G921"/>
  <c r="K921" s="1"/>
  <c r="G922"/>
  <c r="K922" s="1"/>
  <c r="G923"/>
  <c r="K923" s="1"/>
  <c r="G924"/>
  <c r="K924" s="1"/>
  <c r="G925"/>
  <c r="K925" s="1"/>
  <c r="G926"/>
  <c r="K926" s="1"/>
  <c r="G927"/>
  <c r="K927" s="1"/>
  <c r="G928"/>
  <c r="K928" s="1"/>
  <c r="G929"/>
  <c r="K929" s="1"/>
  <c r="G930"/>
  <c r="K930" s="1"/>
  <c r="G931"/>
  <c r="K931" s="1"/>
  <c r="G932"/>
  <c r="K932" s="1"/>
  <c r="G933"/>
  <c r="K933" s="1"/>
  <c r="G934"/>
  <c r="K934" s="1"/>
  <c r="G935"/>
  <c r="K935" s="1"/>
  <c r="G936"/>
  <c r="K936" s="1"/>
  <c r="G937"/>
  <c r="K937" s="1"/>
  <c r="G938"/>
  <c r="K938" s="1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K966" s="1"/>
  <c r="G967"/>
  <c r="K967" s="1"/>
  <c r="G968"/>
  <c r="K968" s="1"/>
  <c r="G969"/>
  <c r="K969" s="1"/>
  <c r="G970"/>
  <c r="K970" s="1"/>
  <c r="G971"/>
  <c r="K971" s="1"/>
  <c r="G972"/>
  <c r="K972" s="1"/>
  <c r="G973"/>
  <c r="K973" s="1"/>
  <c r="G974"/>
  <c r="K974" s="1"/>
  <c r="G975"/>
  <c r="K975" s="1"/>
  <c r="G976"/>
  <c r="K976" s="1"/>
  <c r="G977"/>
  <c r="K977" s="1"/>
  <c r="G978"/>
  <c r="K978" s="1"/>
  <c r="G979"/>
  <c r="K979" s="1"/>
  <c r="G980"/>
  <c r="K980" s="1"/>
  <c r="G981"/>
  <c r="K981" s="1"/>
  <c r="G982"/>
  <c r="K982" s="1"/>
  <c r="G983"/>
  <c r="K983" s="1"/>
  <c r="G984"/>
  <c r="K984" s="1"/>
  <c r="G985"/>
  <c r="K985" s="1"/>
  <c r="G986"/>
  <c r="K986" s="1"/>
  <c r="G987"/>
  <c r="K987" s="1"/>
  <c r="G988"/>
  <c r="K988" s="1"/>
  <c r="G989"/>
  <c r="K989" s="1"/>
  <c r="G990"/>
  <c r="K990" s="1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K1018" s="1"/>
  <c r="G1019"/>
  <c r="K1019" s="1"/>
  <c r="G1020"/>
  <c r="K1020" s="1"/>
  <c r="G1021"/>
  <c r="K1021" s="1"/>
  <c r="G1022"/>
  <c r="K1022" s="1"/>
  <c r="G1023"/>
  <c r="K1023" s="1"/>
  <c r="G1024"/>
  <c r="K1024" s="1"/>
  <c r="G1025"/>
  <c r="K1025" s="1"/>
  <c r="G1026"/>
  <c r="K1026" s="1"/>
  <c r="G1027"/>
  <c r="K1027" s="1"/>
  <c r="G1028"/>
  <c r="K1028" s="1"/>
  <c r="G1029"/>
  <c r="K1029" s="1"/>
  <c r="G1030"/>
  <c r="K1030" s="1"/>
  <c r="G1031"/>
  <c r="K1031" s="1"/>
  <c r="G1032"/>
  <c r="K1032" s="1"/>
  <c r="G1033"/>
  <c r="K1033" s="1"/>
  <c r="G1034"/>
  <c r="K1034" s="1"/>
  <c r="G1035"/>
  <c r="K1035" s="1"/>
  <c r="G1036"/>
  <c r="K1036" s="1"/>
  <c r="G1037"/>
  <c r="K1037" s="1"/>
  <c r="G1038"/>
  <c r="K1038" s="1"/>
  <c r="G1039"/>
  <c r="K1039" s="1"/>
  <c r="G1040"/>
  <c r="K1040" s="1"/>
  <c r="G1041"/>
  <c r="K1041" s="1"/>
  <c r="G1042"/>
  <c r="K1042" s="1"/>
  <c r="G1043"/>
  <c r="K1043" s="1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K1071" s="1"/>
  <c r="G1072"/>
  <c r="K1072" s="1"/>
  <c r="G1073"/>
  <c r="K1073" s="1"/>
  <c r="G1074"/>
  <c r="K1074" s="1"/>
  <c r="G1075"/>
  <c r="K1075" s="1"/>
  <c r="G1076"/>
  <c r="K1076" s="1"/>
  <c r="G1077"/>
  <c r="K1077" s="1"/>
  <c r="G1078"/>
  <c r="K1078" s="1"/>
  <c r="G1079"/>
  <c r="K1079" s="1"/>
  <c r="G1080"/>
  <c r="K1080" s="1"/>
  <c r="G1081"/>
  <c r="K1081" s="1"/>
  <c r="G1082"/>
  <c r="K1082" s="1"/>
  <c r="G1083"/>
  <c r="K1083" s="1"/>
  <c r="G1084"/>
  <c r="K1084" s="1"/>
  <c r="G1085"/>
  <c r="K1085" s="1"/>
  <c r="G1086"/>
  <c r="K1086" s="1"/>
  <c r="G1087"/>
  <c r="K1087" s="1"/>
  <c r="G1088"/>
  <c r="K1088" s="1"/>
  <c r="G1089"/>
  <c r="K1089" s="1"/>
  <c r="G1090"/>
  <c r="K1090" s="1"/>
  <c r="G1091"/>
  <c r="K1091" s="1"/>
  <c r="G1092"/>
  <c r="K1092" s="1"/>
  <c r="G1093"/>
  <c r="K1093" s="1"/>
  <c r="G1094"/>
  <c r="K1094" s="1"/>
  <c r="G1095"/>
  <c r="K1095" s="1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K1123" s="1"/>
  <c r="G1124"/>
  <c r="K1124" s="1"/>
  <c r="G1125"/>
  <c r="K1125" s="1"/>
  <c r="G1126"/>
  <c r="K1126" s="1"/>
  <c r="G1127"/>
  <c r="K1127" s="1"/>
  <c r="G1128"/>
  <c r="K1128" s="1"/>
  <c r="G1129"/>
  <c r="K1129" s="1"/>
  <c r="G1130"/>
  <c r="K1130" s="1"/>
  <c r="G1131"/>
  <c r="K1131" s="1"/>
  <c r="G1132"/>
  <c r="K1132" s="1"/>
  <c r="G1133"/>
  <c r="K1133" s="1"/>
  <c r="G1134"/>
  <c r="K1134" s="1"/>
  <c r="G1135"/>
  <c r="K1135" s="1"/>
  <c r="G1136"/>
  <c r="K1136" s="1"/>
  <c r="G1137"/>
  <c r="K1137" s="1"/>
  <c r="G1138"/>
  <c r="K1138" s="1"/>
  <c r="G1139"/>
  <c r="K1139" s="1"/>
  <c r="G1140"/>
  <c r="K1140" s="1"/>
  <c r="G1141"/>
  <c r="K1141" s="1"/>
  <c r="G1142"/>
  <c r="K1142" s="1"/>
  <c r="G1143"/>
  <c r="K1143" s="1"/>
  <c r="G1144"/>
  <c r="K1144" s="1"/>
  <c r="G1145"/>
  <c r="K1145" s="1"/>
  <c r="G1146"/>
  <c r="K1146" s="1"/>
  <c r="G1147"/>
  <c r="K1147" s="1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K1175" s="1"/>
  <c r="G1176"/>
  <c r="K1176" s="1"/>
  <c r="G1177"/>
  <c r="K1177" s="1"/>
  <c r="G1178"/>
  <c r="K1178" s="1"/>
  <c r="G1179"/>
  <c r="K1179" s="1"/>
  <c r="G1180"/>
  <c r="K1180" s="1"/>
  <c r="G1181"/>
  <c r="K1181" s="1"/>
  <c r="G1182"/>
  <c r="K1182" s="1"/>
  <c r="G1183"/>
  <c r="K1183" s="1"/>
  <c r="G1184"/>
  <c r="K1184" s="1"/>
  <c r="G1185"/>
  <c r="K1185" s="1"/>
  <c r="G1186"/>
  <c r="K1186" s="1"/>
  <c r="G1187"/>
  <c r="K1187" s="1"/>
  <c r="G1188"/>
  <c r="K1188" s="1"/>
  <c r="G1189"/>
  <c r="K1189" s="1"/>
  <c r="G1190"/>
  <c r="K1190" s="1"/>
  <c r="G1191"/>
  <c r="K1191" s="1"/>
  <c r="G1192"/>
  <c r="K1192" s="1"/>
  <c r="G1193"/>
  <c r="K1193" s="1"/>
  <c r="G1194"/>
  <c r="K1194" s="1"/>
  <c r="G1195"/>
  <c r="K1195" s="1"/>
  <c r="G1196"/>
  <c r="K1196" s="1"/>
  <c r="G1197"/>
  <c r="K1197" s="1"/>
  <c r="G1198"/>
  <c r="K1198" s="1"/>
  <c r="G1199"/>
  <c r="K1199" s="1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K1227" s="1"/>
  <c r="G1228"/>
  <c r="K1228" s="1"/>
  <c r="G1229"/>
  <c r="K1229" s="1"/>
  <c r="G1230"/>
  <c r="K1230" s="1"/>
  <c r="G1231"/>
  <c r="K1231" s="1"/>
  <c r="G1232"/>
  <c r="K1232" s="1"/>
  <c r="G1233"/>
  <c r="K1233" s="1"/>
  <c r="G1234"/>
  <c r="K1234" s="1"/>
  <c r="G1235"/>
  <c r="K1235" s="1"/>
  <c r="G1236"/>
  <c r="K1236" s="1"/>
  <c r="G1237"/>
  <c r="K1237" s="1"/>
  <c r="G1238"/>
  <c r="K1238" s="1"/>
  <c r="G1239"/>
  <c r="K1239" s="1"/>
  <c r="G1240"/>
  <c r="K1240" s="1"/>
  <c r="G1241"/>
  <c r="K1241" s="1"/>
  <c r="G1242"/>
  <c r="K1242" s="1"/>
  <c r="G1243"/>
  <c r="K1243" s="1"/>
  <c r="G1244"/>
  <c r="K1244" s="1"/>
  <c r="G1245"/>
  <c r="K1245" s="1"/>
  <c r="G1246"/>
  <c r="K1246" s="1"/>
  <c r="G1247"/>
  <c r="K1247" s="1"/>
  <c r="G1248"/>
  <c r="K1248" s="1"/>
  <c r="G1249"/>
  <c r="K1249" s="1"/>
  <c r="G1250"/>
  <c r="K1250" s="1"/>
  <c r="G1251"/>
  <c r="K1251" s="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K1279" s="1"/>
  <c r="G1280"/>
  <c r="K1280" s="1"/>
  <c r="G1281"/>
  <c r="K1281" s="1"/>
  <c r="G1282"/>
  <c r="K1282" s="1"/>
  <c r="G1283"/>
  <c r="K1283" s="1"/>
  <c r="G1284"/>
  <c r="K1284" s="1"/>
  <c r="G1285"/>
  <c r="K1285" s="1"/>
  <c r="G1286"/>
  <c r="K1286" s="1"/>
  <c r="G1287"/>
  <c r="K1287" s="1"/>
  <c r="G1288"/>
  <c r="K1288" s="1"/>
  <c r="G1289"/>
  <c r="K1289" s="1"/>
  <c r="G1290"/>
  <c r="K1290" s="1"/>
  <c r="G1291"/>
  <c r="K1291" s="1"/>
  <c r="G1292"/>
  <c r="K1292" s="1"/>
  <c r="G1293"/>
  <c r="K1293" s="1"/>
  <c r="G1294"/>
  <c r="K1294" s="1"/>
  <c r="G1295"/>
  <c r="K1295" s="1"/>
  <c r="G1296"/>
  <c r="K1296" s="1"/>
  <c r="G1297"/>
  <c r="K1297" s="1"/>
  <c r="G1298"/>
  <c r="K1298" s="1"/>
  <c r="G1299"/>
  <c r="K1299" s="1"/>
  <c r="G1300"/>
  <c r="K1300" s="1"/>
  <c r="G1301"/>
  <c r="K1301" s="1"/>
  <c r="G1302"/>
  <c r="K1302" s="1"/>
  <c r="G1303"/>
  <c r="K1303" s="1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K1331" s="1"/>
  <c r="G1332"/>
  <c r="K1332" s="1"/>
  <c r="G1333"/>
  <c r="K1333" s="1"/>
  <c r="G1334"/>
  <c r="K1334" s="1"/>
  <c r="G1335"/>
  <c r="K1335" s="1"/>
  <c r="G1336"/>
  <c r="K1336" s="1"/>
  <c r="G1337"/>
  <c r="K1337" s="1"/>
  <c r="G1338"/>
  <c r="K1338" s="1"/>
  <c r="G1339"/>
  <c r="K1339" s="1"/>
  <c r="G1340"/>
  <c r="K1340" s="1"/>
  <c r="G1341"/>
  <c r="K1341" s="1"/>
  <c r="G1342"/>
  <c r="K1342" s="1"/>
  <c r="G1343"/>
  <c r="K1343" s="1"/>
  <c r="G1344"/>
  <c r="K1344" s="1"/>
  <c r="G1345"/>
  <c r="K1345" s="1"/>
  <c r="G1346"/>
  <c r="K1346" s="1"/>
  <c r="G1347"/>
  <c r="K1347" s="1"/>
  <c r="G1348"/>
  <c r="K1348" s="1"/>
  <c r="G1349"/>
  <c r="K1349" s="1"/>
  <c r="G1350"/>
  <c r="K1350" s="1"/>
  <c r="G1351"/>
  <c r="K1351" s="1"/>
  <c r="G1352"/>
  <c r="K1352" s="1"/>
  <c r="G1353"/>
  <c r="K1353" s="1"/>
  <c r="G1354"/>
  <c r="K1354" s="1"/>
  <c r="G1355"/>
  <c r="K1355" s="1"/>
  <c r="G1356"/>
  <c r="K1356" s="1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K1384" s="1"/>
  <c r="G1385"/>
  <c r="K1385" s="1"/>
  <c r="G1386"/>
  <c r="K1386" s="1"/>
  <c r="G1387"/>
  <c r="K1387" s="1"/>
  <c r="G1388"/>
  <c r="K1388" s="1"/>
  <c r="G1389"/>
  <c r="K1389" s="1"/>
  <c r="G1390"/>
  <c r="K1390" s="1"/>
  <c r="G1391"/>
  <c r="K1391" s="1"/>
  <c r="G1392"/>
  <c r="K1392" s="1"/>
  <c r="G1393"/>
  <c r="K1393" s="1"/>
  <c r="G1394"/>
  <c r="K1394" s="1"/>
  <c r="G1395"/>
  <c r="K1395" s="1"/>
  <c r="G1396"/>
  <c r="K1396" s="1"/>
  <c r="G1397"/>
  <c r="K1397" s="1"/>
  <c r="G1398"/>
  <c r="K1398" s="1"/>
  <c r="G1399"/>
  <c r="K1399" s="1"/>
  <c r="G1400"/>
  <c r="K1400" s="1"/>
  <c r="G1401"/>
  <c r="K1401" s="1"/>
  <c r="G1402"/>
  <c r="K1402" s="1"/>
  <c r="G1403"/>
  <c r="K1403" s="1"/>
  <c r="G1404"/>
  <c r="K1404" s="1"/>
  <c r="G1405"/>
  <c r="K1405" s="1"/>
  <c r="G1406"/>
  <c r="K1406" s="1"/>
  <c r="G1407"/>
  <c r="K1407" s="1"/>
  <c r="G1408"/>
  <c r="K1408" s="1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K1436" s="1"/>
  <c r="G1437"/>
  <c r="K1437" s="1"/>
  <c r="G1438"/>
  <c r="K1438" s="1"/>
  <c r="G1439"/>
  <c r="K1439" s="1"/>
  <c r="G1440"/>
  <c r="K1440" s="1"/>
  <c r="G1441"/>
  <c r="K1441" s="1"/>
  <c r="G1442"/>
  <c r="K1442" s="1"/>
  <c r="G1443"/>
  <c r="K1443" s="1"/>
  <c r="G1444"/>
  <c r="K1444" s="1"/>
  <c r="G1445"/>
  <c r="K1445" s="1"/>
  <c r="G1446"/>
  <c r="K1446" s="1"/>
  <c r="G1447"/>
  <c r="K1447" s="1"/>
  <c r="G1448"/>
  <c r="K1448" s="1"/>
  <c r="G1449"/>
  <c r="K1449" s="1"/>
  <c r="G1450"/>
  <c r="K1450" s="1"/>
  <c r="G1451"/>
  <c r="K1451" s="1"/>
  <c r="G1452"/>
  <c r="K1452" s="1"/>
  <c r="G1453"/>
  <c r="K1453" s="1"/>
  <c r="G1454"/>
  <c r="K1454" s="1"/>
  <c r="G1455"/>
  <c r="K1455" s="1"/>
  <c r="G1456"/>
  <c r="K1456" s="1"/>
  <c r="G1457"/>
  <c r="K1457" s="1"/>
  <c r="G1458"/>
  <c r="K1458" s="1"/>
  <c r="G1459"/>
  <c r="K1459" s="1"/>
  <c r="G1460"/>
  <c r="K1460" s="1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K1488" s="1"/>
  <c r="G1489"/>
  <c r="K1489" s="1"/>
  <c r="G1490"/>
  <c r="K1490" s="1"/>
  <c r="G1491"/>
  <c r="K1491" s="1"/>
  <c r="G1492"/>
  <c r="K1492" s="1"/>
  <c r="G1493"/>
  <c r="K1493" s="1"/>
  <c r="G1494"/>
  <c r="K1494" s="1"/>
  <c r="G1495"/>
  <c r="K1495" s="1"/>
  <c r="G1496"/>
  <c r="K1496" s="1"/>
  <c r="G1497"/>
  <c r="K1497" s="1"/>
  <c r="G1498"/>
  <c r="K1498" s="1"/>
  <c r="G1499"/>
  <c r="K1499" s="1"/>
  <c r="G1500"/>
  <c r="K1500" s="1"/>
  <c r="G1501"/>
  <c r="K1501" s="1"/>
  <c r="G1502"/>
  <c r="K1502" s="1"/>
  <c r="G1503"/>
  <c r="K1503" s="1"/>
  <c r="G1504"/>
  <c r="K1504" s="1"/>
  <c r="G1505"/>
  <c r="K1505" s="1"/>
  <c r="G1506"/>
  <c r="K1506" s="1"/>
  <c r="G1507"/>
  <c r="K1507" s="1"/>
  <c r="G1508"/>
  <c r="K1508" s="1"/>
  <c r="G1509"/>
  <c r="K1509" s="1"/>
  <c r="G1510"/>
  <c r="K1510" s="1"/>
  <c r="G1511"/>
  <c r="K1511" s="1"/>
  <c r="G1512"/>
  <c r="K1512" s="1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K1540" s="1"/>
  <c r="G1541"/>
  <c r="K1541" s="1"/>
  <c r="G1542"/>
  <c r="K1542" s="1"/>
  <c r="G1543"/>
  <c r="K1543" s="1"/>
  <c r="G1544"/>
  <c r="K1544" s="1"/>
  <c r="G1545"/>
  <c r="K1545" s="1"/>
  <c r="G1546"/>
  <c r="K1546" s="1"/>
  <c r="G1547"/>
  <c r="K1547" s="1"/>
  <c r="G1548"/>
  <c r="K1548" s="1"/>
  <c r="G1549"/>
  <c r="K1549" s="1"/>
  <c r="G1550"/>
  <c r="K1550" s="1"/>
  <c r="G1551"/>
  <c r="K1551" s="1"/>
  <c r="G1552"/>
  <c r="K1552" s="1"/>
  <c r="G1553"/>
  <c r="K1553" s="1"/>
  <c r="G1554"/>
  <c r="K1554" s="1"/>
  <c r="G1555"/>
  <c r="K1555" s="1"/>
  <c r="G1556"/>
  <c r="K1556" s="1"/>
  <c r="G1557"/>
  <c r="K1557" s="1"/>
  <c r="G1558"/>
  <c r="K1558" s="1"/>
  <c r="G1559"/>
  <c r="K1559" s="1"/>
  <c r="G1560"/>
  <c r="K1560" s="1"/>
  <c r="G1561"/>
  <c r="K1561" s="1"/>
  <c r="G1562"/>
  <c r="K1562" s="1"/>
  <c r="G1563"/>
  <c r="K1563" s="1"/>
  <c r="G1564"/>
  <c r="K1564" s="1"/>
  <c r="G1565"/>
  <c r="K1565" s="1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K1593" s="1"/>
  <c r="G1594"/>
  <c r="K1594" s="1"/>
  <c r="G1595"/>
  <c r="K1595" s="1"/>
  <c r="G1596"/>
  <c r="K1596" s="1"/>
  <c r="G1597"/>
  <c r="K1597" s="1"/>
  <c r="G1598"/>
  <c r="K1598" s="1"/>
  <c r="G1599"/>
  <c r="K1599" s="1"/>
  <c r="G1600"/>
  <c r="K1600" s="1"/>
  <c r="G1601"/>
  <c r="K1601" s="1"/>
  <c r="G1602"/>
  <c r="K1602" s="1"/>
  <c r="G1603"/>
  <c r="K1603" s="1"/>
  <c r="G1604"/>
  <c r="K1604" s="1"/>
  <c r="G1605"/>
  <c r="K1605" s="1"/>
  <c r="G1606"/>
  <c r="K1606" s="1"/>
  <c r="G1607"/>
  <c r="K1607" s="1"/>
  <c r="G1608"/>
  <c r="K1608" s="1"/>
  <c r="G1609"/>
  <c r="K1609" s="1"/>
  <c r="G1610"/>
  <c r="K1610" s="1"/>
  <c r="G1611"/>
  <c r="K1611" s="1"/>
  <c r="G1612"/>
  <c r="K1612" s="1"/>
  <c r="G1613"/>
  <c r="K1613" s="1"/>
  <c r="G1614"/>
  <c r="K1614" s="1"/>
  <c r="G1615"/>
  <c r="K1615" s="1"/>
  <c r="G1616"/>
  <c r="K1616" s="1"/>
  <c r="G1617"/>
  <c r="K1617" s="1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K1645" s="1"/>
  <c r="G1646"/>
  <c r="K1646" s="1"/>
  <c r="G1647"/>
  <c r="K1647" s="1"/>
  <c r="G1648"/>
  <c r="K1648" s="1"/>
  <c r="G1649"/>
  <c r="K1649" s="1"/>
  <c r="G1650"/>
  <c r="K1650" s="1"/>
  <c r="G1651"/>
  <c r="K1651" s="1"/>
  <c r="G1652"/>
  <c r="K1652" s="1"/>
  <c r="G1653"/>
  <c r="K1653" s="1"/>
  <c r="G1654"/>
  <c r="K1654" s="1"/>
  <c r="G1655"/>
  <c r="K1655" s="1"/>
  <c r="G1656"/>
  <c r="K1656" s="1"/>
  <c r="G1657"/>
  <c r="K1657" s="1"/>
  <c r="G40"/>
  <c r="K40" s="1"/>
  <c r="I21" i="16" l="1"/>
  <c r="I1638"/>
  <c r="I1637"/>
  <c r="I1636"/>
  <c r="I1635"/>
  <c r="I1634"/>
  <c r="I1633"/>
  <c r="I1632"/>
  <c r="I1631"/>
  <c r="I1630"/>
  <c r="I1629"/>
  <c r="I1628"/>
  <c r="I1627"/>
  <c r="I1626"/>
  <c r="I1625"/>
  <c r="I1624"/>
  <c r="I1623"/>
  <c r="I1622"/>
  <c r="I1621"/>
  <c r="I1620"/>
  <c r="I1619"/>
  <c r="I1618"/>
  <c r="I1617"/>
  <c r="I1616"/>
  <c r="I1615"/>
  <c r="I1614"/>
  <c r="I1613"/>
  <c r="I1612"/>
  <c r="I1611"/>
  <c r="I1610"/>
  <c r="I1609"/>
  <c r="I1608"/>
  <c r="I1607"/>
  <c r="I1606"/>
  <c r="I1605"/>
  <c r="I1604"/>
  <c r="I1603"/>
  <c r="I1602"/>
  <c r="I1601"/>
  <c r="I1600"/>
  <c r="I1599"/>
  <c r="I1598"/>
  <c r="I1597"/>
  <c r="I1596"/>
  <c r="I1595"/>
  <c r="I1594"/>
  <c r="I1593"/>
  <c r="I1592"/>
  <c r="I1591"/>
  <c r="I1590"/>
  <c r="I1589"/>
  <c r="I1588"/>
  <c r="I1587"/>
  <c r="I1586"/>
  <c r="I1585"/>
  <c r="I1584"/>
  <c r="I1583"/>
  <c r="I1582"/>
  <c r="I1581"/>
  <c r="I1580"/>
  <c r="I1579"/>
  <c r="I1578"/>
  <c r="I1577"/>
  <c r="I1576"/>
  <c r="I1575"/>
  <c r="I1574"/>
  <c r="I1573"/>
  <c r="I1572"/>
  <c r="I1571"/>
  <c r="I1570"/>
  <c r="I1569"/>
  <c r="I1568"/>
  <c r="I1567"/>
  <c r="I1566"/>
  <c r="I1565"/>
  <c r="I1564"/>
  <c r="I1563"/>
  <c r="I1562"/>
  <c r="I1561"/>
  <c r="I1560"/>
  <c r="I1559"/>
  <c r="I1558"/>
  <c r="I1557"/>
  <c r="I1556"/>
  <c r="I1555"/>
  <c r="I1554"/>
  <c r="I1553"/>
  <c r="I1552"/>
  <c r="I1551"/>
  <c r="I1550"/>
  <c r="I1549"/>
  <c r="I1548"/>
  <c r="I1547"/>
  <c r="I1546"/>
  <c r="I1545"/>
  <c r="I1544"/>
  <c r="I1543"/>
  <c r="I1542"/>
  <c r="I1541"/>
  <c r="I1540"/>
  <c r="I1539"/>
  <c r="I1538"/>
  <c r="I1537"/>
  <c r="I1536"/>
  <c r="I1535"/>
  <c r="I1534"/>
  <c r="I1533"/>
  <c r="I1532"/>
  <c r="I1531"/>
  <c r="I1530"/>
  <c r="I1529"/>
  <c r="I1528"/>
  <c r="I1527"/>
  <c r="I1526"/>
  <c r="I1525"/>
  <c r="I1524"/>
  <c r="I1523"/>
  <c r="I1522"/>
  <c r="I1521"/>
  <c r="I1520"/>
  <c r="I1519"/>
  <c r="I1518"/>
  <c r="I1517"/>
  <c r="I1516"/>
  <c r="I1515"/>
  <c r="I1514"/>
  <c r="I1513"/>
  <c r="I1512"/>
  <c r="I1511"/>
  <c r="I1510"/>
  <c r="I1509"/>
  <c r="I1508"/>
  <c r="I1507"/>
  <c r="I1506"/>
  <c r="I1505"/>
  <c r="I1504"/>
  <c r="I1503"/>
  <c r="I1502"/>
  <c r="I1501"/>
  <c r="I1500"/>
  <c r="I1499"/>
  <c r="I1498"/>
  <c r="I1497"/>
  <c r="I1496"/>
  <c r="I1495"/>
  <c r="I1494"/>
  <c r="I1493"/>
  <c r="I1492"/>
  <c r="I1491"/>
  <c r="I1490"/>
  <c r="I1489"/>
  <c r="I1488"/>
  <c r="I1487"/>
  <c r="I1486"/>
  <c r="I1485"/>
  <c r="I1484"/>
  <c r="I1483"/>
  <c r="I1482"/>
  <c r="I1481"/>
  <c r="I1480"/>
  <c r="I1479"/>
  <c r="I1478"/>
  <c r="I1477"/>
  <c r="I1476"/>
  <c r="I1475"/>
  <c r="I1474"/>
  <c r="I1473"/>
  <c r="I1472"/>
  <c r="I1471"/>
  <c r="I1470"/>
  <c r="I1469"/>
  <c r="I1468"/>
  <c r="I1467"/>
  <c r="I1466"/>
  <c r="I1465"/>
  <c r="I1464"/>
  <c r="I1463"/>
  <c r="I1462"/>
  <c r="I1461"/>
  <c r="I1460"/>
  <c r="I1459"/>
  <c r="I1458"/>
  <c r="I1457"/>
  <c r="I1456"/>
  <c r="I1455"/>
  <c r="I1454"/>
  <c r="I1453"/>
  <c r="I1452"/>
  <c r="I1451"/>
  <c r="I1450"/>
  <c r="I1449"/>
  <c r="I1448"/>
  <c r="I1447"/>
  <c r="I1446"/>
  <c r="I1445"/>
  <c r="I1444"/>
  <c r="I1443"/>
  <c r="I1442"/>
  <c r="I1441"/>
  <c r="I1440"/>
  <c r="I1439"/>
  <c r="I1438"/>
  <c r="I1437"/>
  <c r="I1436"/>
  <c r="I1435"/>
  <c r="I1434"/>
  <c r="I1433"/>
  <c r="I1432"/>
  <c r="I1431"/>
  <c r="I1430"/>
  <c r="I1429"/>
  <c r="I1428"/>
  <c r="I1427"/>
  <c r="I1426"/>
  <c r="I1425"/>
  <c r="I1424"/>
  <c r="I1423"/>
  <c r="I1422"/>
  <c r="I1421"/>
  <c r="I1420"/>
  <c r="I1419"/>
  <c r="I1418"/>
  <c r="I1417"/>
  <c r="I1416"/>
  <c r="I1415"/>
  <c r="I1414"/>
  <c r="I1413"/>
  <c r="I1412"/>
  <c r="I1411"/>
  <c r="I1410"/>
  <c r="I1409"/>
  <c r="I1408"/>
  <c r="I1407"/>
  <c r="I1406"/>
  <c r="I1405"/>
  <c r="I1404"/>
  <c r="I1403"/>
  <c r="I1402"/>
  <c r="I1401"/>
  <c r="I1400"/>
  <c r="I1399"/>
  <c r="I1398"/>
  <c r="I1397"/>
  <c r="I1396"/>
  <c r="I1395"/>
  <c r="I1394"/>
  <c r="I1393"/>
  <c r="I1392"/>
  <c r="I1391"/>
  <c r="I1390"/>
  <c r="I1389"/>
  <c r="I1388"/>
  <c r="I1387"/>
  <c r="I1386"/>
  <c r="I1385"/>
  <c r="I1384"/>
  <c r="I1383"/>
  <c r="I1382"/>
  <c r="I1381"/>
  <c r="I1380"/>
  <c r="I1379"/>
  <c r="I1378"/>
  <c r="I1377"/>
  <c r="I1376"/>
  <c r="I1375"/>
  <c r="I1374"/>
  <c r="I1373"/>
  <c r="I1372"/>
  <c r="I1371"/>
  <c r="I1370"/>
  <c r="I1369"/>
  <c r="I1368"/>
  <c r="I1367"/>
  <c r="I1366"/>
  <c r="I1365"/>
  <c r="I1364"/>
  <c r="I1363"/>
  <c r="I1362"/>
  <c r="I1361"/>
  <c r="I1360"/>
  <c r="I1359"/>
  <c r="I1358"/>
  <c r="I1357"/>
  <c r="I1356"/>
  <c r="I1355"/>
  <c r="I1354"/>
  <c r="I1353"/>
  <c r="I1352"/>
  <c r="I1351"/>
  <c r="I1350"/>
  <c r="I1349"/>
  <c r="I1348"/>
  <c r="I1347"/>
  <c r="I1346"/>
  <c r="I1345"/>
  <c r="I1344"/>
  <c r="I1343"/>
  <c r="I1342"/>
  <c r="I1341"/>
  <c r="I1340"/>
  <c r="I1339"/>
  <c r="I1338"/>
  <c r="I1337"/>
  <c r="I1336"/>
  <c r="I1335"/>
  <c r="I1334"/>
  <c r="I1333"/>
  <c r="I1332"/>
  <c r="I1331"/>
  <c r="I1330"/>
  <c r="I1329"/>
  <c r="I1328"/>
  <c r="I1327"/>
  <c r="I1326"/>
  <c r="I1325"/>
  <c r="I1324"/>
  <c r="I1323"/>
  <c r="I1322"/>
  <c r="I1321"/>
  <c r="I1320"/>
  <c r="I1319"/>
  <c r="I1318"/>
  <c r="I1317"/>
  <c r="I1316"/>
  <c r="I1315"/>
  <c r="I1314"/>
  <c r="I1313"/>
  <c r="I1312"/>
  <c r="I1311"/>
  <c r="I1310"/>
  <c r="I1309"/>
  <c r="I1308"/>
  <c r="I1307"/>
  <c r="I1306"/>
  <c r="I1305"/>
  <c r="I1304"/>
  <c r="I1303"/>
  <c r="I1302"/>
  <c r="I1301"/>
  <c r="I1300"/>
  <c r="I1299"/>
  <c r="I1298"/>
  <c r="I1297"/>
  <c r="I1296"/>
  <c r="I1295"/>
  <c r="I1294"/>
  <c r="I1293"/>
  <c r="I1292"/>
  <c r="I1291"/>
  <c r="I1290"/>
  <c r="I1289"/>
  <c r="I1288"/>
  <c r="I1287"/>
  <c r="I1286"/>
  <c r="I1285"/>
  <c r="I1284"/>
  <c r="I1283"/>
  <c r="I1282"/>
  <c r="I1281"/>
  <c r="I1280"/>
  <c r="I1279"/>
  <c r="I1278"/>
  <c r="I1277"/>
  <c r="I1276"/>
  <c r="I1275"/>
  <c r="I1274"/>
  <c r="I1273"/>
  <c r="I1272"/>
  <c r="I1271"/>
  <c r="I1270"/>
  <c r="I1269"/>
  <c r="I1268"/>
  <c r="I1267"/>
  <c r="I1266"/>
  <c r="I1265"/>
  <c r="I1264"/>
  <c r="I1263"/>
  <c r="I1262"/>
  <c r="I1261"/>
  <c r="I1260"/>
  <c r="I1259"/>
  <c r="I1258"/>
  <c r="I1257"/>
  <c r="I1256"/>
  <c r="I1255"/>
  <c r="I1254"/>
  <c r="I1253"/>
  <c r="I1252"/>
  <c r="I1251"/>
  <c r="I1250"/>
  <c r="I1249"/>
  <c r="I1248"/>
  <c r="I1247"/>
  <c r="I1246"/>
  <c r="I1245"/>
  <c r="I1244"/>
  <c r="I1243"/>
  <c r="I1242"/>
  <c r="I1241"/>
  <c r="I1240"/>
  <c r="I1239"/>
  <c r="I1238"/>
  <c r="I1237"/>
  <c r="I1236"/>
  <c r="I1235"/>
  <c r="I1234"/>
  <c r="I1233"/>
  <c r="I1232"/>
  <c r="I1231"/>
  <c r="I1230"/>
  <c r="I1229"/>
  <c r="I1228"/>
  <c r="I1227"/>
  <c r="I1226"/>
  <c r="I1225"/>
  <c r="I1224"/>
  <c r="I1223"/>
  <c r="I1222"/>
  <c r="I1221"/>
  <c r="I1220"/>
  <c r="I1219"/>
  <c r="I1218"/>
  <c r="I1217"/>
  <c r="I1216"/>
  <c r="I1215"/>
  <c r="I1214"/>
  <c r="I1213"/>
  <c r="I1212"/>
  <c r="I1211"/>
  <c r="I1210"/>
  <c r="I1209"/>
  <c r="I1208"/>
  <c r="I1207"/>
  <c r="I1206"/>
  <c r="I1205"/>
  <c r="I1204"/>
  <c r="I1203"/>
  <c r="I1202"/>
  <c r="I1201"/>
  <c r="I1200"/>
  <c r="I1199"/>
  <c r="I1198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38"/>
  <c r="I1137"/>
  <c r="I1136"/>
  <c r="I1135"/>
  <c r="I1134"/>
  <c r="I1133"/>
  <c r="I1132"/>
  <c r="I1131"/>
  <c r="I1130"/>
  <c r="I1129"/>
  <c r="I1128"/>
  <c r="I1127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22"/>
  <c r="I23"/>
  <c r="I24"/>
  <c r="I25"/>
  <c r="I26"/>
  <c r="I27"/>
  <c r="I28"/>
  <c r="I29"/>
  <c r="I30"/>
  <c r="I31"/>
  <c r="I1657" i="24"/>
  <c r="I1656"/>
  <c r="I1655"/>
  <c r="I1654"/>
  <c r="I1653"/>
  <c r="I1652"/>
  <c r="I1651"/>
  <c r="I1650"/>
  <c r="I1649"/>
  <c r="I1605"/>
  <c r="I1604"/>
  <c r="I1603"/>
  <c r="I1602"/>
  <c r="I1601"/>
  <c r="I1600"/>
  <c r="I1599"/>
  <c r="I1598"/>
  <c r="I1597"/>
  <c r="I1553"/>
  <c r="I1552"/>
  <c r="I1551"/>
  <c r="I1550"/>
  <c r="I1549"/>
  <c r="I1548"/>
  <c r="I1547"/>
  <c r="I1546"/>
  <c r="I1545"/>
  <c r="I1544"/>
  <c r="I1500"/>
  <c r="I1499"/>
  <c r="I1498"/>
  <c r="I1497"/>
  <c r="I1496"/>
  <c r="I1495"/>
  <c r="I1494"/>
  <c r="I1493"/>
  <c r="I1492"/>
  <c r="I1448"/>
  <c r="I1447"/>
  <c r="I1446"/>
  <c r="I1445"/>
  <c r="I1444"/>
  <c r="I1443"/>
  <c r="I1442"/>
  <c r="I1441"/>
  <c r="I1440"/>
  <c r="I1396"/>
  <c r="I1395"/>
  <c r="I1394"/>
  <c r="I1393"/>
  <c r="I1392"/>
  <c r="I1391"/>
  <c r="I1390"/>
  <c r="I1389"/>
  <c r="I1388"/>
  <c r="I1344"/>
  <c r="I1343"/>
  <c r="I1342"/>
  <c r="I1341"/>
  <c r="I1340"/>
  <c r="I1339"/>
  <c r="I1338"/>
  <c r="I1337"/>
  <c r="I1336"/>
  <c r="I1335"/>
  <c r="I1291"/>
  <c r="I1290"/>
  <c r="I1289"/>
  <c r="I1288"/>
  <c r="I1287"/>
  <c r="I1286"/>
  <c r="I1285"/>
  <c r="I1284"/>
  <c r="I1283"/>
  <c r="I1239"/>
  <c r="I1238"/>
  <c r="I1237"/>
  <c r="I1236"/>
  <c r="I1235"/>
  <c r="I1234"/>
  <c r="I1233"/>
  <c r="I1232"/>
  <c r="I1231"/>
  <c r="I1187"/>
  <c r="I1186"/>
  <c r="I1185"/>
  <c r="I1184"/>
  <c r="I1183"/>
  <c r="I1182"/>
  <c r="I1181"/>
  <c r="I1180"/>
  <c r="I1179"/>
  <c r="I1135"/>
  <c r="I1134"/>
  <c r="I1133"/>
  <c r="I1132"/>
  <c r="I1131"/>
  <c r="I1130"/>
  <c r="I1129"/>
  <c r="I1128"/>
  <c r="I1127"/>
  <c r="I1083"/>
  <c r="I1082"/>
  <c r="I1081"/>
  <c r="I1080"/>
  <c r="I1079"/>
  <c r="I1078"/>
  <c r="I1077"/>
  <c r="I1076"/>
  <c r="I1075"/>
  <c r="I1031"/>
  <c r="I1030"/>
  <c r="I1029"/>
  <c r="I1028"/>
  <c r="I1027"/>
  <c r="I1026"/>
  <c r="I1025"/>
  <c r="I1024"/>
  <c r="I1023"/>
  <c r="I1022"/>
  <c r="I978"/>
  <c r="I977"/>
  <c r="I976"/>
  <c r="I975"/>
  <c r="I974"/>
  <c r="I973"/>
  <c r="I972"/>
  <c r="I971"/>
  <c r="I970"/>
  <c r="I926"/>
  <c r="I925"/>
  <c r="I924"/>
  <c r="I923"/>
  <c r="I922"/>
  <c r="I921"/>
  <c r="I920"/>
  <c r="I919"/>
  <c r="I918"/>
  <c r="I874"/>
  <c r="I873"/>
  <c r="I872"/>
  <c r="I871"/>
  <c r="I870"/>
  <c r="I869"/>
  <c r="I868"/>
  <c r="I867"/>
  <c r="I866"/>
  <c r="I822"/>
  <c r="I821"/>
  <c r="I820"/>
  <c r="I819"/>
  <c r="I818"/>
  <c r="I817"/>
  <c r="I816"/>
  <c r="I815"/>
  <c r="I814"/>
  <c r="I770"/>
  <c r="I769"/>
  <c r="I768"/>
  <c r="I767"/>
  <c r="I766"/>
  <c r="I765"/>
  <c r="I764"/>
  <c r="I763"/>
  <c r="I762"/>
  <c r="I761"/>
  <c r="I717"/>
  <c r="I716"/>
  <c r="I715"/>
  <c r="I714"/>
  <c r="I713"/>
  <c r="I712"/>
  <c r="I711"/>
  <c r="I710"/>
  <c r="I709"/>
  <c r="I665"/>
  <c r="I664"/>
  <c r="I663"/>
  <c r="I662"/>
  <c r="I661"/>
  <c r="I660"/>
  <c r="I659"/>
  <c r="I658"/>
  <c r="I657"/>
  <c r="I613"/>
  <c r="I612"/>
  <c r="I611"/>
  <c r="I610"/>
  <c r="I609"/>
  <c r="I608"/>
  <c r="I607"/>
  <c r="I606"/>
  <c r="I605"/>
  <c r="I561"/>
  <c r="I560"/>
  <c r="I559"/>
  <c r="I558"/>
  <c r="I557"/>
  <c r="I556"/>
  <c r="I555"/>
  <c r="I554"/>
  <c r="I553"/>
  <c r="I509"/>
  <c r="I508"/>
  <c r="I507"/>
  <c r="I506"/>
  <c r="I505"/>
  <c r="I504"/>
  <c r="I503"/>
  <c r="I502"/>
  <c r="I501"/>
  <c r="I457"/>
  <c r="I456"/>
  <c r="I455"/>
  <c r="I454"/>
  <c r="I453"/>
  <c r="I452"/>
  <c r="I451"/>
  <c r="I450"/>
  <c r="I449"/>
  <c r="I448"/>
  <c r="I404"/>
  <c r="I403"/>
  <c r="I402"/>
  <c r="I401"/>
  <c r="I400"/>
  <c r="I399"/>
  <c r="I398"/>
  <c r="I397"/>
  <c r="I396"/>
  <c r="I352"/>
  <c r="I351"/>
  <c r="I350"/>
  <c r="I349"/>
  <c r="I348"/>
  <c r="I347"/>
  <c r="I346"/>
  <c r="I345"/>
  <c r="I344"/>
  <c r="I300"/>
  <c r="I299"/>
  <c r="I298"/>
  <c r="I297"/>
  <c r="I296"/>
  <c r="I295"/>
  <c r="I294"/>
  <c r="I293"/>
  <c r="I292"/>
  <c r="I248"/>
  <c r="I247"/>
  <c r="I246"/>
  <c r="I245"/>
  <c r="I244"/>
  <c r="I243"/>
  <c r="I242"/>
  <c r="I241"/>
  <c r="I240"/>
  <c r="I196"/>
  <c r="I195"/>
  <c r="I194"/>
  <c r="I193"/>
  <c r="I192"/>
  <c r="I191"/>
  <c r="I190"/>
  <c r="I189"/>
  <c r="I188"/>
  <c r="I144"/>
  <c r="I143"/>
  <c r="I142"/>
  <c r="I141"/>
  <c r="I140"/>
  <c r="I139"/>
  <c r="I138"/>
  <c r="I137"/>
  <c r="I136"/>
  <c r="I92"/>
  <c r="I91"/>
  <c r="I90"/>
  <c r="I89"/>
  <c r="I88"/>
  <c r="I87"/>
  <c r="I86"/>
  <c r="I85"/>
  <c r="I84"/>
  <c r="I83"/>
  <c r="F10"/>
  <c r="F364" s="1"/>
  <c r="H364" s="1"/>
  <c r="H21" i="17"/>
  <c r="F21"/>
  <c r="F21" i="16"/>
  <c r="G21"/>
  <c r="F22" i="17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1449"/>
  <c r="F1450"/>
  <c r="F1451"/>
  <c r="F1452"/>
  <c r="F1453"/>
  <c r="F1454"/>
  <c r="F1455"/>
  <c r="F1456"/>
  <c r="F1457"/>
  <c r="F1458"/>
  <c r="F1459"/>
  <c r="F1460"/>
  <c r="F1461"/>
  <c r="F1462"/>
  <c r="F1463"/>
  <c r="F1464"/>
  <c r="F1465"/>
  <c r="F1466"/>
  <c r="F1467"/>
  <c r="F1468"/>
  <c r="F1469"/>
  <c r="F1470"/>
  <c r="F1471"/>
  <c r="F1472"/>
  <c r="F1473"/>
  <c r="F1474"/>
  <c r="F1475"/>
  <c r="F1476"/>
  <c r="F1477"/>
  <c r="F1478"/>
  <c r="F1479"/>
  <c r="F1480"/>
  <c r="F1481"/>
  <c r="F1482"/>
  <c r="F1483"/>
  <c r="F1484"/>
  <c r="F1485"/>
  <c r="F1486"/>
  <c r="F1487"/>
  <c r="F1488"/>
  <c r="F1489"/>
  <c r="F1490"/>
  <c r="F1491"/>
  <c r="F1492"/>
  <c r="F1493"/>
  <c r="F1494"/>
  <c r="F1495"/>
  <c r="F1496"/>
  <c r="F1497"/>
  <c r="F1498"/>
  <c r="F1499"/>
  <c r="F1500"/>
  <c r="F1501"/>
  <c r="F1502"/>
  <c r="F1503"/>
  <c r="F1504"/>
  <c r="F1505"/>
  <c r="F1506"/>
  <c r="F1507"/>
  <c r="F1508"/>
  <c r="F1509"/>
  <c r="F1510"/>
  <c r="F1511"/>
  <c r="F1512"/>
  <c r="F1513"/>
  <c r="F1514"/>
  <c r="F1515"/>
  <c r="F1516"/>
  <c r="F1517"/>
  <c r="F1518"/>
  <c r="F1519"/>
  <c r="F1520"/>
  <c r="F1521"/>
  <c r="F1522"/>
  <c r="F1523"/>
  <c r="F1524"/>
  <c r="F1525"/>
  <c r="F1526"/>
  <c r="F1527"/>
  <c r="F1528"/>
  <c r="F1529"/>
  <c r="F1530"/>
  <c r="F1531"/>
  <c r="F1532"/>
  <c r="F1533"/>
  <c r="F1534"/>
  <c r="F1535"/>
  <c r="F1536"/>
  <c r="F1537"/>
  <c r="F1538"/>
  <c r="F1539"/>
  <c r="F1540"/>
  <c r="F1541"/>
  <c r="F1542"/>
  <c r="F1543"/>
  <c r="F1544"/>
  <c r="F1545"/>
  <c r="F1546"/>
  <c r="F1547"/>
  <c r="F1548"/>
  <c r="F1549"/>
  <c r="F1550"/>
  <c r="F1551"/>
  <c r="F1552"/>
  <c r="F1553"/>
  <c r="F1554"/>
  <c r="F1555"/>
  <c r="F1556"/>
  <c r="F1557"/>
  <c r="F1558"/>
  <c r="F1559"/>
  <c r="F1560"/>
  <c r="F1561"/>
  <c r="F1562"/>
  <c r="F1563"/>
  <c r="F1564"/>
  <c r="F1565"/>
  <c r="F1566"/>
  <c r="F1567"/>
  <c r="F1568"/>
  <c r="F1569"/>
  <c r="F1570"/>
  <c r="F1571"/>
  <c r="F1572"/>
  <c r="F1573"/>
  <c r="F1574"/>
  <c r="F1575"/>
  <c r="F1576"/>
  <c r="F1577"/>
  <c r="F1578"/>
  <c r="F1579"/>
  <c r="F1580"/>
  <c r="F1581"/>
  <c r="F1582"/>
  <c r="F1583"/>
  <c r="F1584"/>
  <c r="F1585"/>
  <c r="F1586"/>
  <c r="F1587"/>
  <c r="F1588"/>
  <c r="F1589"/>
  <c r="F1590"/>
  <c r="F1591"/>
  <c r="F1592"/>
  <c r="F1593"/>
  <c r="F1594"/>
  <c r="F1595"/>
  <c r="F1596"/>
  <c r="F1597"/>
  <c r="F1598"/>
  <c r="F1599"/>
  <c r="F1600"/>
  <c r="F1601"/>
  <c r="F1602"/>
  <c r="F1603"/>
  <c r="F1604"/>
  <c r="F1605"/>
  <c r="F1606"/>
  <c r="F1607"/>
  <c r="F1608"/>
  <c r="F1609"/>
  <c r="F1610"/>
  <c r="F1611"/>
  <c r="F1612"/>
  <c r="F1613"/>
  <c r="F1614"/>
  <c r="F1615"/>
  <c r="F1616"/>
  <c r="F1617"/>
  <c r="F1618"/>
  <c r="F1619"/>
  <c r="F1620"/>
  <c r="F1621"/>
  <c r="F1622"/>
  <c r="F1623"/>
  <c r="F1624"/>
  <c r="F1625"/>
  <c r="F1626"/>
  <c r="F1627"/>
  <c r="F1628"/>
  <c r="F1629"/>
  <c r="F1630"/>
  <c r="F1631"/>
  <c r="F1632"/>
  <c r="F1633"/>
  <c r="F1634"/>
  <c r="F1635"/>
  <c r="F1636"/>
  <c r="F1637"/>
  <c r="F1638"/>
  <c r="G613"/>
  <c r="G615"/>
  <c r="G617"/>
  <c r="G619"/>
  <c r="G621"/>
  <c r="G623"/>
  <c r="G625"/>
  <c r="G627"/>
  <c r="G629"/>
  <c r="G631"/>
  <c r="G633"/>
  <c r="G635"/>
  <c r="G637"/>
  <c r="G639"/>
  <c r="G641"/>
  <c r="G643"/>
  <c r="G645"/>
  <c r="G647"/>
  <c r="G649"/>
  <c r="G651"/>
  <c r="G653"/>
  <c r="G655"/>
  <c r="G657"/>
  <c r="G659"/>
  <c r="G661"/>
  <c r="G663"/>
  <c r="G665"/>
  <c r="G667"/>
  <c r="G669"/>
  <c r="G671"/>
  <c r="G673"/>
  <c r="G675"/>
  <c r="G677"/>
  <c r="G679"/>
  <c r="G681"/>
  <c r="G683"/>
  <c r="G685"/>
  <c r="G687"/>
  <c r="G689"/>
  <c r="G691"/>
  <c r="G693"/>
  <c r="G695"/>
  <c r="G697"/>
  <c r="G699"/>
  <c r="G701"/>
  <c r="G703"/>
  <c r="G705"/>
  <c r="G707"/>
  <c r="G709"/>
  <c r="G711"/>
  <c r="G713"/>
  <c r="G715"/>
  <c r="G717"/>
  <c r="G719"/>
  <c r="G721"/>
  <c r="G723"/>
  <c r="G725"/>
  <c r="G727"/>
  <c r="G729"/>
  <c r="G731"/>
  <c r="G733"/>
  <c r="G735"/>
  <c r="G737"/>
  <c r="G739"/>
  <c r="G741"/>
  <c r="G743"/>
  <c r="G745"/>
  <c r="G747"/>
  <c r="G749"/>
  <c r="G751"/>
  <c r="G753"/>
  <c r="G755"/>
  <c r="G757"/>
  <c r="G759"/>
  <c r="G761"/>
  <c r="G763"/>
  <c r="G765"/>
  <c r="G767"/>
  <c r="G769"/>
  <c r="G771"/>
  <c r="G773"/>
  <c r="G775"/>
  <c r="G777"/>
  <c r="G779"/>
  <c r="G781"/>
  <c r="G783"/>
  <c r="G785"/>
  <c r="G787"/>
  <c r="G789"/>
  <c r="G791"/>
  <c r="G793"/>
  <c r="G795"/>
  <c r="G797"/>
  <c r="G799"/>
  <c r="G801"/>
  <c r="G803"/>
  <c r="G805"/>
  <c r="G807"/>
  <c r="G809"/>
  <c r="G811"/>
  <c r="G813"/>
  <c r="G815"/>
  <c r="G817"/>
  <c r="G819"/>
  <c r="G821"/>
  <c r="G823"/>
  <c r="G825"/>
  <c r="G827"/>
  <c r="G829"/>
  <c r="G831"/>
  <c r="G833"/>
  <c r="G835"/>
  <c r="G837"/>
  <c r="G839"/>
  <c r="G841"/>
  <c r="G843"/>
  <c r="G845"/>
  <c r="G847"/>
  <c r="G849"/>
  <c r="G851"/>
  <c r="G853"/>
  <c r="G855"/>
  <c r="G857"/>
  <c r="G859"/>
  <c r="G861"/>
  <c r="G863"/>
  <c r="G865"/>
  <c r="G867"/>
  <c r="G869"/>
  <c r="G871"/>
  <c r="G873"/>
  <c r="G875"/>
  <c r="G877"/>
  <c r="G879"/>
  <c r="G881"/>
  <c r="G883"/>
  <c r="G885"/>
  <c r="G887"/>
  <c r="G889"/>
  <c r="G891"/>
  <c r="G893"/>
  <c r="G895"/>
  <c r="G897"/>
  <c r="G899"/>
  <c r="G901"/>
  <c r="G903"/>
  <c r="G905"/>
  <c r="G907"/>
  <c r="G909"/>
  <c r="G911"/>
  <c r="G913"/>
  <c r="G915"/>
  <c r="G917"/>
  <c r="G919"/>
  <c r="G921"/>
  <c r="G923"/>
  <c r="G925"/>
  <c r="G927"/>
  <c r="G929"/>
  <c r="G931"/>
  <c r="G933"/>
  <c r="G935"/>
  <c r="G937"/>
  <c r="G939"/>
  <c r="G941"/>
  <c r="G943"/>
  <c r="G945"/>
  <c r="G947"/>
  <c r="G949"/>
  <c r="G951"/>
  <c r="G953"/>
  <c r="G955"/>
  <c r="G957"/>
  <c r="G959"/>
  <c r="G961"/>
  <c r="G963"/>
  <c r="G965"/>
  <c r="G967"/>
  <c r="G969"/>
  <c r="G971"/>
  <c r="G973"/>
  <c r="G975"/>
  <c r="G977"/>
  <c r="G979"/>
  <c r="G981"/>
  <c r="G983"/>
  <c r="G985"/>
  <c r="G987"/>
  <c r="G989"/>
  <c r="G991"/>
  <c r="G993"/>
  <c r="G995"/>
  <c r="G997"/>
  <c r="G999"/>
  <c r="G1001"/>
  <c r="G1003"/>
  <c r="G1005"/>
  <c r="G1007"/>
  <c r="G1009"/>
  <c r="G1011"/>
  <c r="G1013"/>
  <c r="G1015"/>
  <c r="G1017"/>
  <c r="G1019"/>
  <c r="G1021"/>
  <c r="G1023"/>
  <c r="G1025"/>
  <c r="G1027"/>
  <c r="G1029"/>
  <c r="G1031"/>
  <c r="G1033"/>
  <c r="G1035"/>
  <c r="G1037"/>
  <c r="G1039"/>
  <c r="G1041"/>
  <c r="G1043"/>
  <c r="G1045"/>
  <c r="G1047"/>
  <c r="G1049"/>
  <c r="G1051"/>
  <c r="G1053"/>
  <c r="G1055"/>
  <c r="G1057"/>
  <c r="G1059"/>
  <c r="G1061"/>
  <c r="G1063"/>
  <c r="G1065"/>
  <c r="G1067"/>
  <c r="G1069"/>
  <c r="G1071"/>
  <c r="G1073"/>
  <c r="G1075"/>
  <c r="G1077"/>
  <c r="G1079"/>
  <c r="G1081"/>
  <c r="G1083"/>
  <c r="G1085"/>
  <c r="G1087"/>
  <c r="G1089"/>
  <c r="G1091"/>
  <c r="G1093"/>
  <c r="G1095"/>
  <c r="G1097"/>
  <c r="G1099"/>
  <c r="G1101"/>
  <c r="G1103"/>
  <c r="G1105"/>
  <c r="G1107"/>
  <c r="G1109"/>
  <c r="G1111"/>
  <c r="G1113"/>
  <c r="G1115"/>
  <c r="G1117"/>
  <c r="G1119"/>
  <c r="G1121"/>
  <c r="G1123"/>
  <c r="G1125"/>
  <c r="G1127"/>
  <c r="G1129"/>
  <c r="G1131"/>
  <c r="G1133"/>
  <c r="G1135"/>
  <c r="G1137"/>
  <c r="G1139"/>
  <c r="G1141"/>
  <c r="G1143"/>
  <c r="G1145"/>
  <c r="G1147"/>
  <c r="G1149"/>
  <c r="G1151"/>
  <c r="G1153"/>
  <c r="G1155"/>
  <c r="G1157"/>
  <c r="G1159"/>
  <c r="G1161"/>
  <c r="G1163"/>
  <c r="G1165"/>
  <c r="G1167"/>
  <c r="G1169"/>
  <c r="G1171"/>
  <c r="G1173"/>
  <c r="G1175"/>
  <c r="G1177"/>
  <c r="G1179"/>
  <c r="G1181"/>
  <c r="G1183"/>
  <c r="G1185"/>
  <c r="G1187"/>
  <c r="G1189"/>
  <c r="G1191"/>
  <c r="G1193"/>
  <c r="G1195"/>
  <c r="G1197"/>
  <c r="G1199"/>
  <c r="G1201"/>
  <c r="G1203"/>
  <c r="G1205"/>
  <c r="G1207"/>
  <c r="G1209"/>
  <c r="G1211"/>
  <c r="G1213"/>
  <c r="G1215"/>
  <c r="G1217"/>
  <c r="G1219"/>
  <c r="G1221"/>
  <c r="G1223"/>
  <c r="G1225"/>
  <c r="G1227"/>
  <c r="G1229"/>
  <c r="G1231"/>
  <c r="G1233"/>
  <c r="G1235"/>
  <c r="G1237"/>
  <c r="G1239"/>
  <c r="G1241"/>
  <c r="G1243"/>
  <c r="G1245"/>
  <c r="G1247"/>
  <c r="G1249"/>
  <c r="G1251"/>
  <c r="G1253"/>
  <c r="G1255"/>
  <c r="G1257"/>
  <c r="G1259"/>
  <c r="G1261"/>
  <c r="G1263"/>
  <c r="G1265"/>
  <c r="G1267"/>
  <c r="G1269"/>
  <c r="G1271"/>
  <c r="G1273"/>
  <c r="G1275"/>
  <c r="G1277"/>
  <c r="G1279"/>
  <c r="G1281"/>
  <c r="G1283"/>
  <c r="G1285"/>
  <c r="G1287"/>
  <c r="G1289"/>
  <c r="G1291"/>
  <c r="G1293"/>
  <c r="G1295"/>
  <c r="G1297"/>
  <c r="G1299"/>
  <c r="G1301"/>
  <c r="G1303"/>
  <c r="G1305"/>
  <c r="G1307"/>
  <c r="G1309"/>
  <c r="G1311"/>
  <c r="G1313"/>
  <c r="G1315"/>
  <c r="G1317"/>
  <c r="G1319"/>
  <c r="G1321"/>
  <c r="G1323"/>
  <c r="G1325"/>
  <c r="G1327"/>
  <c r="G1329"/>
  <c r="G1331"/>
  <c r="G1333"/>
  <c r="G1335"/>
  <c r="G1337"/>
  <c r="G1339"/>
  <c r="G1341"/>
  <c r="G1343"/>
  <c r="G1345"/>
  <c r="G1347"/>
  <c r="G1349"/>
  <c r="G1351"/>
  <c r="G1353"/>
  <c r="G1355"/>
  <c r="G1357"/>
  <c r="G1359"/>
  <c r="G1361"/>
  <c r="G1363"/>
  <c r="G1365"/>
  <c r="G1367"/>
  <c r="G1369"/>
  <c r="G1371"/>
  <c r="G1373"/>
  <c r="G1375"/>
  <c r="G1377"/>
  <c r="G1379"/>
  <c r="G1381"/>
  <c r="G1383"/>
  <c r="G1385"/>
  <c r="G1387"/>
  <c r="G1389"/>
  <c r="G1391"/>
  <c r="G1393"/>
  <c r="G1395"/>
  <c r="G1397"/>
  <c r="G1399"/>
  <c r="G1401"/>
  <c r="G1403"/>
  <c r="G1405"/>
  <c r="G1407"/>
  <c r="G1409"/>
  <c r="G1411"/>
  <c r="G1413"/>
  <c r="G1415"/>
  <c r="G1417"/>
  <c r="G1419"/>
  <c r="G1421"/>
  <c r="G1423"/>
  <c r="G1425"/>
  <c r="G1427"/>
  <c r="G1429"/>
  <c r="G1431"/>
  <c r="G1433"/>
  <c r="G1435"/>
  <c r="G1437"/>
  <c r="G1439"/>
  <c r="G1441"/>
  <c r="G1443"/>
  <c r="G1445"/>
  <c r="G1447"/>
  <c r="G1449"/>
  <c r="G1451"/>
  <c r="G1453"/>
  <c r="G1455"/>
  <c r="G1457"/>
  <c r="G1459"/>
  <c r="G1461"/>
  <c r="G1463"/>
  <c r="G1465"/>
  <c r="G1467"/>
  <c r="G1469"/>
  <c r="G1471"/>
  <c r="G1473"/>
  <c r="G1475"/>
  <c r="G1477"/>
  <c r="G1479"/>
  <c r="G612"/>
  <c r="H612"/>
  <c r="H613"/>
  <c r="G614"/>
  <c r="H614"/>
  <c r="H615"/>
  <c r="G616"/>
  <c r="H616"/>
  <c r="H617"/>
  <c r="G618"/>
  <c r="H618"/>
  <c r="H619"/>
  <c r="G620"/>
  <c r="H620"/>
  <c r="H621"/>
  <c r="G622"/>
  <c r="H622"/>
  <c r="H623"/>
  <c r="G624"/>
  <c r="H624"/>
  <c r="H625"/>
  <c r="G626"/>
  <c r="H626"/>
  <c r="H627"/>
  <c r="G628"/>
  <c r="H628"/>
  <c r="H629"/>
  <c r="G630"/>
  <c r="H630"/>
  <c r="H631"/>
  <c r="G632"/>
  <c r="H632"/>
  <c r="H633"/>
  <c r="G634"/>
  <c r="H634"/>
  <c r="H635"/>
  <c r="G636"/>
  <c r="H636"/>
  <c r="H637"/>
  <c r="G638"/>
  <c r="H638"/>
  <c r="J638"/>
  <c r="K638"/>
  <c r="H639"/>
  <c r="J639"/>
  <c r="K639"/>
  <c r="G640"/>
  <c r="H640"/>
  <c r="J640"/>
  <c r="K640"/>
  <c r="H641"/>
  <c r="J641"/>
  <c r="K641"/>
  <c r="G642"/>
  <c r="H642"/>
  <c r="J642"/>
  <c r="K642"/>
  <c r="H643"/>
  <c r="J643"/>
  <c r="K643"/>
  <c r="G644"/>
  <c r="H644"/>
  <c r="J644"/>
  <c r="K644"/>
  <c r="H645"/>
  <c r="J645"/>
  <c r="K645"/>
  <c r="G646"/>
  <c r="H646"/>
  <c r="J646"/>
  <c r="K646"/>
  <c r="H647"/>
  <c r="G648"/>
  <c r="H648"/>
  <c r="H649"/>
  <c r="G650"/>
  <c r="H650"/>
  <c r="H651"/>
  <c r="G652"/>
  <c r="H652"/>
  <c r="H653"/>
  <c r="G654"/>
  <c r="H654"/>
  <c r="H655"/>
  <c r="G656"/>
  <c r="H656"/>
  <c r="H657"/>
  <c r="G658"/>
  <c r="H658"/>
  <c r="H659"/>
  <c r="G660"/>
  <c r="H660"/>
  <c r="H661"/>
  <c r="G662"/>
  <c r="H662"/>
  <c r="H663"/>
  <c r="G664"/>
  <c r="H664"/>
  <c r="H665"/>
  <c r="G666"/>
  <c r="H666"/>
  <c r="H667"/>
  <c r="G668"/>
  <c r="H668"/>
  <c r="H669"/>
  <c r="G670"/>
  <c r="H670"/>
  <c r="H671"/>
  <c r="G672"/>
  <c r="H672"/>
  <c r="H673"/>
  <c r="G674"/>
  <c r="H674"/>
  <c r="H675"/>
  <c r="G676"/>
  <c r="H676"/>
  <c r="H677"/>
  <c r="G678"/>
  <c r="H678"/>
  <c r="H679"/>
  <c r="G680"/>
  <c r="H680"/>
  <c r="H681"/>
  <c r="G682"/>
  <c r="H682"/>
  <c r="H683"/>
  <c r="G684"/>
  <c r="H684"/>
  <c r="H685"/>
  <c r="G686"/>
  <c r="H686"/>
  <c r="H687"/>
  <c r="G688"/>
  <c r="H688"/>
  <c r="H689"/>
  <c r="G690"/>
  <c r="H690"/>
  <c r="J690"/>
  <c r="K690"/>
  <c r="H691"/>
  <c r="J691"/>
  <c r="K691"/>
  <c r="G692"/>
  <c r="H692"/>
  <c r="J692"/>
  <c r="K692"/>
  <c r="H693"/>
  <c r="J693"/>
  <c r="K693"/>
  <c r="G694"/>
  <c r="H694"/>
  <c r="J694"/>
  <c r="K694"/>
  <c r="H695"/>
  <c r="J695"/>
  <c r="K695"/>
  <c r="G696"/>
  <c r="H696"/>
  <c r="J696"/>
  <c r="K696"/>
  <c r="H697"/>
  <c r="J697"/>
  <c r="K697"/>
  <c r="G698"/>
  <c r="H698"/>
  <c r="J698"/>
  <c r="K698"/>
  <c r="H699"/>
  <c r="G700"/>
  <c r="H700"/>
  <c r="H701"/>
  <c r="G702"/>
  <c r="H702"/>
  <c r="H703"/>
  <c r="G704"/>
  <c r="H704"/>
  <c r="H705"/>
  <c r="G706"/>
  <c r="H706"/>
  <c r="H707"/>
  <c r="G708"/>
  <c r="H708"/>
  <c r="H709"/>
  <c r="G710"/>
  <c r="H710"/>
  <c r="H711"/>
  <c r="G712"/>
  <c r="H712"/>
  <c r="H713"/>
  <c r="G714"/>
  <c r="H714"/>
  <c r="H715"/>
  <c r="G716"/>
  <c r="H716"/>
  <c r="H717"/>
  <c r="G718"/>
  <c r="H718"/>
  <c r="H719"/>
  <c r="G720"/>
  <c r="H720"/>
  <c r="H721"/>
  <c r="G722"/>
  <c r="H722"/>
  <c r="H723"/>
  <c r="G724"/>
  <c r="H724"/>
  <c r="H725"/>
  <c r="G726"/>
  <c r="H726"/>
  <c r="H727"/>
  <c r="G728"/>
  <c r="H728"/>
  <c r="H729"/>
  <c r="G730"/>
  <c r="H730"/>
  <c r="H731"/>
  <c r="G732"/>
  <c r="H732"/>
  <c r="H733"/>
  <c r="G734"/>
  <c r="H734"/>
  <c r="H735"/>
  <c r="G736"/>
  <c r="H736"/>
  <c r="H737"/>
  <c r="G738"/>
  <c r="H738"/>
  <c r="H739"/>
  <c r="G740"/>
  <c r="H740"/>
  <c r="H741"/>
  <c r="G742"/>
  <c r="H742"/>
  <c r="J742"/>
  <c r="K742"/>
  <c r="H743"/>
  <c r="J743"/>
  <c r="K743"/>
  <c r="G744"/>
  <c r="H744"/>
  <c r="J744"/>
  <c r="K744"/>
  <c r="H745"/>
  <c r="J745"/>
  <c r="K745"/>
  <c r="G746"/>
  <c r="H746"/>
  <c r="J746"/>
  <c r="K746"/>
  <c r="H747"/>
  <c r="J747"/>
  <c r="K747"/>
  <c r="G748"/>
  <c r="H748"/>
  <c r="J748"/>
  <c r="K748"/>
  <c r="H749"/>
  <c r="J749"/>
  <c r="K749"/>
  <c r="G750"/>
  <c r="H750"/>
  <c r="J750"/>
  <c r="K750"/>
  <c r="H751"/>
  <c r="J751"/>
  <c r="K751"/>
  <c r="G752"/>
  <c r="H752"/>
  <c r="H753"/>
  <c r="G754"/>
  <c r="H754"/>
  <c r="H755"/>
  <c r="G756"/>
  <c r="H756"/>
  <c r="H757"/>
  <c r="G758"/>
  <c r="H758"/>
  <c r="H759"/>
  <c r="G760"/>
  <c r="H760"/>
  <c r="H761"/>
  <c r="G762"/>
  <c r="H762"/>
  <c r="H763"/>
  <c r="G764"/>
  <c r="H764"/>
  <c r="H765"/>
  <c r="G766"/>
  <c r="H766"/>
  <c r="H767"/>
  <c r="G768"/>
  <c r="H768"/>
  <c r="H769"/>
  <c r="G770"/>
  <c r="H770"/>
  <c r="H771"/>
  <c r="G772"/>
  <c r="H772"/>
  <c r="H773"/>
  <c r="G774"/>
  <c r="H774"/>
  <c r="H775"/>
  <c r="G776"/>
  <c r="H776"/>
  <c r="H777"/>
  <c r="G778"/>
  <c r="H778"/>
  <c r="H779"/>
  <c r="G780"/>
  <c r="H780"/>
  <c r="H781"/>
  <c r="G782"/>
  <c r="H782"/>
  <c r="H783"/>
  <c r="G784"/>
  <c r="H784"/>
  <c r="H785"/>
  <c r="G786"/>
  <c r="H786"/>
  <c r="H787"/>
  <c r="G788"/>
  <c r="H788"/>
  <c r="H789"/>
  <c r="G790"/>
  <c r="H790"/>
  <c r="H791"/>
  <c r="G792"/>
  <c r="H792"/>
  <c r="H793"/>
  <c r="G794"/>
  <c r="H794"/>
  <c r="H795"/>
  <c r="J795"/>
  <c r="K795"/>
  <c r="G796"/>
  <c r="H796"/>
  <c r="J796"/>
  <c r="K796"/>
  <c r="H797"/>
  <c r="J797"/>
  <c r="K797"/>
  <c r="G798"/>
  <c r="H798"/>
  <c r="J798"/>
  <c r="K798"/>
  <c r="H799"/>
  <c r="J799"/>
  <c r="K799"/>
  <c r="G800"/>
  <c r="H800"/>
  <c r="J800"/>
  <c r="K800"/>
  <c r="H801"/>
  <c r="J801"/>
  <c r="K801"/>
  <c r="G802"/>
  <c r="H802"/>
  <c r="J802"/>
  <c r="K802"/>
  <c r="H803"/>
  <c r="J803"/>
  <c r="K803"/>
  <c r="G804"/>
  <c r="H804"/>
  <c r="H805"/>
  <c r="G806"/>
  <c r="H806"/>
  <c r="H807"/>
  <c r="G808"/>
  <c r="H808"/>
  <c r="H809"/>
  <c r="G810"/>
  <c r="H810"/>
  <c r="H811"/>
  <c r="G812"/>
  <c r="H812"/>
  <c r="H813"/>
  <c r="G814"/>
  <c r="H814"/>
  <c r="H815"/>
  <c r="G816"/>
  <c r="H816"/>
  <c r="H817"/>
  <c r="G818"/>
  <c r="H818"/>
  <c r="H819"/>
  <c r="G820"/>
  <c r="H820"/>
  <c r="H821"/>
  <c r="G822"/>
  <c r="H822"/>
  <c r="H823"/>
  <c r="G824"/>
  <c r="H824"/>
  <c r="H825"/>
  <c r="G826"/>
  <c r="H826"/>
  <c r="H827"/>
  <c r="G828"/>
  <c r="H828"/>
  <c r="H829"/>
  <c r="G830"/>
  <c r="H830"/>
  <c r="H831"/>
  <c r="G832"/>
  <c r="H832"/>
  <c r="H833"/>
  <c r="G834"/>
  <c r="H834"/>
  <c r="H835"/>
  <c r="G836"/>
  <c r="H836"/>
  <c r="H837"/>
  <c r="G838"/>
  <c r="H838"/>
  <c r="H839"/>
  <c r="G840"/>
  <c r="H840"/>
  <c r="H841"/>
  <c r="G842"/>
  <c r="H842"/>
  <c r="H843"/>
  <c r="G844"/>
  <c r="H844"/>
  <c r="H845"/>
  <c r="G846"/>
  <c r="H846"/>
  <c r="H847"/>
  <c r="J847"/>
  <c r="K847"/>
  <c r="G848"/>
  <c r="H848"/>
  <c r="J848"/>
  <c r="K848"/>
  <c r="H849"/>
  <c r="J849"/>
  <c r="K849"/>
  <c r="G850"/>
  <c r="H850"/>
  <c r="J850"/>
  <c r="K850"/>
  <c r="H851"/>
  <c r="J851"/>
  <c r="K851"/>
  <c r="G852"/>
  <c r="H852"/>
  <c r="J852"/>
  <c r="K852"/>
  <c r="H853"/>
  <c r="J853"/>
  <c r="K853"/>
  <c r="G854"/>
  <c r="H854"/>
  <c r="J854"/>
  <c r="K854"/>
  <c r="H855"/>
  <c r="J855"/>
  <c r="K855"/>
  <c r="G856"/>
  <c r="H856"/>
  <c r="H857"/>
  <c r="G858"/>
  <c r="H858"/>
  <c r="H859"/>
  <c r="G860"/>
  <c r="H860"/>
  <c r="H861"/>
  <c r="G862"/>
  <c r="H862"/>
  <c r="H863"/>
  <c r="G864"/>
  <c r="H864"/>
  <c r="H865"/>
  <c r="G866"/>
  <c r="H866"/>
  <c r="H867"/>
  <c r="G868"/>
  <c r="H868"/>
  <c r="H869"/>
  <c r="G870"/>
  <c r="H870"/>
  <c r="H871"/>
  <c r="G872"/>
  <c r="H872"/>
  <c r="H873"/>
  <c r="G874"/>
  <c r="H874"/>
  <c r="H875"/>
  <c r="G876"/>
  <c r="H876"/>
  <c r="H877"/>
  <c r="G878"/>
  <c r="H878"/>
  <c r="H879"/>
  <c r="G880"/>
  <c r="H880"/>
  <c r="H881"/>
  <c r="G882"/>
  <c r="H882"/>
  <c r="H883"/>
  <c r="G884"/>
  <c r="H884"/>
  <c r="H885"/>
  <c r="G886"/>
  <c r="H886"/>
  <c r="H887"/>
  <c r="G888"/>
  <c r="H888"/>
  <c r="H889"/>
  <c r="G890"/>
  <c r="H890"/>
  <c r="H891"/>
  <c r="G892"/>
  <c r="H892"/>
  <c r="H893"/>
  <c r="G894"/>
  <c r="H894"/>
  <c r="H895"/>
  <c r="G896"/>
  <c r="H896"/>
  <c r="H897"/>
  <c r="G898"/>
  <c r="H898"/>
  <c r="H899"/>
  <c r="J899"/>
  <c r="K899"/>
  <c r="G900"/>
  <c r="H900"/>
  <c r="J900"/>
  <c r="K900"/>
  <c r="H901"/>
  <c r="J901"/>
  <c r="K901"/>
  <c r="G902"/>
  <c r="H902"/>
  <c r="J902"/>
  <c r="K902"/>
  <c r="H903"/>
  <c r="J903"/>
  <c r="K903"/>
  <c r="G904"/>
  <c r="H904"/>
  <c r="J904"/>
  <c r="K904"/>
  <c r="H905"/>
  <c r="J905"/>
  <c r="K905"/>
  <c r="G906"/>
  <c r="H906"/>
  <c r="J906"/>
  <c r="K906"/>
  <c r="H907"/>
  <c r="J907"/>
  <c r="K907"/>
  <c r="G908"/>
  <c r="H908"/>
  <c r="H909"/>
  <c r="G910"/>
  <c r="H910"/>
  <c r="H911"/>
  <c r="G912"/>
  <c r="H912"/>
  <c r="H913"/>
  <c r="G914"/>
  <c r="H914"/>
  <c r="H915"/>
  <c r="G916"/>
  <c r="H916"/>
  <c r="H917"/>
  <c r="G918"/>
  <c r="H918"/>
  <c r="H919"/>
  <c r="G920"/>
  <c r="H920"/>
  <c r="H921"/>
  <c r="G922"/>
  <c r="H922"/>
  <c r="H923"/>
  <c r="G924"/>
  <c r="H924"/>
  <c r="H925"/>
  <c r="G926"/>
  <c r="H926"/>
  <c r="H927"/>
  <c r="G928"/>
  <c r="H928"/>
  <c r="H929"/>
  <c r="G930"/>
  <c r="H930"/>
  <c r="H931"/>
  <c r="G932"/>
  <c r="H932"/>
  <c r="H933"/>
  <c r="G934"/>
  <c r="H934"/>
  <c r="H935"/>
  <c r="G936"/>
  <c r="H936"/>
  <c r="H937"/>
  <c r="G938"/>
  <c r="H938"/>
  <c r="H939"/>
  <c r="G940"/>
  <c r="H940"/>
  <c r="H941"/>
  <c r="G942"/>
  <c r="H942"/>
  <c r="H943"/>
  <c r="G944"/>
  <c r="H944"/>
  <c r="H945"/>
  <c r="G946"/>
  <c r="H946"/>
  <c r="H947"/>
  <c r="G948"/>
  <c r="H948"/>
  <c r="H949"/>
  <c r="G950"/>
  <c r="H950"/>
  <c r="H951"/>
  <c r="J951"/>
  <c r="K951"/>
  <c r="G952"/>
  <c r="H952"/>
  <c r="J952"/>
  <c r="K952"/>
  <c r="H953"/>
  <c r="J953"/>
  <c r="K953"/>
  <c r="G954"/>
  <c r="H954"/>
  <c r="J954"/>
  <c r="K954"/>
  <c r="H955"/>
  <c r="J955"/>
  <c r="K955"/>
  <c r="G956"/>
  <c r="H956"/>
  <c r="J956"/>
  <c r="K956"/>
  <c r="H957"/>
  <c r="J957"/>
  <c r="K957"/>
  <c r="G958"/>
  <c r="H958"/>
  <c r="J958"/>
  <c r="K958"/>
  <c r="H959"/>
  <c r="J959"/>
  <c r="K959"/>
  <c r="G960"/>
  <c r="H960"/>
  <c r="H961"/>
  <c r="G962"/>
  <c r="H962"/>
  <c r="H963"/>
  <c r="G964"/>
  <c r="H964"/>
  <c r="H965"/>
  <c r="G966"/>
  <c r="H966"/>
  <c r="H967"/>
  <c r="G968"/>
  <c r="H968"/>
  <c r="H969"/>
  <c r="G970"/>
  <c r="H970"/>
  <c r="H971"/>
  <c r="G972"/>
  <c r="H972"/>
  <c r="H973"/>
  <c r="G974"/>
  <c r="H974"/>
  <c r="H975"/>
  <c r="G976"/>
  <c r="H976"/>
  <c r="H977"/>
  <c r="G978"/>
  <c r="H978"/>
  <c r="H979"/>
  <c r="G980"/>
  <c r="H980"/>
  <c r="H981"/>
  <c r="G982"/>
  <c r="H982"/>
  <c r="H983"/>
  <c r="G984"/>
  <c r="H984"/>
  <c r="H985"/>
  <c r="G986"/>
  <c r="H986"/>
  <c r="H987"/>
  <c r="G988"/>
  <c r="H988"/>
  <c r="H989"/>
  <c r="G990"/>
  <c r="H990"/>
  <c r="H991"/>
  <c r="G992"/>
  <c r="H992"/>
  <c r="H993"/>
  <c r="G994"/>
  <c r="H994"/>
  <c r="H995"/>
  <c r="G996"/>
  <c r="H996"/>
  <c r="H997"/>
  <c r="G998"/>
  <c r="H998"/>
  <c r="H999"/>
  <c r="G1000"/>
  <c r="H1000"/>
  <c r="H1001"/>
  <c r="G1002"/>
  <c r="H1002"/>
  <c r="H1003"/>
  <c r="J1003"/>
  <c r="K1003"/>
  <c r="G1004"/>
  <c r="H1004"/>
  <c r="J1004"/>
  <c r="K1004"/>
  <c r="H1005"/>
  <c r="J1005"/>
  <c r="K1005"/>
  <c r="G1006"/>
  <c r="H1006"/>
  <c r="J1006"/>
  <c r="K1006"/>
  <c r="H1007"/>
  <c r="J1007"/>
  <c r="K1007"/>
  <c r="G1008"/>
  <c r="H1008"/>
  <c r="J1008"/>
  <c r="K1008"/>
  <c r="H1009"/>
  <c r="J1009"/>
  <c r="K1009"/>
  <c r="G1010"/>
  <c r="H1010"/>
  <c r="J1010"/>
  <c r="K1010"/>
  <c r="H1011"/>
  <c r="J1011"/>
  <c r="K1011"/>
  <c r="G1012"/>
  <c r="H1012"/>
  <c r="J1012"/>
  <c r="K1012"/>
  <c r="H1013"/>
  <c r="G1014"/>
  <c r="H1014"/>
  <c r="H1015"/>
  <c r="G1016"/>
  <c r="H1016"/>
  <c r="H1017"/>
  <c r="G1018"/>
  <c r="H1018"/>
  <c r="H1019"/>
  <c r="G1020"/>
  <c r="H1020"/>
  <c r="H1021"/>
  <c r="G1022"/>
  <c r="H1022"/>
  <c r="H1023"/>
  <c r="G1024"/>
  <c r="H1024"/>
  <c r="H1025"/>
  <c r="G1026"/>
  <c r="H1026"/>
  <c r="H1027"/>
  <c r="G1028"/>
  <c r="H1028"/>
  <c r="H1029"/>
  <c r="G1030"/>
  <c r="H1030"/>
  <c r="H1031"/>
  <c r="G1032"/>
  <c r="H1032"/>
  <c r="H1033"/>
  <c r="G1034"/>
  <c r="H1034"/>
  <c r="H1035"/>
  <c r="G1036"/>
  <c r="H1036"/>
  <c r="H1037"/>
  <c r="G1038"/>
  <c r="H1038"/>
  <c r="H1039"/>
  <c r="G1040"/>
  <c r="H1040"/>
  <c r="H1041"/>
  <c r="G1042"/>
  <c r="H1042"/>
  <c r="H1043"/>
  <c r="G1044"/>
  <c r="H1044"/>
  <c r="H1045"/>
  <c r="G1046"/>
  <c r="H1046"/>
  <c r="H1047"/>
  <c r="G1048"/>
  <c r="H1048"/>
  <c r="H1049"/>
  <c r="G1050"/>
  <c r="H1050"/>
  <c r="H1051"/>
  <c r="G1052"/>
  <c r="H1052"/>
  <c r="H1053"/>
  <c r="G1054"/>
  <c r="H1054"/>
  <c r="H1055"/>
  <c r="G1056"/>
  <c r="H1056"/>
  <c r="J1056"/>
  <c r="K1056"/>
  <c r="H1057"/>
  <c r="J1057"/>
  <c r="K1057"/>
  <c r="G1058"/>
  <c r="H1058"/>
  <c r="J1058"/>
  <c r="K1058"/>
  <c r="H1059"/>
  <c r="J1059"/>
  <c r="K1059"/>
  <c r="G1060"/>
  <c r="H1060"/>
  <c r="J1060"/>
  <c r="K1060"/>
  <c r="H1061"/>
  <c r="J1061"/>
  <c r="K1061"/>
  <c r="G1062"/>
  <c r="H1062"/>
  <c r="J1062"/>
  <c r="K1062"/>
  <c r="H1063"/>
  <c r="J1063"/>
  <c r="K1063"/>
  <c r="G1064"/>
  <c r="H1064"/>
  <c r="J1064"/>
  <c r="K1064"/>
  <c r="H1065"/>
  <c r="G1066"/>
  <c r="H1066"/>
  <c r="H1067"/>
  <c r="G1068"/>
  <c r="H1068"/>
  <c r="H1069"/>
  <c r="G1070"/>
  <c r="H1070"/>
  <c r="H1071"/>
  <c r="G1072"/>
  <c r="H1072"/>
  <c r="H1073"/>
  <c r="G1074"/>
  <c r="H1074"/>
  <c r="H1075"/>
  <c r="G1076"/>
  <c r="H1076"/>
  <c r="H1077"/>
  <c r="G1078"/>
  <c r="H1078"/>
  <c r="H1079"/>
  <c r="G1080"/>
  <c r="H1080"/>
  <c r="H1081"/>
  <c r="G1082"/>
  <c r="H1082"/>
  <c r="H1083"/>
  <c r="G1084"/>
  <c r="H1084"/>
  <c r="H1085"/>
  <c r="G1086"/>
  <c r="H1086"/>
  <c r="H1087"/>
  <c r="G1088"/>
  <c r="H1088"/>
  <c r="H1089"/>
  <c r="G1090"/>
  <c r="H1090"/>
  <c r="H1091"/>
  <c r="G1092"/>
  <c r="H1092"/>
  <c r="H1093"/>
  <c r="G1094"/>
  <c r="H1094"/>
  <c r="H1095"/>
  <c r="G1096"/>
  <c r="H1096"/>
  <c r="H1097"/>
  <c r="G1098"/>
  <c r="H1098"/>
  <c r="H1099"/>
  <c r="G1100"/>
  <c r="H1100"/>
  <c r="H1101"/>
  <c r="G1102"/>
  <c r="H1102"/>
  <c r="H1103"/>
  <c r="G1104"/>
  <c r="H1104"/>
  <c r="H1105"/>
  <c r="G1106"/>
  <c r="H1106"/>
  <c r="H1107"/>
  <c r="G1108"/>
  <c r="H1108"/>
  <c r="J1108"/>
  <c r="K1108"/>
  <c r="H1109"/>
  <c r="J1109"/>
  <c r="K1109"/>
  <c r="G1110"/>
  <c r="H1110"/>
  <c r="J1110"/>
  <c r="K1110"/>
  <c r="H1111"/>
  <c r="J1111"/>
  <c r="K1111"/>
  <c r="G1112"/>
  <c r="H1112"/>
  <c r="J1112"/>
  <c r="K1112"/>
  <c r="H1113"/>
  <c r="J1113"/>
  <c r="K1113"/>
  <c r="G1114"/>
  <c r="H1114"/>
  <c r="J1114"/>
  <c r="K1114"/>
  <c r="H1115"/>
  <c r="J1115"/>
  <c r="K1115"/>
  <c r="G1116"/>
  <c r="H1116"/>
  <c r="J1116"/>
  <c r="K1116"/>
  <c r="H1117"/>
  <c r="G1118"/>
  <c r="H1118"/>
  <c r="H1119"/>
  <c r="G1120"/>
  <c r="H1120"/>
  <c r="H1121"/>
  <c r="G1122"/>
  <c r="H1122"/>
  <c r="H1123"/>
  <c r="G1124"/>
  <c r="H1124"/>
  <c r="H1125"/>
  <c r="G1126"/>
  <c r="H1126"/>
  <c r="H1127"/>
  <c r="G1128"/>
  <c r="H1128"/>
  <c r="H1129"/>
  <c r="G1130"/>
  <c r="H1130"/>
  <c r="H1131"/>
  <c r="G1132"/>
  <c r="H1132"/>
  <c r="H1133"/>
  <c r="G1134"/>
  <c r="H1134"/>
  <c r="H1135"/>
  <c r="G1136"/>
  <c r="H1136"/>
  <c r="H1137"/>
  <c r="G1138"/>
  <c r="H1138"/>
  <c r="H1139"/>
  <c r="G1140"/>
  <c r="H1140"/>
  <c r="H1141"/>
  <c r="G1142"/>
  <c r="H1142"/>
  <c r="H1143"/>
  <c r="G1144"/>
  <c r="H1144"/>
  <c r="H1145"/>
  <c r="G1146"/>
  <c r="H1146"/>
  <c r="H1147"/>
  <c r="G1148"/>
  <c r="H1148"/>
  <c r="H1149"/>
  <c r="G1150"/>
  <c r="H1150"/>
  <c r="H1151"/>
  <c r="G1152"/>
  <c r="H1152"/>
  <c r="H1153"/>
  <c r="G1154"/>
  <c r="H1154"/>
  <c r="H1155"/>
  <c r="G1156"/>
  <c r="H1156"/>
  <c r="H1157"/>
  <c r="G1158"/>
  <c r="H1158"/>
  <c r="H1159"/>
  <c r="G1160"/>
  <c r="H1160"/>
  <c r="J1160"/>
  <c r="K1160"/>
  <c r="H1161"/>
  <c r="J1161"/>
  <c r="K1161"/>
  <c r="G1162"/>
  <c r="H1162"/>
  <c r="J1162"/>
  <c r="K1162"/>
  <c r="H1163"/>
  <c r="J1163"/>
  <c r="K1163"/>
  <c r="G1164"/>
  <c r="H1164"/>
  <c r="J1164"/>
  <c r="K1164"/>
  <c r="H1165"/>
  <c r="J1165"/>
  <c r="K1165"/>
  <c r="G1166"/>
  <c r="H1166"/>
  <c r="J1166"/>
  <c r="K1166"/>
  <c r="H1167"/>
  <c r="J1167"/>
  <c r="K1167"/>
  <c r="G1168"/>
  <c r="H1168"/>
  <c r="J1168"/>
  <c r="K1168"/>
  <c r="H1169"/>
  <c r="G1170"/>
  <c r="H1170"/>
  <c r="H1171"/>
  <c r="G1172"/>
  <c r="H1172"/>
  <c r="H1173"/>
  <c r="G1174"/>
  <c r="H1174"/>
  <c r="H1175"/>
  <c r="G1176"/>
  <c r="H1176"/>
  <c r="H1177"/>
  <c r="G1178"/>
  <c r="H1178"/>
  <c r="H1179"/>
  <c r="G1180"/>
  <c r="H1180"/>
  <c r="H1181"/>
  <c r="G1182"/>
  <c r="H1182"/>
  <c r="H1183"/>
  <c r="G1184"/>
  <c r="H1184"/>
  <c r="H1185"/>
  <c r="G1186"/>
  <c r="H1186"/>
  <c r="H1187"/>
  <c r="G1188"/>
  <c r="H1188"/>
  <c r="H1189"/>
  <c r="G1190"/>
  <c r="H1190"/>
  <c r="H1191"/>
  <c r="G1192"/>
  <c r="H1192"/>
  <c r="H1193"/>
  <c r="G1194"/>
  <c r="H1194"/>
  <c r="H1195"/>
  <c r="G1196"/>
  <c r="H1196"/>
  <c r="H1197"/>
  <c r="G1198"/>
  <c r="H1198"/>
  <c r="H1199"/>
  <c r="G1200"/>
  <c r="H1200"/>
  <c r="H1201"/>
  <c r="G1202"/>
  <c r="H1202"/>
  <c r="H1203"/>
  <c r="G1204"/>
  <c r="H1204"/>
  <c r="H1205"/>
  <c r="G1206"/>
  <c r="H1206"/>
  <c r="H1207"/>
  <c r="G1208"/>
  <c r="H1208"/>
  <c r="H1209"/>
  <c r="G1210"/>
  <c r="H1210"/>
  <c r="H1211"/>
  <c r="G1212"/>
  <c r="H1212"/>
  <c r="J1212"/>
  <c r="K1212"/>
  <c r="H1213"/>
  <c r="J1213"/>
  <c r="K1213"/>
  <c r="G1214"/>
  <c r="H1214"/>
  <c r="J1214"/>
  <c r="K1214"/>
  <c r="H1215"/>
  <c r="J1215"/>
  <c r="K1215"/>
  <c r="G1216"/>
  <c r="H1216"/>
  <c r="J1216"/>
  <c r="K1216"/>
  <c r="H1217"/>
  <c r="J1217"/>
  <c r="K1217"/>
  <c r="G1218"/>
  <c r="H1218"/>
  <c r="J1218"/>
  <c r="K1218"/>
  <c r="H1219"/>
  <c r="J1219"/>
  <c r="K1219"/>
  <c r="G1220"/>
  <c r="H1220"/>
  <c r="J1220"/>
  <c r="K1220"/>
  <c r="H1221"/>
  <c r="G1222"/>
  <c r="H1222"/>
  <c r="H1223"/>
  <c r="G1224"/>
  <c r="H1224"/>
  <c r="H1225"/>
  <c r="G1226"/>
  <c r="H1226"/>
  <c r="H1227"/>
  <c r="G1228"/>
  <c r="H1228"/>
  <c r="H1229"/>
  <c r="G1230"/>
  <c r="H1230"/>
  <c r="H1231"/>
  <c r="G1232"/>
  <c r="H1232"/>
  <c r="H1233"/>
  <c r="G1234"/>
  <c r="H1234"/>
  <c r="H1235"/>
  <c r="G1236"/>
  <c r="H1236"/>
  <c r="H1237"/>
  <c r="G1238"/>
  <c r="H1238"/>
  <c r="H1239"/>
  <c r="G1240"/>
  <c r="H1240"/>
  <c r="H1241"/>
  <c r="G1242"/>
  <c r="H1242"/>
  <c r="H1243"/>
  <c r="G1244"/>
  <c r="H1244"/>
  <c r="H1245"/>
  <c r="G1246"/>
  <c r="H1246"/>
  <c r="H1247"/>
  <c r="G1248"/>
  <c r="H1248"/>
  <c r="H1249"/>
  <c r="G1250"/>
  <c r="H1250"/>
  <c r="H1251"/>
  <c r="G1252"/>
  <c r="H1252"/>
  <c r="H1253"/>
  <c r="G1254"/>
  <c r="H1254"/>
  <c r="H1255"/>
  <c r="G1256"/>
  <c r="H1256"/>
  <c r="H1257"/>
  <c r="G1258"/>
  <c r="H1258"/>
  <c r="H1259"/>
  <c r="G1260"/>
  <c r="H1260"/>
  <c r="H1261"/>
  <c r="G1262"/>
  <c r="H1262"/>
  <c r="H1263"/>
  <c r="G1264"/>
  <c r="H1264"/>
  <c r="J1264"/>
  <c r="K1264"/>
  <c r="H1265"/>
  <c r="J1265"/>
  <c r="K1265"/>
  <c r="G1266"/>
  <c r="H1266"/>
  <c r="J1266"/>
  <c r="K1266"/>
  <c r="H1267"/>
  <c r="J1267"/>
  <c r="K1267"/>
  <c r="G1268"/>
  <c r="H1268"/>
  <c r="J1268"/>
  <c r="K1268"/>
  <c r="H1269"/>
  <c r="J1269"/>
  <c r="K1269"/>
  <c r="G1270"/>
  <c r="H1270"/>
  <c r="J1270"/>
  <c r="K1270"/>
  <c r="H1271"/>
  <c r="J1271"/>
  <c r="K1271"/>
  <c r="G1272"/>
  <c r="H1272"/>
  <c r="J1272"/>
  <c r="K1272"/>
  <c r="H1273"/>
  <c r="G1274"/>
  <c r="H1274"/>
  <c r="H1275"/>
  <c r="G1276"/>
  <c r="H1276"/>
  <c r="H1277"/>
  <c r="G1278"/>
  <c r="H1278"/>
  <c r="H1279"/>
  <c r="G1280"/>
  <c r="H1280"/>
  <c r="H1281"/>
  <c r="G1282"/>
  <c r="H1282"/>
  <c r="H1283"/>
  <c r="G1284"/>
  <c r="H1284"/>
  <c r="H1285"/>
  <c r="G1286"/>
  <c r="H1286"/>
  <c r="H1287"/>
  <c r="G1288"/>
  <c r="H1288"/>
  <c r="H1289"/>
  <c r="G1290"/>
  <c r="H1290"/>
  <c r="H1291"/>
  <c r="G1292"/>
  <c r="H1292"/>
  <c r="H1293"/>
  <c r="G1294"/>
  <c r="H1294"/>
  <c r="H1295"/>
  <c r="G1296"/>
  <c r="H1296"/>
  <c r="H1297"/>
  <c r="G1298"/>
  <c r="H1298"/>
  <c r="H1299"/>
  <c r="G1300"/>
  <c r="H1300"/>
  <c r="H1301"/>
  <c r="G1302"/>
  <c r="H1302"/>
  <c r="H1303"/>
  <c r="G1304"/>
  <c r="H1304"/>
  <c r="H1305"/>
  <c r="G1306"/>
  <c r="H1306"/>
  <c r="H1307"/>
  <c r="G1308"/>
  <c r="H1308"/>
  <c r="H1309"/>
  <c r="G1310"/>
  <c r="H1310"/>
  <c r="H1311"/>
  <c r="G1312"/>
  <c r="H1312"/>
  <c r="H1313"/>
  <c r="G1314"/>
  <c r="H1314"/>
  <c r="H1315"/>
  <c r="G1316"/>
  <c r="H1316"/>
  <c r="J1316"/>
  <c r="K1316"/>
  <c r="H1317"/>
  <c r="J1317"/>
  <c r="K1317"/>
  <c r="G1318"/>
  <c r="H1318"/>
  <c r="J1318"/>
  <c r="K1318"/>
  <c r="H1319"/>
  <c r="J1319"/>
  <c r="K1319"/>
  <c r="G1320"/>
  <c r="H1320"/>
  <c r="J1320"/>
  <c r="K1320"/>
  <c r="H1321"/>
  <c r="J1321"/>
  <c r="K1321"/>
  <c r="G1322"/>
  <c r="H1322"/>
  <c r="J1322"/>
  <c r="K1322"/>
  <c r="H1323"/>
  <c r="J1323"/>
  <c r="K1323"/>
  <c r="G1324"/>
  <c r="H1324"/>
  <c r="J1324"/>
  <c r="K1324"/>
  <c r="H1325"/>
  <c r="J1325"/>
  <c r="K1325"/>
  <c r="G1326"/>
  <c r="H1326"/>
  <c r="H1327"/>
  <c r="G1328"/>
  <c r="H1328"/>
  <c r="H1329"/>
  <c r="G1330"/>
  <c r="H1330"/>
  <c r="H1331"/>
  <c r="G1332"/>
  <c r="H1332"/>
  <c r="H1333"/>
  <c r="G1334"/>
  <c r="H1334"/>
  <c r="H1335"/>
  <c r="G1336"/>
  <c r="H1336"/>
  <c r="H1337"/>
  <c r="G1338"/>
  <c r="H1338"/>
  <c r="H1339"/>
  <c r="G1340"/>
  <c r="H1340"/>
  <c r="H1341"/>
  <c r="G1342"/>
  <c r="H1342"/>
  <c r="H1343"/>
  <c r="G1344"/>
  <c r="H1344"/>
  <c r="H1345"/>
  <c r="G1346"/>
  <c r="H1346"/>
  <c r="H1347"/>
  <c r="G1348"/>
  <c r="H1348"/>
  <c r="H1349"/>
  <c r="G1350"/>
  <c r="H1350"/>
  <c r="H1351"/>
  <c r="G1352"/>
  <c r="H1352"/>
  <c r="H1353"/>
  <c r="G1354"/>
  <c r="H1354"/>
  <c r="H1355"/>
  <c r="G1356"/>
  <c r="H1356"/>
  <c r="H1357"/>
  <c r="G1358"/>
  <c r="H1358"/>
  <c r="H1359"/>
  <c r="G1360"/>
  <c r="H1360"/>
  <c r="H1361"/>
  <c r="G1362"/>
  <c r="H1362"/>
  <c r="H1363"/>
  <c r="G1364"/>
  <c r="H1364"/>
  <c r="H1365"/>
  <c r="G1366"/>
  <c r="H1366"/>
  <c r="H1367"/>
  <c r="G1368"/>
  <c r="H1368"/>
  <c r="H1369"/>
  <c r="J1369"/>
  <c r="K1369"/>
  <c r="G1370"/>
  <c r="H1370"/>
  <c r="J1370"/>
  <c r="K1370"/>
  <c r="H1371"/>
  <c r="J1371"/>
  <c r="K1371"/>
  <c r="G1372"/>
  <c r="H1372"/>
  <c r="J1372"/>
  <c r="K1372"/>
  <c r="H1373"/>
  <c r="J1373"/>
  <c r="K1373"/>
  <c r="G1374"/>
  <c r="H1374"/>
  <c r="J1374"/>
  <c r="K1374"/>
  <c r="H1375"/>
  <c r="J1375"/>
  <c r="K1375"/>
  <c r="G1376"/>
  <c r="H1376"/>
  <c r="J1376"/>
  <c r="K1376"/>
  <c r="H1377"/>
  <c r="J1377"/>
  <c r="K1377"/>
  <c r="G1378"/>
  <c r="H1378"/>
  <c r="H1379"/>
  <c r="G1380"/>
  <c r="H1380"/>
  <c r="H1381"/>
  <c r="G1382"/>
  <c r="H1382"/>
  <c r="H1383"/>
  <c r="G1384"/>
  <c r="H1384"/>
  <c r="H1385"/>
  <c r="G1386"/>
  <c r="H1386"/>
  <c r="H1387"/>
  <c r="G1388"/>
  <c r="H1388"/>
  <c r="H1389"/>
  <c r="G1390"/>
  <c r="H1390"/>
  <c r="H1391"/>
  <c r="G1392"/>
  <c r="H1392"/>
  <c r="H1393"/>
  <c r="G1394"/>
  <c r="H1394"/>
  <c r="H1395"/>
  <c r="G1396"/>
  <c r="H1396"/>
  <c r="H1397"/>
  <c r="G1398"/>
  <c r="H1398"/>
  <c r="H1399"/>
  <c r="G1400"/>
  <c r="H1400"/>
  <c r="H1401"/>
  <c r="G1402"/>
  <c r="H1402"/>
  <c r="H1403"/>
  <c r="G1404"/>
  <c r="H1404"/>
  <c r="H1405"/>
  <c r="G1406"/>
  <c r="H1406"/>
  <c r="H1407"/>
  <c r="G1408"/>
  <c r="H1408"/>
  <c r="H1409"/>
  <c r="G1410"/>
  <c r="H1410"/>
  <c r="H1411"/>
  <c r="G1412"/>
  <c r="H1412"/>
  <c r="H1413"/>
  <c r="G1414"/>
  <c r="H1414"/>
  <c r="H1415"/>
  <c r="G1416"/>
  <c r="H1416"/>
  <c r="H1417"/>
  <c r="G1418"/>
  <c r="H1418"/>
  <c r="H1419"/>
  <c r="G1420"/>
  <c r="H1420"/>
  <c r="H1421"/>
  <c r="J1421"/>
  <c r="K1421"/>
  <c r="G1422"/>
  <c r="H1422"/>
  <c r="J1422"/>
  <c r="K1422"/>
  <c r="H1423"/>
  <c r="J1423"/>
  <c r="K1423"/>
  <c r="G1424"/>
  <c r="H1424"/>
  <c r="J1424"/>
  <c r="K1424"/>
  <c r="H1425"/>
  <c r="J1425"/>
  <c r="K1425"/>
  <c r="G1426"/>
  <c r="H1426"/>
  <c r="J1426"/>
  <c r="K1426"/>
  <c r="H1427"/>
  <c r="J1427"/>
  <c r="K1427"/>
  <c r="G1428"/>
  <c r="H1428"/>
  <c r="J1428"/>
  <c r="K1428"/>
  <c r="H1429"/>
  <c r="J1429"/>
  <c r="K1429"/>
  <c r="G1430"/>
  <c r="H1430"/>
  <c r="H1431"/>
  <c r="G1432"/>
  <c r="H1432"/>
  <c r="H1433"/>
  <c r="G1434"/>
  <c r="H1434"/>
  <c r="H1435"/>
  <c r="G1436"/>
  <c r="H1436"/>
  <c r="H1437"/>
  <c r="G1438"/>
  <c r="H1438"/>
  <c r="H1439"/>
  <c r="G1440"/>
  <c r="H1440"/>
  <c r="H1441"/>
  <c r="G1442"/>
  <c r="H1442"/>
  <c r="H1443"/>
  <c r="G1444"/>
  <c r="H1444"/>
  <c r="H1445"/>
  <c r="G1446"/>
  <c r="H1446"/>
  <c r="H1447"/>
  <c r="G1448"/>
  <c r="H1448"/>
  <c r="H1449"/>
  <c r="G1450"/>
  <c r="H1450"/>
  <c r="H1451"/>
  <c r="G1452"/>
  <c r="H1452"/>
  <c r="H1453"/>
  <c r="G1454"/>
  <c r="H1454"/>
  <c r="H1455"/>
  <c r="G1456"/>
  <c r="H1456"/>
  <c r="H1457"/>
  <c r="G1458"/>
  <c r="H1458"/>
  <c r="H1459"/>
  <c r="G1460"/>
  <c r="H1460"/>
  <c r="H1461"/>
  <c r="G1462"/>
  <c r="H1462"/>
  <c r="H1463"/>
  <c r="G1464"/>
  <c r="H1464"/>
  <c r="H1465"/>
  <c r="G1466"/>
  <c r="H1466"/>
  <c r="H1467"/>
  <c r="G1468"/>
  <c r="H1468"/>
  <c r="H1469"/>
  <c r="G1470"/>
  <c r="H1470"/>
  <c r="H1471"/>
  <c r="G1472"/>
  <c r="H1472"/>
  <c r="H1473"/>
  <c r="J1473"/>
  <c r="K1473"/>
  <c r="G1474"/>
  <c r="H1474"/>
  <c r="J1474"/>
  <c r="K1474"/>
  <c r="H1475"/>
  <c r="J1475"/>
  <c r="K1475"/>
  <c r="G1476"/>
  <c r="H1476"/>
  <c r="J1476"/>
  <c r="K1476"/>
  <c r="H1477"/>
  <c r="J1477"/>
  <c r="K1477"/>
  <c r="G1478"/>
  <c r="H1478"/>
  <c r="J1478"/>
  <c r="K1478"/>
  <c r="H1479"/>
  <c r="J1479"/>
  <c r="K1479"/>
  <c r="G1480"/>
  <c r="H1480"/>
  <c r="J1480"/>
  <c r="K1480"/>
  <c r="G1481"/>
  <c r="H1481"/>
  <c r="J1481"/>
  <c r="K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J1525"/>
  <c r="K1525"/>
  <c r="G1526"/>
  <c r="H1526"/>
  <c r="J1526"/>
  <c r="K1526"/>
  <c r="G1527"/>
  <c r="H1527"/>
  <c r="J1527"/>
  <c r="K1527"/>
  <c r="G1528"/>
  <c r="H1528"/>
  <c r="J1528"/>
  <c r="K1528"/>
  <c r="G1529"/>
  <c r="H1529"/>
  <c r="J1529"/>
  <c r="K1529"/>
  <c r="G1530"/>
  <c r="H1530"/>
  <c r="J1530"/>
  <c r="K1530"/>
  <c r="G1531"/>
  <c r="H1531"/>
  <c r="J1531"/>
  <c r="K1531"/>
  <c r="G1532"/>
  <c r="H1532"/>
  <c r="J1532"/>
  <c r="K1532"/>
  <c r="G1533"/>
  <c r="H1533"/>
  <c r="J1533"/>
  <c r="K1533"/>
  <c r="G1534"/>
  <c r="H1534"/>
  <c r="J1534"/>
  <c r="K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J1578"/>
  <c r="K1578"/>
  <c r="G1579"/>
  <c r="H1579"/>
  <c r="J1579"/>
  <c r="K1579"/>
  <c r="G1580"/>
  <c r="H1580"/>
  <c r="J1580"/>
  <c r="K1580"/>
  <c r="G1581"/>
  <c r="H1581"/>
  <c r="J1581"/>
  <c r="K1581"/>
  <c r="G1582"/>
  <c r="H1582"/>
  <c r="J1582"/>
  <c r="K1582"/>
  <c r="G1583"/>
  <c r="H1583"/>
  <c r="J1583"/>
  <c r="K1583"/>
  <c r="G1584"/>
  <c r="H1584"/>
  <c r="J1584"/>
  <c r="K1584"/>
  <c r="G1585"/>
  <c r="H1585"/>
  <c r="J1585"/>
  <c r="K1585"/>
  <c r="G1586"/>
  <c r="H1586"/>
  <c r="J1586"/>
  <c r="K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J1630"/>
  <c r="K1630"/>
  <c r="G1631"/>
  <c r="H1631"/>
  <c r="J1631"/>
  <c r="K1631"/>
  <c r="G1632"/>
  <c r="H1632"/>
  <c r="J1632"/>
  <c r="K1632"/>
  <c r="G1633"/>
  <c r="H1633"/>
  <c r="J1633"/>
  <c r="K1633"/>
  <c r="G1634"/>
  <c r="H1634"/>
  <c r="J1634"/>
  <c r="K1634"/>
  <c r="G1635"/>
  <c r="H1635"/>
  <c r="J1635"/>
  <c r="K1635"/>
  <c r="G1636"/>
  <c r="H1636"/>
  <c r="J1636"/>
  <c r="K1636"/>
  <c r="G1637"/>
  <c r="H1637"/>
  <c r="J1637"/>
  <c r="K1637"/>
  <c r="G1638"/>
  <c r="H1638"/>
  <c r="J1638"/>
  <c r="K1638"/>
  <c r="G21"/>
  <c r="G22"/>
  <c r="H22"/>
  <c r="G23"/>
  <c r="H23"/>
  <c r="G24"/>
  <c r="H24"/>
  <c r="G25"/>
  <c r="H25"/>
  <c r="G26"/>
  <c r="H26"/>
  <c r="G27"/>
  <c r="H27"/>
  <c r="G28"/>
  <c r="H28"/>
  <c r="H29"/>
  <c r="H30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" i="16"/>
  <c r="F40" i="24" l="1"/>
  <c r="H40" s="1"/>
  <c r="F44"/>
  <c r="H44" s="1"/>
  <c r="F48"/>
  <c r="H48" s="1"/>
  <c r="F52"/>
  <c r="H52" s="1"/>
  <c r="J52" s="1"/>
  <c r="F56"/>
  <c r="H56" s="1"/>
  <c r="F60"/>
  <c r="H60" s="1"/>
  <c r="F64"/>
  <c r="H64" s="1"/>
  <c r="F68"/>
  <c r="H68" s="1"/>
  <c r="F72"/>
  <c r="H72" s="1"/>
  <c r="F76"/>
  <c r="H76" s="1"/>
  <c r="F80"/>
  <c r="H80" s="1"/>
  <c r="F84"/>
  <c r="H84" s="1"/>
  <c r="F88"/>
  <c r="H88" s="1"/>
  <c r="F92"/>
  <c r="H92" s="1"/>
  <c r="F96"/>
  <c r="H96" s="1"/>
  <c r="F100"/>
  <c r="H100" s="1"/>
  <c r="F104"/>
  <c r="H104" s="1"/>
  <c r="F108"/>
  <c r="H108" s="1"/>
  <c r="F112"/>
  <c r="H112" s="1"/>
  <c r="F116"/>
  <c r="H116" s="1"/>
  <c r="F120"/>
  <c r="H120" s="1"/>
  <c r="F124"/>
  <c r="H124" s="1"/>
  <c r="F128"/>
  <c r="H128" s="1"/>
  <c r="F132"/>
  <c r="H132" s="1"/>
  <c r="F136"/>
  <c r="H136" s="1"/>
  <c r="F140"/>
  <c r="H140" s="1"/>
  <c r="F144"/>
  <c r="H144" s="1"/>
  <c r="F148"/>
  <c r="H148" s="1"/>
  <c r="F152"/>
  <c r="H152" s="1"/>
  <c r="F156"/>
  <c r="H156" s="1"/>
  <c r="F160"/>
  <c r="H160" s="1"/>
  <c r="F164"/>
  <c r="H164" s="1"/>
  <c r="F168"/>
  <c r="H168" s="1"/>
  <c r="F172"/>
  <c r="H172" s="1"/>
  <c r="F176"/>
  <c r="H176" s="1"/>
  <c r="F180"/>
  <c r="H180" s="1"/>
  <c r="F184"/>
  <c r="H184" s="1"/>
  <c r="F188"/>
  <c r="H188" s="1"/>
  <c r="F192"/>
  <c r="H192" s="1"/>
  <c r="F196"/>
  <c r="H196" s="1"/>
  <c r="F200"/>
  <c r="H200" s="1"/>
  <c r="F204"/>
  <c r="H204" s="1"/>
  <c r="F208"/>
  <c r="H208" s="1"/>
  <c r="F212"/>
  <c r="H212" s="1"/>
  <c r="F216"/>
  <c r="H216" s="1"/>
  <c r="F220"/>
  <c r="H220" s="1"/>
  <c r="F224"/>
  <c r="H224" s="1"/>
  <c r="F228"/>
  <c r="H228" s="1"/>
  <c r="F232"/>
  <c r="H232" s="1"/>
  <c r="F236"/>
  <c r="H236" s="1"/>
  <c r="F240"/>
  <c r="H240" s="1"/>
  <c r="F244"/>
  <c r="H244" s="1"/>
  <c r="F248"/>
  <c r="H248" s="1"/>
  <c r="F252"/>
  <c r="H252" s="1"/>
  <c r="F256"/>
  <c r="H256" s="1"/>
  <c r="F260"/>
  <c r="H260" s="1"/>
  <c r="F264"/>
  <c r="H264" s="1"/>
  <c r="F268"/>
  <c r="H268" s="1"/>
  <c r="F272"/>
  <c r="H272" s="1"/>
  <c r="F276"/>
  <c r="H276" s="1"/>
  <c r="F280"/>
  <c r="H280" s="1"/>
  <c r="F284"/>
  <c r="H284" s="1"/>
  <c r="F288"/>
  <c r="H288" s="1"/>
  <c r="F292"/>
  <c r="H292" s="1"/>
  <c r="F296"/>
  <c r="H296" s="1"/>
  <c r="F300"/>
  <c r="H300" s="1"/>
  <c r="F304"/>
  <c r="H304" s="1"/>
  <c r="F308"/>
  <c r="H308" s="1"/>
  <c r="F312"/>
  <c r="H312" s="1"/>
  <c r="F316"/>
  <c r="H316" s="1"/>
  <c r="F320"/>
  <c r="H320" s="1"/>
  <c r="F324"/>
  <c r="H324" s="1"/>
  <c r="F328"/>
  <c r="H328" s="1"/>
  <c r="F332"/>
  <c r="H332" s="1"/>
  <c r="F336"/>
  <c r="H336" s="1"/>
  <c r="F340"/>
  <c r="H340" s="1"/>
  <c r="F344"/>
  <c r="H344" s="1"/>
  <c r="F348"/>
  <c r="H348" s="1"/>
  <c r="F352"/>
  <c r="H352" s="1"/>
  <c r="F356"/>
  <c r="H356" s="1"/>
  <c r="F360"/>
  <c r="H360" s="1"/>
  <c r="F1654"/>
  <c r="H1654" s="1"/>
  <c r="F1650"/>
  <c r="H1650" s="1"/>
  <c r="F1646"/>
  <c r="H1646" s="1"/>
  <c r="F1642"/>
  <c r="H1642" s="1"/>
  <c r="F1638"/>
  <c r="H1638" s="1"/>
  <c r="F1634"/>
  <c r="H1634" s="1"/>
  <c r="F1630"/>
  <c r="H1630" s="1"/>
  <c r="F1626"/>
  <c r="H1626" s="1"/>
  <c r="F1622"/>
  <c r="H1622" s="1"/>
  <c r="F1618"/>
  <c r="H1618" s="1"/>
  <c r="J1618" s="1"/>
  <c r="F1614"/>
  <c r="H1614" s="1"/>
  <c r="F1610"/>
  <c r="H1610" s="1"/>
  <c r="F1606"/>
  <c r="H1606" s="1"/>
  <c r="F1602"/>
  <c r="H1602" s="1"/>
  <c r="F1598"/>
  <c r="H1598" s="1"/>
  <c r="F1594"/>
  <c r="H1594" s="1"/>
  <c r="F1590"/>
  <c r="H1590" s="1"/>
  <c r="F1586"/>
  <c r="H1586" s="1"/>
  <c r="F1582"/>
  <c r="H1582" s="1"/>
  <c r="F1578"/>
  <c r="H1578" s="1"/>
  <c r="F1574"/>
  <c r="H1574" s="1"/>
  <c r="F1570"/>
  <c r="H1570" s="1"/>
  <c r="F1566"/>
  <c r="H1566" s="1"/>
  <c r="J1566" s="1"/>
  <c r="F1562"/>
  <c r="H1562" s="1"/>
  <c r="F1558"/>
  <c r="H1558" s="1"/>
  <c r="F1554"/>
  <c r="H1554" s="1"/>
  <c r="F1550"/>
  <c r="H1550" s="1"/>
  <c r="F1546"/>
  <c r="H1546" s="1"/>
  <c r="F1542"/>
  <c r="H1542" s="1"/>
  <c r="F1538"/>
  <c r="H1538" s="1"/>
  <c r="F1534"/>
  <c r="H1534" s="1"/>
  <c r="F1530"/>
  <c r="H1530" s="1"/>
  <c r="F1526"/>
  <c r="H1526" s="1"/>
  <c r="F1522"/>
  <c r="H1522" s="1"/>
  <c r="F1518"/>
  <c r="H1518" s="1"/>
  <c r="F1514"/>
  <c r="H1514" s="1"/>
  <c r="F1510"/>
  <c r="H1510" s="1"/>
  <c r="F1506"/>
  <c r="H1506" s="1"/>
  <c r="F1502"/>
  <c r="H1502" s="1"/>
  <c r="F1498"/>
  <c r="H1498" s="1"/>
  <c r="F1494"/>
  <c r="H1494" s="1"/>
  <c r="F1490"/>
  <c r="H1490" s="1"/>
  <c r="F1486"/>
  <c r="H1486" s="1"/>
  <c r="F1482"/>
  <c r="H1482" s="1"/>
  <c r="F1478"/>
  <c r="H1478" s="1"/>
  <c r="F1657"/>
  <c r="H1657" s="1"/>
  <c r="F1653"/>
  <c r="H1653" s="1"/>
  <c r="F1649"/>
  <c r="H1649" s="1"/>
  <c r="F1645"/>
  <c r="H1645" s="1"/>
  <c r="F1641"/>
  <c r="H1641" s="1"/>
  <c r="F1637"/>
  <c r="H1637" s="1"/>
  <c r="F1633"/>
  <c r="H1633" s="1"/>
  <c r="F1629"/>
  <c r="H1629" s="1"/>
  <c r="F1625"/>
  <c r="H1625" s="1"/>
  <c r="F1621"/>
  <c r="H1621" s="1"/>
  <c r="F1617"/>
  <c r="H1617" s="1"/>
  <c r="F1613"/>
  <c r="H1613" s="1"/>
  <c r="F1609"/>
  <c r="H1609" s="1"/>
  <c r="F1605"/>
  <c r="H1605" s="1"/>
  <c r="F1601"/>
  <c r="H1601" s="1"/>
  <c r="F1597"/>
  <c r="H1597" s="1"/>
  <c r="F1593"/>
  <c r="H1593" s="1"/>
  <c r="F1589"/>
  <c r="H1589" s="1"/>
  <c r="F1585"/>
  <c r="H1585" s="1"/>
  <c r="F1581"/>
  <c r="H1581" s="1"/>
  <c r="F1577"/>
  <c r="H1577" s="1"/>
  <c r="F1573"/>
  <c r="H1573" s="1"/>
  <c r="F1569"/>
  <c r="H1569" s="1"/>
  <c r="F1565"/>
  <c r="H1565" s="1"/>
  <c r="F1561"/>
  <c r="H1561" s="1"/>
  <c r="F1557"/>
  <c r="H1557" s="1"/>
  <c r="F1553"/>
  <c r="H1553" s="1"/>
  <c r="F1549"/>
  <c r="H1549" s="1"/>
  <c r="F1545"/>
  <c r="H1545" s="1"/>
  <c r="F1541"/>
  <c r="H1541" s="1"/>
  <c r="F1537"/>
  <c r="H1537" s="1"/>
  <c r="F1533"/>
  <c r="H1533" s="1"/>
  <c r="F1529"/>
  <c r="H1529" s="1"/>
  <c r="F1525"/>
  <c r="H1525" s="1"/>
  <c r="F1521"/>
  <c r="H1521" s="1"/>
  <c r="F1517"/>
  <c r="H1517" s="1"/>
  <c r="F1513"/>
  <c r="H1513" s="1"/>
  <c r="J1513" s="1"/>
  <c r="F1509"/>
  <c r="H1509" s="1"/>
  <c r="F1505"/>
  <c r="H1505" s="1"/>
  <c r="F1501"/>
  <c r="H1501" s="1"/>
  <c r="F1497"/>
  <c r="H1497" s="1"/>
  <c r="F1493"/>
  <c r="H1493" s="1"/>
  <c r="F1489"/>
  <c r="H1489" s="1"/>
  <c r="F1485"/>
  <c r="H1485" s="1"/>
  <c r="F1481"/>
  <c r="H1481" s="1"/>
  <c r="F1477"/>
  <c r="H1477" s="1"/>
  <c r="F1656"/>
  <c r="H1656" s="1"/>
  <c r="F1652"/>
  <c r="H1652" s="1"/>
  <c r="F1648"/>
  <c r="H1648" s="1"/>
  <c r="F1644"/>
  <c r="H1644" s="1"/>
  <c r="F1640"/>
  <c r="H1640" s="1"/>
  <c r="F1636"/>
  <c r="H1636" s="1"/>
  <c r="F1632"/>
  <c r="H1632" s="1"/>
  <c r="F1628"/>
  <c r="H1628" s="1"/>
  <c r="F1624"/>
  <c r="H1624" s="1"/>
  <c r="F1620"/>
  <c r="H1620" s="1"/>
  <c r="F1616"/>
  <c r="H1616" s="1"/>
  <c r="F1612"/>
  <c r="H1612" s="1"/>
  <c r="F1608"/>
  <c r="H1608" s="1"/>
  <c r="F1604"/>
  <c r="H1604" s="1"/>
  <c r="F1600"/>
  <c r="H1600" s="1"/>
  <c r="F1596"/>
  <c r="H1596" s="1"/>
  <c r="F1592"/>
  <c r="H1592" s="1"/>
  <c r="F1588"/>
  <c r="H1588" s="1"/>
  <c r="F1584"/>
  <c r="H1584" s="1"/>
  <c r="F1580"/>
  <c r="H1580" s="1"/>
  <c r="F1576"/>
  <c r="H1576" s="1"/>
  <c r="F1572"/>
  <c r="H1572" s="1"/>
  <c r="F1568"/>
  <c r="H1568" s="1"/>
  <c r="F1564"/>
  <c r="H1564" s="1"/>
  <c r="F1560"/>
  <c r="H1560" s="1"/>
  <c r="F1556"/>
  <c r="H1556" s="1"/>
  <c r="F1552"/>
  <c r="H1552" s="1"/>
  <c r="F1548"/>
  <c r="H1548" s="1"/>
  <c r="F1544"/>
  <c r="H1544" s="1"/>
  <c r="F1540"/>
  <c r="H1540" s="1"/>
  <c r="F1536"/>
  <c r="H1536" s="1"/>
  <c r="F1532"/>
  <c r="H1532" s="1"/>
  <c r="F1528"/>
  <c r="H1528" s="1"/>
  <c r="F1524"/>
  <c r="H1524" s="1"/>
  <c r="F1520"/>
  <c r="H1520" s="1"/>
  <c r="F1516"/>
  <c r="H1516" s="1"/>
  <c r="F1512"/>
  <c r="H1512" s="1"/>
  <c r="F1508"/>
  <c r="H1508" s="1"/>
  <c r="F1504"/>
  <c r="H1504" s="1"/>
  <c r="F1500"/>
  <c r="H1500" s="1"/>
  <c r="F1496"/>
  <c r="H1496" s="1"/>
  <c r="F1492"/>
  <c r="H1492" s="1"/>
  <c r="F1488"/>
  <c r="H1488" s="1"/>
  <c r="F1484"/>
  <c r="H1484" s="1"/>
  <c r="F1480"/>
  <c r="H1480" s="1"/>
  <c r="F1476"/>
  <c r="H1476" s="1"/>
  <c r="F1655"/>
  <c r="H1655" s="1"/>
  <c r="F1651"/>
  <c r="H1651" s="1"/>
  <c r="F1647"/>
  <c r="H1647" s="1"/>
  <c r="F1643"/>
  <c r="H1643" s="1"/>
  <c r="F1639"/>
  <c r="H1639" s="1"/>
  <c r="F1635"/>
  <c r="H1635" s="1"/>
  <c r="F1631"/>
  <c r="H1631" s="1"/>
  <c r="F1627"/>
  <c r="H1627" s="1"/>
  <c r="F1623"/>
  <c r="H1623" s="1"/>
  <c r="F1619"/>
  <c r="H1619" s="1"/>
  <c r="F1615"/>
  <c r="H1615" s="1"/>
  <c r="F1611"/>
  <c r="H1611" s="1"/>
  <c r="F1607"/>
  <c r="H1607" s="1"/>
  <c r="F1603"/>
  <c r="H1603" s="1"/>
  <c r="F1599"/>
  <c r="H1599" s="1"/>
  <c r="F1595"/>
  <c r="H1595" s="1"/>
  <c r="F1591"/>
  <c r="H1591" s="1"/>
  <c r="F1587"/>
  <c r="H1587" s="1"/>
  <c r="F1583"/>
  <c r="H1583" s="1"/>
  <c r="F1579"/>
  <c r="H1579" s="1"/>
  <c r="F1575"/>
  <c r="H1575" s="1"/>
  <c r="F1571"/>
  <c r="H1571" s="1"/>
  <c r="F1567"/>
  <c r="H1567" s="1"/>
  <c r="F1563"/>
  <c r="H1563" s="1"/>
  <c r="F1559"/>
  <c r="H1559" s="1"/>
  <c r="F1555"/>
  <c r="H1555" s="1"/>
  <c r="F1551"/>
  <c r="H1551" s="1"/>
  <c r="F1547"/>
  <c r="H1547" s="1"/>
  <c r="F1543"/>
  <c r="H1543" s="1"/>
  <c r="F1539"/>
  <c r="H1539" s="1"/>
  <c r="F1535"/>
  <c r="H1535" s="1"/>
  <c r="F1531"/>
  <c r="H1531" s="1"/>
  <c r="F1527"/>
  <c r="H1527" s="1"/>
  <c r="F1523"/>
  <c r="H1523" s="1"/>
  <c r="F1519"/>
  <c r="H1519" s="1"/>
  <c r="F1515"/>
  <c r="H1515" s="1"/>
  <c r="F1511"/>
  <c r="H1511" s="1"/>
  <c r="F1507"/>
  <c r="H1507" s="1"/>
  <c r="F1503"/>
  <c r="H1503" s="1"/>
  <c r="F1499"/>
  <c r="H1499" s="1"/>
  <c r="F1495"/>
  <c r="H1495" s="1"/>
  <c r="F1491"/>
  <c r="H1491" s="1"/>
  <c r="F1487"/>
  <c r="H1487" s="1"/>
  <c r="F1471"/>
  <c r="H1471" s="1"/>
  <c r="F1467"/>
  <c r="H1467" s="1"/>
  <c r="F1463"/>
  <c r="H1463" s="1"/>
  <c r="F1459"/>
  <c r="H1459" s="1"/>
  <c r="F1455"/>
  <c r="H1455" s="1"/>
  <c r="F1451"/>
  <c r="H1451" s="1"/>
  <c r="F1447"/>
  <c r="H1447" s="1"/>
  <c r="F1443"/>
  <c r="H1443" s="1"/>
  <c r="F1439"/>
  <c r="H1439" s="1"/>
  <c r="F1435"/>
  <c r="H1435" s="1"/>
  <c r="F1431"/>
  <c r="H1431" s="1"/>
  <c r="F1427"/>
  <c r="H1427" s="1"/>
  <c r="F1423"/>
  <c r="H1423" s="1"/>
  <c r="F1419"/>
  <c r="H1419" s="1"/>
  <c r="F1415"/>
  <c r="H1415" s="1"/>
  <c r="F1411"/>
  <c r="H1411" s="1"/>
  <c r="F1407"/>
  <c r="H1407" s="1"/>
  <c r="F1403"/>
  <c r="H1403" s="1"/>
  <c r="F1399"/>
  <c r="H1399" s="1"/>
  <c r="F1395"/>
  <c r="H1395" s="1"/>
  <c r="F1391"/>
  <c r="H1391" s="1"/>
  <c r="F1387"/>
  <c r="H1387" s="1"/>
  <c r="F1383"/>
  <c r="H1383" s="1"/>
  <c r="F1379"/>
  <c r="H1379" s="1"/>
  <c r="F1375"/>
  <c r="H1375" s="1"/>
  <c r="F1371"/>
  <c r="H1371" s="1"/>
  <c r="F1367"/>
  <c r="H1367" s="1"/>
  <c r="F1363"/>
  <c r="H1363" s="1"/>
  <c r="F1359"/>
  <c r="H1359" s="1"/>
  <c r="F1355"/>
  <c r="H1355" s="1"/>
  <c r="F1351"/>
  <c r="H1351" s="1"/>
  <c r="F1347"/>
  <c r="H1347" s="1"/>
  <c r="F1343"/>
  <c r="H1343" s="1"/>
  <c r="F1339"/>
  <c r="H1339" s="1"/>
  <c r="F1335"/>
  <c r="H1335" s="1"/>
  <c r="F1331"/>
  <c r="H1331" s="1"/>
  <c r="F1327"/>
  <c r="H1327" s="1"/>
  <c r="F1323"/>
  <c r="H1323" s="1"/>
  <c r="F1319"/>
  <c r="H1319" s="1"/>
  <c r="F1315"/>
  <c r="H1315" s="1"/>
  <c r="F1311"/>
  <c r="H1311" s="1"/>
  <c r="F1483"/>
  <c r="H1483" s="1"/>
  <c r="F1474"/>
  <c r="H1474" s="1"/>
  <c r="F1470"/>
  <c r="H1470" s="1"/>
  <c r="F1466"/>
  <c r="H1466" s="1"/>
  <c r="F1462"/>
  <c r="H1462" s="1"/>
  <c r="F1458"/>
  <c r="H1458" s="1"/>
  <c r="F1454"/>
  <c r="H1454" s="1"/>
  <c r="F1450"/>
  <c r="H1450" s="1"/>
  <c r="F1446"/>
  <c r="H1446" s="1"/>
  <c r="F1442"/>
  <c r="H1442" s="1"/>
  <c r="F1438"/>
  <c r="H1438" s="1"/>
  <c r="F1434"/>
  <c r="H1434" s="1"/>
  <c r="F1430"/>
  <c r="H1430" s="1"/>
  <c r="F1426"/>
  <c r="H1426" s="1"/>
  <c r="F1422"/>
  <c r="H1422" s="1"/>
  <c r="F1418"/>
  <c r="H1418" s="1"/>
  <c r="F1414"/>
  <c r="H1414" s="1"/>
  <c r="F1410"/>
  <c r="H1410" s="1"/>
  <c r="F1406"/>
  <c r="H1406" s="1"/>
  <c r="F1402"/>
  <c r="H1402" s="1"/>
  <c r="F1398"/>
  <c r="H1398" s="1"/>
  <c r="F1394"/>
  <c r="H1394" s="1"/>
  <c r="F1390"/>
  <c r="H1390" s="1"/>
  <c r="F1386"/>
  <c r="H1386" s="1"/>
  <c r="F1382"/>
  <c r="H1382" s="1"/>
  <c r="F1378"/>
  <c r="H1378" s="1"/>
  <c r="F1374"/>
  <c r="H1374" s="1"/>
  <c r="F1370"/>
  <c r="H1370" s="1"/>
  <c r="F1366"/>
  <c r="H1366" s="1"/>
  <c r="F1362"/>
  <c r="H1362" s="1"/>
  <c r="F1358"/>
  <c r="H1358" s="1"/>
  <c r="F1354"/>
  <c r="H1354" s="1"/>
  <c r="F1350"/>
  <c r="H1350" s="1"/>
  <c r="F1346"/>
  <c r="H1346" s="1"/>
  <c r="F1342"/>
  <c r="H1342" s="1"/>
  <c r="F1338"/>
  <c r="H1338" s="1"/>
  <c r="F1334"/>
  <c r="H1334" s="1"/>
  <c r="F1330"/>
  <c r="H1330" s="1"/>
  <c r="F1326"/>
  <c r="H1326" s="1"/>
  <c r="F1322"/>
  <c r="H1322" s="1"/>
  <c r="F1318"/>
  <c r="H1318" s="1"/>
  <c r="F1314"/>
  <c r="H1314" s="1"/>
  <c r="F1310"/>
  <c r="H1310" s="1"/>
  <c r="F1473"/>
  <c r="H1473" s="1"/>
  <c r="F1469"/>
  <c r="H1469" s="1"/>
  <c r="F1465"/>
  <c r="H1465" s="1"/>
  <c r="F1461"/>
  <c r="H1461" s="1"/>
  <c r="J1461" s="1"/>
  <c r="F1457"/>
  <c r="H1457" s="1"/>
  <c r="F1453"/>
  <c r="H1453" s="1"/>
  <c r="F1449"/>
  <c r="H1449" s="1"/>
  <c r="F1445"/>
  <c r="H1445" s="1"/>
  <c r="F1441"/>
  <c r="H1441" s="1"/>
  <c r="F1437"/>
  <c r="H1437" s="1"/>
  <c r="F1433"/>
  <c r="H1433" s="1"/>
  <c r="F1429"/>
  <c r="H1429" s="1"/>
  <c r="F1425"/>
  <c r="H1425" s="1"/>
  <c r="F1421"/>
  <c r="H1421" s="1"/>
  <c r="F1417"/>
  <c r="H1417" s="1"/>
  <c r="F1413"/>
  <c r="H1413" s="1"/>
  <c r="F1409"/>
  <c r="H1409" s="1"/>
  <c r="J1409" s="1"/>
  <c r="F1405"/>
  <c r="H1405" s="1"/>
  <c r="F1401"/>
  <c r="H1401" s="1"/>
  <c r="F1397"/>
  <c r="H1397" s="1"/>
  <c r="F1393"/>
  <c r="H1393" s="1"/>
  <c r="F1389"/>
  <c r="H1389" s="1"/>
  <c r="F1385"/>
  <c r="H1385" s="1"/>
  <c r="F1381"/>
  <c r="H1381" s="1"/>
  <c r="F1377"/>
  <c r="H1377" s="1"/>
  <c r="F1373"/>
  <c r="H1373" s="1"/>
  <c r="F1369"/>
  <c r="H1369" s="1"/>
  <c r="F1365"/>
  <c r="H1365" s="1"/>
  <c r="F1361"/>
  <c r="H1361" s="1"/>
  <c r="F1357"/>
  <c r="H1357" s="1"/>
  <c r="J1357" s="1"/>
  <c r="F1353"/>
  <c r="H1353" s="1"/>
  <c r="F1349"/>
  <c r="H1349" s="1"/>
  <c r="F1345"/>
  <c r="H1345" s="1"/>
  <c r="F1341"/>
  <c r="H1341" s="1"/>
  <c r="F1337"/>
  <c r="H1337" s="1"/>
  <c r="F1333"/>
  <c r="H1333" s="1"/>
  <c r="F1329"/>
  <c r="H1329" s="1"/>
  <c r="F1325"/>
  <c r="H1325" s="1"/>
  <c r="F1321"/>
  <c r="H1321" s="1"/>
  <c r="F1317"/>
  <c r="H1317" s="1"/>
  <c r="F1313"/>
  <c r="H1313" s="1"/>
  <c r="F1309"/>
  <c r="H1309" s="1"/>
  <c r="F1305"/>
  <c r="H1305" s="1"/>
  <c r="F1301"/>
  <c r="H1301" s="1"/>
  <c r="F1479"/>
  <c r="H1479" s="1"/>
  <c r="F1475"/>
  <c r="H1475" s="1"/>
  <c r="F1472"/>
  <c r="H1472" s="1"/>
  <c r="F1468"/>
  <c r="H1468" s="1"/>
  <c r="F1464"/>
  <c r="H1464" s="1"/>
  <c r="F1460"/>
  <c r="H1460" s="1"/>
  <c r="F1456"/>
  <c r="H1456" s="1"/>
  <c r="F1452"/>
  <c r="H1452" s="1"/>
  <c r="F1448"/>
  <c r="H1448" s="1"/>
  <c r="F1444"/>
  <c r="H1444" s="1"/>
  <c r="F1440"/>
  <c r="H1440" s="1"/>
  <c r="F1436"/>
  <c r="H1436" s="1"/>
  <c r="F1432"/>
  <c r="H1432" s="1"/>
  <c r="F1428"/>
  <c r="H1428" s="1"/>
  <c r="F1424"/>
  <c r="H1424" s="1"/>
  <c r="F1420"/>
  <c r="H1420" s="1"/>
  <c r="F1416"/>
  <c r="H1416" s="1"/>
  <c r="F1412"/>
  <c r="H1412" s="1"/>
  <c r="F1408"/>
  <c r="H1408" s="1"/>
  <c r="F1404"/>
  <c r="H1404" s="1"/>
  <c r="F1400"/>
  <c r="H1400" s="1"/>
  <c r="F1396"/>
  <c r="H1396" s="1"/>
  <c r="F1392"/>
  <c r="H1392" s="1"/>
  <c r="F1388"/>
  <c r="H1388" s="1"/>
  <c r="F1384"/>
  <c r="H1384" s="1"/>
  <c r="F1380"/>
  <c r="H1380" s="1"/>
  <c r="F1376"/>
  <c r="H1376" s="1"/>
  <c r="F1372"/>
  <c r="H1372" s="1"/>
  <c r="F1368"/>
  <c r="H1368" s="1"/>
  <c r="F1364"/>
  <c r="H1364" s="1"/>
  <c r="F1360"/>
  <c r="H1360" s="1"/>
  <c r="F1356"/>
  <c r="H1356" s="1"/>
  <c r="F1352"/>
  <c r="H1352" s="1"/>
  <c r="F1348"/>
  <c r="H1348" s="1"/>
  <c r="F1344"/>
  <c r="H1344" s="1"/>
  <c r="F1340"/>
  <c r="H1340" s="1"/>
  <c r="F1336"/>
  <c r="H1336" s="1"/>
  <c r="F1332"/>
  <c r="H1332" s="1"/>
  <c r="F1328"/>
  <c r="H1328" s="1"/>
  <c r="F1324"/>
  <c r="H1324" s="1"/>
  <c r="F1320"/>
  <c r="H1320" s="1"/>
  <c r="F1316"/>
  <c r="H1316" s="1"/>
  <c r="F1312"/>
  <c r="H1312" s="1"/>
  <c r="F1308"/>
  <c r="H1308" s="1"/>
  <c r="F1304"/>
  <c r="H1304" s="1"/>
  <c r="J1304" s="1"/>
  <c r="F1300"/>
  <c r="H1300" s="1"/>
  <c r="F1297"/>
  <c r="H1297" s="1"/>
  <c r="F1293"/>
  <c r="H1293" s="1"/>
  <c r="F1289"/>
  <c r="H1289" s="1"/>
  <c r="F1285"/>
  <c r="H1285" s="1"/>
  <c r="F1281"/>
  <c r="H1281" s="1"/>
  <c r="F1277"/>
  <c r="H1277" s="1"/>
  <c r="F1273"/>
  <c r="H1273" s="1"/>
  <c r="F1269"/>
  <c r="H1269" s="1"/>
  <c r="F1265"/>
  <c r="H1265" s="1"/>
  <c r="F1261"/>
  <c r="H1261" s="1"/>
  <c r="F1257"/>
  <c r="H1257" s="1"/>
  <c r="F1253"/>
  <c r="H1253" s="1"/>
  <c r="F1249"/>
  <c r="H1249" s="1"/>
  <c r="F1245"/>
  <c r="H1245" s="1"/>
  <c r="F1241"/>
  <c r="H1241" s="1"/>
  <c r="F1237"/>
  <c r="H1237" s="1"/>
  <c r="F1233"/>
  <c r="H1233" s="1"/>
  <c r="F1229"/>
  <c r="H1229" s="1"/>
  <c r="F1225"/>
  <c r="H1225" s="1"/>
  <c r="F1221"/>
  <c r="H1221" s="1"/>
  <c r="F1217"/>
  <c r="H1217" s="1"/>
  <c r="F1213"/>
  <c r="H1213" s="1"/>
  <c r="F1209"/>
  <c r="H1209" s="1"/>
  <c r="F1205"/>
  <c r="H1205" s="1"/>
  <c r="F1201"/>
  <c r="H1201" s="1"/>
  <c r="F1197"/>
  <c r="H1197" s="1"/>
  <c r="F1193"/>
  <c r="H1193" s="1"/>
  <c r="F1189"/>
  <c r="H1189" s="1"/>
  <c r="F1185"/>
  <c r="H1185" s="1"/>
  <c r="F1181"/>
  <c r="H1181" s="1"/>
  <c r="F1177"/>
  <c r="H1177" s="1"/>
  <c r="F1173"/>
  <c r="H1173" s="1"/>
  <c r="F1169"/>
  <c r="H1169" s="1"/>
  <c r="F1165"/>
  <c r="H1165" s="1"/>
  <c r="F1161"/>
  <c r="H1161" s="1"/>
  <c r="F1157"/>
  <c r="H1157" s="1"/>
  <c r="F1153"/>
  <c r="H1153" s="1"/>
  <c r="F1149"/>
  <c r="H1149" s="1"/>
  <c r="F1145"/>
  <c r="H1145" s="1"/>
  <c r="F1141"/>
  <c r="H1141" s="1"/>
  <c r="F1137"/>
  <c r="H1137" s="1"/>
  <c r="F1133"/>
  <c r="H1133" s="1"/>
  <c r="F1129"/>
  <c r="H1129" s="1"/>
  <c r="F1125"/>
  <c r="H1125" s="1"/>
  <c r="F1121"/>
  <c r="H1121" s="1"/>
  <c r="F1117"/>
  <c r="H1117" s="1"/>
  <c r="F1113"/>
  <c r="H1113" s="1"/>
  <c r="F1109"/>
  <c r="H1109" s="1"/>
  <c r="F1105"/>
  <c r="H1105" s="1"/>
  <c r="F1101"/>
  <c r="H1101" s="1"/>
  <c r="F1097"/>
  <c r="H1097" s="1"/>
  <c r="F1093"/>
  <c r="H1093" s="1"/>
  <c r="F1089"/>
  <c r="H1089" s="1"/>
  <c r="F1085"/>
  <c r="H1085" s="1"/>
  <c r="F1081"/>
  <c r="H1081" s="1"/>
  <c r="F1077"/>
  <c r="H1077" s="1"/>
  <c r="F1073"/>
  <c r="H1073" s="1"/>
  <c r="F1069"/>
  <c r="H1069" s="1"/>
  <c r="F1065"/>
  <c r="H1065" s="1"/>
  <c r="F1061"/>
  <c r="H1061" s="1"/>
  <c r="F1057"/>
  <c r="H1057" s="1"/>
  <c r="F1053"/>
  <c r="H1053" s="1"/>
  <c r="F1049"/>
  <c r="H1049" s="1"/>
  <c r="F1045"/>
  <c r="H1045" s="1"/>
  <c r="F1041"/>
  <c r="H1041" s="1"/>
  <c r="F1037"/>
  <c r="H1037" s="1"/>
  <c r="F1033"/>
  <c r="H1033" s="1"/>
  <c r="F1029"/>
  <c r="H1029" s="1"/>
  <c r="F1025"/>
  <c r="H1025" s="1"/>
  <c r="F1021"/>
  <c r="H1021" s="1"/>
  <c r="F1017"/>
  <c r="H1017" s="1"/>
  <c r="F1013"/>
  <c r="H1013" s="1"/>
  <c r="F1009"/>
  <c r="H1009" s="1"/>
  <c r="F1005"/>
  <c r="H1005" s="1"/>
  <c r="F1001"/>
  <c r="H1001" s="1"/>
  <c r="F997"/>
  <c r="H997" s="1"/>
  <c r="F993"/>
  <c r="H993" s="1"/>
  <c r="F989"/>
  <c r="H989" s="1"/>
  <c r="F985"/>
  <c r="H985" s="1"/>
  <c r="F981"/>
  <c r="H981" s="1"/>
  <c r="F977"/>
  <c r="H977" s="1"/>
  <c r="F973"/>
  <c r="H973" s="1"/>
  <c r="F1307"/>
  <c r="H1307" s="1"/>
  <c r="F1306"/>
  <c r="H1306" s="1"/>
  <c r="F1303"/>
  <c r="H1303" s="1"/>
  <c r="F1302"/>
  <c r="H1302" s="1"/>
  <c r="F1299"/>
  <c r="H1299" s="1"/>
  <c r="F1296"/>
  <c r="H1296" s="1"/>
  <c r="F1292"/>
  <c r="H1292" s="1"/>
  <c r="F1288"/>
  <c r="H1288" s="1"/>
  <c r="F1284"/>
  <c r="H1284" s="1"/>
  <c r="F1280"/>
  <c r="H1280" s="1"/>
  <c r="F1276"/>
  <c r="H1276" s="1"/>
  <c r="F1272"/>
  <c r="H1272" s="1"/>
  <c r="F1268"/>
  <c r="H1268" s="1"/>
  <c r="F1264"/>
  <c r="H1264" s="1"/>
  <c r="F1260"/>
  <c r="H1260" s="1"/>
  <c r="F1256"/>
  <c r="H1256" s="1"/>
  <c r="F1252"/>
  <c r="H1252" s="1"/>
  <c r="J1252" s="1"/>
  <c r="F1248"/>
  <c r="H1248" s="1"/>
  <c r="F1244"/>
  <c r="H1244" s="1"/>
  <c r="F1240"/>
  <c r="H1240" s="1"/>
  <c r="F1236"/>
  <c r="H1236" s="1"/>
  <c r="F1232"/>
  <c r="H1232" s="1"/>
  <c r="F1228"/>
  <c r="H1228" s="1"/>
  <c r="F1224"/>
  <c r="H1224" s="1"/>
  <c r="F1220"/>
  <c r="H1220" s="1"/>
  <c r="F1216"/>
  <c r="H1216" s="1"/>
  <c r="F1212"/>
  <c r="H1212" s="1"/>
  <c r="F1208"/>
  <c r="H1208" s="1"/>
  <c r="F1204"/>
  <c r="H1204" s="1"/>
  <c r="F1200"/>
  <c r="H1200" s="1"/>
  <c r="J1200" s="1"/>
  <c r="F1196"/>
  <c r="H1196" s="1"/>
  <c r="F1192"/>
  <c r="H1192" s="1"/>
  <c r="F1188"/>
  <c r="H1188" s="1"/>
  <c r="F1184"/>
  <c r="H1184" s="1"/>
  <c r="F1180"/>
  <c r="H1180" s="1"/>
  <c r="F1176"/>
  <c r="H1176" s="1"/>
  <c r="F1172"/>
  <c r="H1172" s="1"/>
  <c r="F1168"/>
  <c r="H1168" s="1"/>
  <c r="F1164"/>
  <c r="H1164" s="1"/>
  <c r="F1160"/>
  <c r="H1160" s="1"/>
  <c r="F1156"/>
  <c r="H1156" s="1"/>
  <c r="F1152"/>
  <c r="H1152" s="1"/>
  <c r="F1148"/>
  <c r="H1148" s="1"/>
  <c r="J1148" s="1"/>
  <c r="F1144"/>
  <c r="H1144" s="1"/>
  <c r="F1140"/>
  <c r="H1140" s="1"/>
  <c r="F1136"/>
  <c r="H1136" s="1"/>
  <c r="F1132"/>
  <c r="H1132" s="1"/>
  <c r="F1128"/>
  <c r="H1128" s="1"/>
  <c r="F1124"/>
  <c r="H1124" s="1"/>
  <c r="F1120"/>
  <c r="H1120" s="1"/>
  <c r="F1116"/>
  <c r="H1116" s="1"/>
  <c r="F1112"/>
  <c r="H1112" s="1"/>
  <c r="F1108"/>
  <c r="H1108" s="1"/>
  <c r="F1104"/>
  <c r="H1104" s="1"/>
  <c r="F1100"/>
  <c r="H1100" s="1"/>
  <c r="F1096"/>
  <c r="H1096" s="1"/>
  <c r="J1096" s="1"/>
  <c r="F1092"/>
  <c r="H1092" s="1"/>
  <c r="F1088"/>
  <c r="H1088" s="1"/>
  <c r="F1084"/>
  <c r="H1084" s="1"/>
  <c r="F1080"/>
  <c r="H1080" s="1"/>
  <c r="F1076"/>
  <c r="H1076" s="1"/>
  <c r="F1072"/>
  <c r="H1072" s="1"/>
  <c r="F1068"/>
  <c r="H1068" s="1"/>
  <c r="F1064"/>
  <c r="H1064" s="1"/>
  <c r="F1060"/>
  <c r="H1060" s="1"/>
  <c r="F1056"/>
  <c r="H1056" s="1"/>
  <c r="F1052"/>
  <c r="H1052" s="1"/>
  <c r="F1048"/>
  <c r="H1048" s="1"/>
  <c r="F1044"/>
  <c r="H1044" s="1"/>
  <c r="J1044" s="1"/>
  <c r="F1040"/>
  <c r="H1040" s="1"/>
  <c r="F1036"/>
  <c r="H1036" s="1"/>
  <c r="F1032"/>
  <c r="H1032" s="1"/>
  <c r="F1028"/>
  <c r="H1028" s="1"/>
  <c r="F1024"/>
  <c r="H1024" s="1"/>
  <c r="F1020"/>
  <c r="H1020" s="1"/>
  <c r="F1016"/>
  <c r="H1016" s="1"/>
  <c r="F1012"/>
  <c r="H1012" s="1"/>
  <c r="F1008"/>
  <c r="H1008" s="1"/>
  <c r="F1004"/>
  <c r="H1004" s="1"/>
  <c r="F1000"/>
  <c r="H1000" s="1"/>
  <c r="F996"/>
  <c r="H996" s="1"/>
  <c r="F992"/>
  <c r="H992" s="1"/>
  <c r="F988"/>
  <c r="H988" s="1"/>
  <c r="F984"/>
  <c r="H984" s="1"/>
  <c r="F980"/>
  <c r="H980" s="1"/>
  <c r="F976"/>
  <c r="H976" s="1"/>
  <c r="F972"/>
  <c r="H972" s="1"/>
  <c r="F1295"/>
  <c r="H1295" s="1"/>
  <c r="F1291"/>
  <c r="H1291" s="1"/>
  <c r="F1287"/>
  <c r="H1287" s="1"/>
  <c r="F1283"/>
  <c r="H1283" s="1"/>
  <c r="F1279"/>
  <c r="H1279" s="1"/>
  <c r="F1275"/>
  <c r="H1275" s="1"/>
  <c r="F1271"/>
  <c r="H1271" s="1"/>
  <c r="F1267"/>
  <c r="H1267" s="1"/>
  <c r="F1263"/>
  <c r="H1263" s="1"/>
  <c r="F1259"/>
  <c r="H1259" s="1"/>
  <c r="F1255"/>
  <c r="H1255" s="1"/>
  <c r="F1251"/>
  <c r="H1251" s="1"/>
  <c r="F1247"/>
  <c r="H1247" s="1"/>
  <c r="F1243"/>
  <c r="H1243" s="1"/>
  <c r="F1239"/>
  <c r="H1239" s="1"/>
  <c r="F1235"/>
  <c r="H1235" s="1"/>
  <c r="F1231"/>
  <c r="H1231" s="1"/>
  <c r="F1227"/>
  <c r="H1227" s="1"/>
  <c r="F1223"/>
  <c r="H1223" s="1"/>
  <c r="F1219"/>
  <c r="H1219" s="1"/>
  <c r="F1215"/>
  <c r="H1215" s="1"/>
  <c r="F1211"/>
  <c r="H1211" s="1"/>
  <c r="F1207"/>
  <c r="H1207" s="1"/>
  <c r="F1203"/>
  <c r="H1203" s="1"/>
  <c r="F1199"/>
  <c r="H1199" s="1"/>
  <c r="F1195"/>
  <c r="H1195" s="1"/>
  <c r="F1191"/>
  <c r="H1191" s="1"/>
  <c r="F1187"/>
  <c r="H1187" s="1"/>
  <c r="F1183"/>
  <c r="H1183" s="1"/>
  <c r="F1179"/>
  <c r="H1179" s="1"/>
  <c r="F1175"/>
  <c r="H1175" s="1"/>
  <c r="F1171"/>
  <c r="H1171" s="1"/>
  <c r="F1167"/>
  <c r="H1167" s="1"/>
  <c r="F1163"/>
  <c r="H1163" s="1"/>
  <c r="F1159"/>
  <c r="H1159" s="1"/>
  <c r="F1155"/>
  <c r="H1155" s="1"/>
  <c r="F1151"/>
  <c r="H1151" s="1"/>
  <c r="F1147"/>
  <c r="H1147" s="1"/>
  <c r="F1143"/>
  <c r="H1143" s="1"/>
  <c r="F1139"/>
  <c r="H1139" s="1"/>
  <c r="F1135"/>
  <c r="H1135" s="1"/>
  <c r="F1131"/>
  <c r="H1131" s="1"/>
  <c r="F1127"/>
  <c r="H1127" s="1"/>
  <c r="F1123"/>
  <c r="H1123" s="1"/>
  <c r="F1119"/>
  <c r="H1119" s="1"/>
  <c r="F1115"/>
  <c r="H1115" s="1"/>
  <c r="F1111"/>
  <c r="H1111" s="1"/>
  <c r="F1107"/>
  <c r="H1107" s="1"/>
  <c r="F1103"/>
  <c r="H1103" s="1"/>
  <c r="F1099"/>
  <c r="H1099" s="1"/>
  <c r="F1095"/>
  <c r="H1095" s="1"/>
  <c r="F1091"/>
  <c r="H1091" s="1"/>
  <c r="F1087"/>
  <c r="H1087" s="1"/>
  <c r="F1083"/>
  <c r="H1083" s="1"/>
  <c r="F1079"/>
  <c r="H1079" s="1"/>
  <c r="F1075"/>
  <c r="H1075" s="1"/>
  <c r="F1071"/>
  <c r="H1071" s="1"/>
  <c r="F1067"/>
  <c r="H1067" s="1"/>
  <c r="F1063"/>
  <c r="H1063" s="1"/>
  <c r="F1059"/>
  <c r="H1059" s="1"/>
  <c r="F1055"/>
  <c r="H1055" s="1"/>
  <c r="F1051"/>
  <c r="H1051" s="1"/>
  <c r="F1047"/>
  <c r="H1047" s="1"/>
  <c r="F1043"/>
  <c r="H1043" s="1"/>
  <c r="F1039"/>
  <c r="H1039" s="1"/>
  <c r="F1035"/>
  <c r="H1035" s="1"/>
  <c r="F1031"/>
  <c r="H1031" s="1"/>
  <c r="F1027"/>
  <c r="H1027" s="1"/>
  <c r="F1023"/>
  <c r="H1023" s="1"/>
  <c r="F1019"/>
  <c r="H1019" s="1"/>
  <c r="F1015"/>
  <c r="H1015" s="1"/>
  <c r="F1011"/>
  <c r="H1011" s="1"/>
  <c r="F1007"/>
  <c r="H1007" s="1"/>
  <c r="F1003"/>
  <c r="H1003" s="1"/>
  <c r="F999"/>
  <c r="H999" s="1"/>
  <c r="F995"/>
  <c r="H995" s="1"/>
  <c r="F991"/>
  <c r="H991" s="1"/>
  <c r="J991" s="1"/>
  <c r="F987"/>
  <c r="H987" s="1"/>
  <c r="F983"/>
  <c r="H983" s="1"/>
  <c r="F979"/>
  <c r="H979" s="1"/>
  <c r="F975"/>
  <c r="H975" s="1"/>
  <c r="F1298"/>
  <c r="H1298" s="1"/>
  <c r="F1294"/>
  <c r="H1294" s="1"/>
  <c r="F1290"/>
  <c r="H1290" s="1"/>
  <c r="F1286"/>
  <c r="H1286" s="1"/>
  <c r="F1282"/>
  <c r="H1282" s="1"/>
  <c r="F1278"/>
  <c r="H1278" s="1"/>
  <c r="F1274"/>
  <c r="H1274" s="1"/>
  <c r="F1270"/>
  <c r="H1270" s="1"/>
  <c r="F1266"/>
  <c r="H1266" s="1"/>
  <c r="F1262"/>
  <c r="H1262" s="1"/>
  <c r="F1258"/>
  <c r="H1258" s="1"/>
  <c r="F1254"/>
  <c r="H1254" s="1"/>
  <c r="F1250"/>
  <c r="H1250" s="1"/>
  <c r="F1246"/>
  <c r="H1246" s="1"/>
  <c r="F1242"/>
  <c r="H1242" s="1"/>
  <c r="F1238"/>
  <c r="H1238" s="1"/>
  <c r="F1234"/>
  <c r="H1234" s="1"/>
  <c r="F1230"/>
  <c r="H1230" s="1"/>
  <c r="F1226"/>
  <c r="H1226" s="1"/>
  <c r="F1222"/>
  <c r="H1222" s="1"/>
  <c r="F1218"/>
  <c r="H1218" s="1"/>
  <c r="F1214"/>
  <c r="H1214" s="1"/>
  <c r="F1210"/>
  <c r="H1210" s="1"/>
  <c r="F1206"/>
  <c r="H1206" s="1"/>
  <c r="F1202"/>
  <c r="H1202" s="1"/>
  <c r="F1198"/>
  <c r="H1198" s="1"/>
  <c r="F1194"/>
  <c r="H1194" s="1"/>
  <c r="F1190"/>
  <c r="H1190" s="1"/>
  <c r="F1186"/>
  <c r="H1186" s="1"/>
  <c r="F1182"/>
  <c r="H1182" s="1"/>
  <c r="F1178"/>
  <c r="H1178" s="1"/>
  <c r="F1174"/>
  <c r="H1174" s="1"/>
  <c r="F1170"/>
  <c r="H1170" s="1"/>
  <c r="F1166"/>
  <c r="H1166" s="1"/>
  <c r="F1162"/>
  <c r="H1162" s="1"/>
  <c r="F1158"/>
  <c r="H1158" s="1"/>
  <c r="F1154"/>
  <c r="H1154" s="1"/>
  <c r="F1150"/>
  <c r="H1150" s="1"/>
  <c r="F1146"/>
  <c r="H1146" s="1"/>
  <c r="F1142"/>
  <c r="H1142" s="1"/>
  <c r="F1138"/>
  <c r="H1138" s="1"/>
  <c r="F1134"/>
  <c r="H1134" s="1"/>
  <c r="F1130"/>
  <c r="H1130" s="1"/>
  <c r="F1126"/>
  <c r="H1126" s="1"/>
  <c r="F1122"/>
  <c r="H1122" s="1"/>
  <c r="F1118"/>
  <c r="H1118" s="1"/>
  <c r="F1114"/>
  <c r="H1114" s="1"/>
  <c r="F1110"/>
  <c r="H1110" s="1"/>
  <c r="F1106"/>
  <c r="H1106" s="1"/>
  <c r="F1102"/>
  <c r="H1102" s="1"/>
  <c r="F1098"/>
  <c r="H1098" s="1"/>
  <c r="F1094"/>
  <c r="H1094" s="1"/>
  <c r="F1090"/>
  <c r="H1090" s="1"/>
  <c r="F1086"/>
  <c r="H1086" s="1"/>
  <c r="F1082"/>
  <c r="H1082" s="1"/>
  <c r="F1078"/>
  <c r="H1078" s="1"/>
  <c r="F1074"/>
  <c r="H1074" s="1"/>
  <c r="F1070"/>
  <c r="H1070" s="1"/>
  <c r="F1066"/>
  <c r="H1066" s="1"/>
  <c r="F1062"/>
  <c r="H1062" s="1"/>
  <c r="F1058"/>
  <c r="H1058" s="1"/>
  <c r="F1054"/>
  <c r="H1054" s="1"/>
  <c r="F1050"/>
  <c r="H1050" s="1"/>
  <c r="F1046"/>
  <c r="H1046" s="1"/>
  <c r="F1042"/>
  <c r="H1042" s="1"/>
  <c r="F1038"/>
  <c r="H1038" s="1"/>
  <c r="F1034"/>
  <c r="H1034" s="1"/>
  <c r="F1030"/>
  <c r="H1030" s="1"/>
  <c r="F1026"/>
  <c r="H1026" s="1"/>
  <c r="F1022"/>
  <c r="H1022" s="1"/>
  <c r="F1018"/>
  <c r="H1018" s="1"/>
  <c r="F1014"/>
  <c r="H1014" s="1"/>
  <c r="F1010"/>
  <c r="H1010" s="1"/>
  <c r="F1006"/>
  <c r="H1006" s="1"/>
  <c r="F1002"/>
  <c r="H1002" s="1"/>
  <c r="F998"/>
  <c r="H998" s="1"/>
  <c r="F994"/>
  <c r="H994" s="1"/>
  <c r="F990"/>
  <c r="H990" s="1"/>
  <c r="F986"/>
  <c r="H986" s="1"/>
  <c r="F982"/>
  <c r="H982" s="1"/>
  <c r="F978"/>
  <c r="H978" s="1"/>
  <c r="F974"/>
  <c r="H974" s="1"/>
  <c r="F967"/>
  <c r="H967" s="1"/>
  <c r="F963"/>
  <c r="H963" s="1"/>
  <c r="F959"/>
  <c r="H959" s="1"/>
  <c r="F955"/>
  <c r="H955" s="1"/>
  <c r="F951"/>
  <c r="H951" s="1"/>
  <c r="F947"/>
  <c r="H947" s="1"/>
  <c r="F943"/>
  <c r="H943" s="1"/>
  <c r="F939"/>
  <c r="H939" s="1"/>
  <c r="J939" s="1"/>
  <c r="F935"/>
  <c r="H935" s="1"/>
  <c r="F931"/>
  <c r="H931" s="1"/>
  <c r="F927"/>
  <c r="H927" s="1"/>
  <c r="F923"/>
  <c r="H923" s="1"/>
  <c r="F919"/>
  <c r="H919" s="1"/>
  <c r="F915"/>
  <c r="H915" s="1"/>
  <c r="F911"/>
  <c r="H911" s="1"/>
  <c r="F907"/>
  <c r="H907" s="1"/>
  <c r="F903"/>
  <c r="H903" s="1"/>
  <c r="F899"/>
  <c r="H899" s="1"/>
  <c r="F895"/>
  <c r="H895" s="1"/>
  <c r="F891"/>
  <c r="H891" s="1"/>
  <c r="F887"/>
  <c r="H887" s="1"/>
  <c r="J887" s="1"/>
  <c r="F883"/>
  <c r="H883" s="1"/>
  <c r="F879"/>
  <c r="H879" s="1"/>
  <c r="F875"/>
  <c r="H875" s="1"/>
  <c r="F871"/>
  <c r="H871" s="1"/>
  <c r="F867"/>
  <c r="H867" s="1"/>
  <c r="F863"/>
  <c r="H863" s="1"/>
  <c r="F859"/>
  <c r="H859" s="1"/>
  <c r="F855"/>
  <c r="H855" s="1"/>
  <c r="F851"/>
  <c r="H851" s="1"/>
  <c r="F847"/>
  <c r="H847" s="1"/>
  <c r="F843"/>
  <c r="H843" s="1"/>
  <c r="F839"/>
  <c r="H839" s="1"/>
  <c r="F835"/>
  <c r="H835" s="1"/>
  <c r="J835" s="1"/>
  <c r="F831"/>
  <c r="H831" s="1"/>
  <c r="F827"/>
  <c r="H827" s="1"/>
  <c r="F823"/>
  <c r="H823" s="1"/>
  <c r="F819"/>
  <c r="H819" s="1"/>
  <c r="F815"/>
  <c r="H815" s="1"/>
  <c r="F811"/>
  <c r="H811" s="1"/>
  <c r="F807"/>
  <c r="H807" s="1"/>
  <c r="F803"/>
  <c r="H803" s="1"/>
  <c r="F799"/>
  <c r="H799" s="1"/>
  <c r="F795"/>
  <c r="H795" s="1"/>
  <c r="F791"/>
  <c r="H791" s="1"/>
  <c r="F787"/>
  <c r="H787" s="1"/>
  <c r="F783"/>
  <c r="H783" s="1"/>
  <c r="J783" s="1"/>
  <c r="F779"/>
  <c r="H779" s="1"/>
  <c r="F775"/>
  <c r="H775" s="1"/>
  <c r="F771"/>
  <c r="H771" s="1"/>
  <c r="F767"/>
  <c r="H767" s="1"/>
  <c r="F763"/>
  <c r="H763" s="1"/>
  <c r="F759"/>
  <c r="H759" s="1"/>
  <c r="F755"/>
  <c r="H755" s="1"/>
  <c r="F751"/>
  <c r="H751" s="1"/>
  <c r="F747"/>
  <c r="H747" s="1"/>
  <c r="F743"/>
  <c r="H743" s="1"/>
  <c r="F739"/>
  <c r="H739" s="1"/>
  <c r="F735"/>
  <c r="H735" s="1"/>
  <c r="F731"/>
  <c r="H731" s="1"/>
  <c r="F727"/>
  <c r="H727" s="1"/>
  <c r="F723"/>
  <c r="H723" s="1"/>
  <c r="F719"/>
  <c r="H719" s="1"/>
  <c r="F715"/>
  <c r="H715" s="1"/>
  <c r="F711"/>
  <c r="H711" s="1"/>
  <c r="F707"/>
  <c r="H707" s="1"/>
  <c r="F703"/>
  <c r="H703" s="1"/>
  <c r="F699"/>
  <c r="H699" s="1"/>
  <c r="F695"/>
  <c r="H695" s="1"/>
  <c r="F691"/>
  <c r="H691" s="1"/>
  <c r="F687"/>
  <c r="H687" s="1"/>
  <c r="F683"/>
  <c r="H683" s="1"/>
  <c r="F679"/>
  <c r="H679" s="1"/>
  <c r="F675"/>
  <c r="H675" s="1"/>
  <c r="F970"/>
  <c r="H970" s="1"/>
  <c r="F966"/>
  <c r="H966" s="1"/>
  <c r="F962"/>
  <c r="H962" s="1"/>
  <c r="F958"/>
  <c r="H958" s="1"/>
  <c r="F954"/>
  <c r="H954" s="1"/>
  <c r="F950"/>
  <c r="H950" s="1"/>
  <c r="F946"/>
  <c r="H946" s="1"/>
  <c r="F942"/>
  <c r="H942" s="1"/>
  <c r="F938"/>
  <c r="H938" s="1"/>
  <c r="F934"/>
  <c r="H934" s="1"/>
  <c r="F930"/>
  <c r="H930" s="1"/>
  <c r="F926"/>
  <c r="H926" s="1"/>
  <c r="F922"/>
  <c r="H922" s="1"/>
  <c r="F918"/>
  <c r="H918" s="1"/>
  <c r="F914"/>
  <c r="H914" s="1"/>
  <c r="F910"/>
  <c r="H910" s="1"/>
  <c r="F906"/>
  <c r="H906" s="1"/>
  <c r="F902"/>
  <c r="H902" s="1"/>
  <c r="F898"/>
  <c r="H898" s="1"/>
  <c r="F894"/>
  <c r="H894" s="1"/>
  <c r="F890"/>
  <c r="H890" s="1"/>
  <c r="F886"/>
  <c r="H886" s="1"/>
  <c r="F882"/>
  <c r="H882" s="1"/>
  <c r="F878"/>
  <c r="H878" s="1"/>
  <c r="F874"/>
  <c r="H874" s="1"/>
  <c r="F870"/>
  <c r="H870" s="1"/>
  <c r="F866"/>
  <c r="H866" s="1"/>
  <c r="F862"/>
  <c r="H862" s="1"/>
  <c r="F858"/>
  <c r="H858" s="1"/>
  <c r="F854"/>
  <c r="H854" s="1"/>
  <c r="F850"/>
  <c r="H850" s="1"/>
  <c r="F846"/>
  <c r="H846" s="1"/>
  <c r="F842"/>
  <c r="H842" s="1"/>
  <c r="F838"/>
  <c r="H838" s="1"/>
  <c r="F834"/>
  <c r="H834" s="1"/>
  <c r="F830"/>
  <c r="H830" s="1"/>
  <c r="F826"/>
  <c r="H826" s="1"/>
  <c r="F822"/>
  <c r="H822" s="1"/>
  <c r="F818"/>
  <c r="H818" s="1"/>
  <c r="F814"/>
  <c r="H814" s="1"/>
  <c r="F810"/>
  <c r="H810" s="1"/>
  <c r="F806"/>
  <c r="H806" s="1"/>
  <c r="F802"/>
  <c r="H802" s="1"/>
  <c r="F798"/>
  <c r="H798" s="1"/>
  <c r="F794"/>
  <c r="H794" s="1"/>
  <c r="F790"/>
  <c r="H790" s="1"/>
  <c r="F786"/>
  <c r="H786" s="1"/>
  <c r="F782"/>
  <c r="H782" s="1"/>
  <c r="F778"/>
  <c r="H778" s="1"/>
  <c r="F774"/>
  <c r="H774" s="1"/>
  <c r="F770"/>
  <c r="H770" s="1"/>
  <c r="F766"/>
  <c r="H766" s="1"/>
  <c r="F762"/>
  <c r="H762" s="1"/>
  <c r="F758"/>
  <c r="H758" s="1"/>
  <c r="F754"/>
  <c r="H754" s="1"/>
  <c r="F750"/>
  <c r="H750" s="1"/>
  <c r="F746"/>
  <c r="H746" s="1"/>
  <c r="F742"/>
  <c r="H742" s="1"/>
  <c r="F738"/>
  <c r="H738" s="1"/>
  <c r="F734"/>
  <c r="H734" s="1"/>
  <c r="F730"/>
  <c r="H730" s="1"/>
  <c r="J730" s="1"/>
  <c r="F726"/>
  <c r="H726" s="1"/>
  <c r="F722"/>
  <c r="H722" s="1"/>
  <c r="F718"/>
  <c r="H718" s="1"/>
  <c r="F714"/>
  <c r="H714" s="1"/>
  <c r="F710"/>
  <c r="H710" s="1"/>
  <c r="F706"/>
  <c r="H706" s="1"/>
  <c r="F702"/>
  <c r="H702" s="1"/>
  <c r="F698"/>
  <c r="H698" s="1"/>
  <c r="F694"/>
  <c r="H694" s="1"/>
  <c r="F690"/>
  <c r="H690" s="1"/>
  <c r="F686"/>
  <c r="H686" s="1"/>
  <c r="F682"/>
  <c r="H682" s="1"/>
  <c r="F678"/>
  <c r="H678" s="1"/>
  <c r="J678" s="1"/>
  <c r="F969"/>
  <c r="H969" s="1"/>
  <c r="F965"/>
  <c r="H965" s="1"/>
  <c r="F961"/>
  <c r="H961" s="1"/>
  <c r="F957"/>
  <c r="H957" s="1"/>
  <c r="F953"/>
  <c r="H953" s="1"/>
  <c r="F949"/>
  <c r="H949" s="1"/>
  <c r="F945"/>
  <c r="H945" s="1"/>
  <c r="F941"/>
  <c r="H941" s="1"/>
  <c r="F937"/>
  <c r="H937" s="1"/>
  <c r="F933"/>
  <c r="H933" s="1"/>
  <c r="F929"/>
  <c r="H929" s="1"/>
  <c r="F925"/>
  <c r="H925" s="1"/>
  <c r="F921"/>
  <c r="H921" s="1"/>
  <c r="F917"/>
  <c r="H917" s="1"/>
  <c r="F913"/>
  <c r="H913" s="1"/>
  <c r="F909"/>
  <c r="H909" s="1"/>
  <c r="F905"/>
  <c r="H905" s="1"/>
  <c r="F901"/>
  <c r="H901" s="1"/>
  <c r="F897"/>
  <c r="H897" s="1"/>
  <c r="F893"/>
  <c r="H893" s="1"/>
  <c r="F889"/>
  <c r="H889" s="1"/>
  <c r="F885"/>
  <c r="H885" s="1"/>
  <c r="F881"/>
  <c r="H881" s="1"/>
  <c r="F877"/>
  <c r="H877" s="1"/>
  <c r="F873"/>
  <c r="H873" s="1"/>
  <c r="F869"/>
  <c r="H869" s="1"/>
  <c r="F865"/>
  <c r="H865" s="1"/>
  <c r="F861"/>
  <c r="H861" s="1"/>
  <c r="F857"/>
  <c r="H857" s="1"/>
  <c r="F853"/>
  <c r="H853" s="1"/>
  <c r="F849"/>
  <c r="H849" s="1"/>
  <c r="F845"/>
  <c r="H845" s="1"/>
  <c r="F841"/>
  <c r="H841" s="1"/>
  <c r="F837"/>
  <c r="H837" s="1"/>
  <c r="F833"/>
  <c r="H833" s="1"/>
  <c r="F829"/>
  <c r="H829" s="1"/>
  <c r="F825"/>
  <c r="H825" s="1"/>
  <c r="F821"/>
  <c r="H821" s="1"/>
  <c r="F817"/>
  <c r="H817" s="1"/>
  <c r="F813"/>
  <c r="H813" s="1"/>
  <c r="F809"/>
  <c r="H809" s="1"/>
  <c r="F805"/>
  <c r="H805" s="1"/>
  <c r="F801"/>
  <c r="H801" s="1"/>
  <c r="F797"/>
  <c r="H797" s="1"/>
  <c r="F793"/>
  <c r="H793" s="1"/>
  <c r="F789"/>
  <c r="H789" s="1"/>
  <c r="F785"/>
  <c r="H785" s="1"/>
  <c r="F781"/>
  <c r="H781" s="1"/>
  <c r="F777"/>
  <c r="H777" s="1"/>
  <c r="F773"/>
  <c r="H773" s="1"/>
  <c r="F769"/>
  <c r="H769" s="1"/>
  <c r="F765"/>
  <c r="H765" s="1"/>
  <c r="F761"/>
  <c r="H761" s="1"/>
  <c r="F757"/>
  <c r="H757" s="1"/>
  <c r="F753"/>
  <c r="H753" s="1"/>
  <c r="F749"/>
  <c r="H749" s="1"/>
  <c r="F745"/>
  <c r="H745" s="1"/>
  <c r="F741"/>
  <c r="H741" s="1"/>
  <c r="F737"/>
  <c r="H737" s="1"/>
  <c r="F733"/>
  <c r="H733" s="1"/>
  <c r="F729"/>
  <c r="H729" s="1"/>
  <c r="F725"/>
  <c r="H725" s="1"/>
  <c r="F721"/>
  <c r="H721" s="1"/>
  <c r="F717"/>
  <c r="H717" s="1"/>
  <c r="F713"/>
  <c r="H713" s="1"/>
  <c r="F709"/>
  <c r="H709" s="1"/>
  <c r="F705"/>
  <c r="H705" s="1"/>
  <c r="F701"/>
  <c r="H701" s="1"/>
  <c r="F697"/>
  <c r="H697" s="1"/>
  <c r="F693"/>
  <c r="H693" s="1"/>
  <c r="F689"/>
  <c r="H689" s="1"/>
  <c r="F685"/>
  <c r="H685" s="1"/>
  <c r="F681"/>
  <c r="H681" s="1"/>
  <c r="F677"/>
  <c r="H677" s="1"/>
  <c r="F971"/>
  <c r="H971" s="1"/>
  <c r="F968"/>
  <c r="H968" s="1"/>
  <c r="F964"/>
  <c r="H964" s="1"/>
  <c r="F960"/>
  <c r="H960" s="1"/>
  <c r="F956"/>
  <c r="H956" s="1"/>
  <c r="F952"/>
  <c r="H952" s="1"/>
  <c r="F948"/>
  <c r="H948" s="1"/>
  <c r="F944"/>
  <c r="H944" s="1"/>
  <c r="F940"/>
  <c r="H940" s="1"/>
  <c r="F936"/>
  <c r="H936" s="1"/>
  <c r="F932"/>
  <c r="H932" s="1"/>
  <c r="F928"/>
  <c r="H928" s="1"/>
  <c r="F924"/>
  <c r="H924" s="1"/>
  <c r="F920"/>
  <c r="H920" s="1"/>
  <c r="F916"/>
  <c r="H916" s="1"/>
  <c r="F912"/>
  <c r="H912" s="1"/>
  <c r="F908"/>
  <c r="H908" s="1"/>
  <c r="F904"/>
  <c r="H904" s="1"/>
  <c r="F900"/>
  <c r="H900" s="1"/>
  <c r="F896"/>
  <c r="H896" s="1"/>
  <c r="F892"/>
  <c r="H892" s="1"/>
  <c r="F888"/>
  <c r="H888" s="1"/>
  <c r="F884"/>
  <c r="H884" s="1"/>
  <c r="F880"/>
  <c r="H880" s="1"/>
  <c r="F876"/>
  <c r="H876" s="1"/>
  <c r="F872"/>
  <c r="H872" s="1"/>
  <c r="F868"/>
  <c r="H868" s="1"/>
  <c r="F864"/>
  <c r="H864" s="1"/>
  <c r="F860"/>
  <c r="H860" s="1"/>
  <c r="F856"/>
  <c r="H856" s="1"/>
  <c r="F852"/>
  <c r="H852" s="1"/>
  <c r="F848"/>
  <c r="H848" s="1"/>
  <c r="F844"/>
  <c r="H844" s="1"/>
  <c r="F840"/>
  <c r="H840" s="1"/>
  <c r="F836"/>
  <c r="H836" s="1"/>
  <c r="F832"/>
  <c r="H832" s="1"/>
  <c r="F828"/>
  <c r="H828" s="1"/>
  <c r="F824"/>
  <c r="H824" s="1"/>
  <c r="F820"/>
  <c r="H820" s="1"/>
  <c r="F816"/>
  <c r="H816" s="1"/>
  <c r="F812"/>
  <c r="H812" s="1"/>
  <c r="F808"/>
  <c r="H808" s="1"/>
  <c r="F804"/>
  <c r="H804" s="1"/>
  <c r="F800"/>
  <c r="H800" s="1"/>
  <c r="F796"/>
  <c r="H796" s="1"/>
  <c r="F792"/>
  <c r="H792" s="1"/>
  <c r="F788"/>
  <c r="H788" s="1"/>
  <c r="F784"/>
  <c r="H784" s="1"/>
  <c r="F780"/>
  <c r="H780" s="1"/>
  <c r="F776"/>
  <c r="H776" s="1"/>
  <c r="F772"/>
  <c r="H772" s="1"/>
  <c r="F768"/>
  <c r="H768" s="1"/>
  <c r="F764"/>
  <c r="H764" s="1"/>
  <c r="F760"/>
  <c r="H760" s="1"/>
  <c r="F756"/>
  <c r="H756" s="1"/>
  <c r="F752"/>
  <c r="H752" s="1"/>
  <c r="F748"/>
  <c r="H748" s="1"/>
  <c r="F744"/>
  <c r="H744" s="1"/>
  <c r="F740"/>
  <c r="H740" s="1"/>
  <c r="F736"/>
  <c r="H736" s="1"/>
  <c r="F732"/>
  <c r="H732" s="1"/>
  <c r="F728"/>
  <c r="H728" s="1"/>
  <c r="F724"/>
  <c r="H724" s="1"/>
  <c r="F720"/>
  <c r="H720" s="1"/>
  <c r="F716"/>
  <c r="H716" s="1"/>
  <c r="F712"/>
  <c r="H712" s="1"/>
  <c r="F708"/>
  <c r="H708" s="1"/>
  <c r="F704"/>
  <c r="H704" s="1"/>
  <c r="F700"/>
  <c r="H700" s="1"/>
  <c r="F696"/>
  <c r="H696" s="1"/>
  <c r="F692"/>
  <c r="H692" s="1"/>
  <c r="F688"/>
  <c r="H688" s="1"/>
  <c r="F684"/>
  <c r="H684" s="1"/>
  <c r="F680"/>
  <c r="H680" s="1"/>
  <c r="F676"/>
  <c r="H676" s="1"/>
  <c r="F671"/>
  <c r="H671" s="1"/>
  <c r="F667"/>
  <c r="H667" s="1"/>
  <c r="F663"/>
  <c r="H663" s="1"/>
  <c r="F659"/>
  <c r="H659" s="1"/>
  <c r="F655"/>
  <c r="H655" s="1"/>
  <c r="F651"/>
  <c r="H651" s="1"/>
  <c r="F647"/>
  <c r="H647" s="1"/>
  <c r="F643"/>
  <c r="H643" s="1"/>
  <c r="F639"/>
  <c r="H639" s="1"/>
  <c r="F635"/>
  <c r="H635" s="1"/>
  <c r="F631"/>
  <c r="H631" s="1"/>
  <c r="F627"/>
  <c r="H627" s="1"/>
  <c r="F623"/>
  <c r="H623" s="1"/>
  <c r="F619"/>
  <c r="H619" s="1"/>
  <c r="F615"/>
  <c r="H615" s="1"/>
  <c r="F611"/>
  <c r="H611" s="1"/>
  <c r="F607"/>
  <c r="H607" s="1"/>
  <c r="F603"/>
  <c r="H603" s="1"/>
  <c r="F599"/>
  <c r="H599" s="1"/>
  <c r="F595"/>
  <c r="H595" s="1"/>
  <c r="F591"/>
  <c r="H591" s="1"/>
  <c r="F587"/>
  <c r="H587" s="1"/>
  <c r="F583"/>
  <c r="H583" s="1"/>
  <c r="F579"/>
  <c r="H579" s="1"/>
  <c r="F575"/>
  <c r="H575" s="1"/>
  <c r="F571"/>
  <c r="H571" s="1"/>
  <c r="F567"/>
  <c r="H567" s="1"/>
  <c r="F563"/>
  <c r="H563" s="1"/>
  <c r="F559"/>
  <c r="H559" s="1"/>
  <c r="F555"/>
  <c r="H555" s="1"/>
  <c r="F551"/>
  <c r="H551" s="1"/>
  <c r="F547"/>
  <c r="H547" s="1"/>
  <c r="F543"/>
  <c r="H543" s="1"/>
  <c r="F539"/>
  <c r="H539" s="1"/>
  <c r="F535"/>
  <c r="H535" s="1"/>
  <c r="F531"/>
  <c r="H531" s="1"/>
  <c r="F527"/>
  <c r="H527" s="1"/>
  <c r="F523"/>
  <c r="H523" s="1"/>
  <c r="F519"/>
  <c r="H519" s="1"/>
  <c r="F515"/>
  <c r="H515" s="1"/>
  <c r="F511"/>
  <c r="H511" s="1"/>
  <c r="F507"/>
  <c r="H507" s="1"/>
  <c r="F503"/>
  <c r="H503" s="1"/>
  <c r="F499"/>
  <c r="H499" s="1"/>
  <c r="F495"/>
  <c r="H495" s="1"/>
  <c r="F491"/>
  <c r="H491" s="1"/>
  <c r="F487"/>
  <c r="H487" s="1"/>
  <c r="F483"/>
  <c r="H483" s="1"/>
  <c r="F479"/>
  <c r="H479" s="1"/>
  <c r="F475"/>
  <c r="H475" s="1"/>
  <c r="F471"/>
  <c r="H471" s="1"/>
  <c r="F467"/>
  <c r="H467" s="1"/>
  <c r="F463"/>
  <c r="H463" s="1"/>
  <c r="F459"/>
  <c r="H459" s="1"/>
  <c r="F455"/>
  <c r="H455" s="1"/>
  <c r="F451"/>
  <c r="H451" s="1"/>
  <c r="F447"/>
  <c r="H447" s="1"/>
  <c r="F443"/>
  <c r="H443" s="1"/>
  <c r="F439"/>
  <c r="H439" s="1"/>
  <c r="F435"/>
  <c r="H435" s="1"/>
  <c r="F431"/>
  <c r="H431" s="1"/>
  <c r="F427"/>
  <c r="H427" s="1"/>
  <c r="F423"/>
  <c r="H423" s="1"/>
  <c r="F419"/>
  <c r="H419" s="1"/>
  <c r="F415"/>
  <c r="H415" s="1"/>
  <c r="F411"/>
  <c r="H411" s="1"/>
  <c r="F407"/>
  <c r="H407" s="1"/>
  <c r="F403"/>
  <c r="H403" s="1"/>
  <c r="F399"/>
  <c r="H399" s="1"/>
  <c r="F395"/>
  <c r="H395" s="1"/>
  <c r="F391"/>
  <c r="H391" s="1"/>
  <c r="F387"/>
  <c r="H387" s="1"/>
  <c r="F383"/>
  <c r="H383" s="1"/>
  <c r="F379"/>
  <c r="H379" s="1"/>
  <c r="F375"/>
  <c r="H375" s="1"/>
  <c r="F371"/>
  <c r="H371" s="1"/>
  <c r="F674"/>
  <c r="H674" s="1"/>
  <c r="F670"/>
  <c r="H670" s="1"/>
  <c r="F666"/>
  <c r="H666" s="1"/>
  <c r="F662"/>
  <c r="H662" s="1"/>
  <c r="F658"/>
  <c r="H658" s="1"/>
  <c r="F654"/>
  <c r="H654" s="1"/>
  <c r="F650"/>
  <c r="H650" s="1"/>
  <c r="F646"/>
  <c r="H646" s="1"/>
  <c r="F642"/>
  <c r="H642" s="1"/>
  <c r="F638"/>
  <c r="H638" s="1"/>
  <c r="F634"/>
  <c r="H634" s="1"/>
  <c r="F630"/>
  <c r="H630" s="1"/>
  <c r="F626"/>
  <c r="H626" s="1"/>
  <c r="J626" s="1"/>
  <c r="F622"/>
  <c r="H622" s="1"/>
  <c r="F618"/>
  <c r="H618" s="1"/>
  <c r="F614"/>
  <c r="H614" s="1"/>
  <c r="F610"/>
  <c r="H610" s="1"/>
  <c r="F606"/>
  <c r="H606" s="1"/>
  <c r="F602"/>
  <c r="H602" s="1"/>
  <c r="F598"/>
  <c r="H598" s="1"/>
  <c r="F594"/>
  <c r="H594" s="1"/>
  <c r="F590"/>
  <c r="H590" s="1"/>
  <c r="F586"/>
  <c r="H586" s="1"/>
  <c r="F582"/>
  <c r="H582" s="1"/>
  <c r="F578"/>
  <c r="H578" s="1"/>
  <c r="F574"/>
  <c r="H574" s="1"/>
  <c r="J574" s="1"/>
  <c r="F570"/>
  <c r="H570" s="1"/>
  <c r="F566"/>
  <c r="H566" s="1"/>
  <c r="F562"/>
  <c r="H562" s="1"/>
  <c r="F558"/>
  <c r="H558" s="1"/>
  <c r="F554"/>
  <c r="H554" s="1"/>
  <c r="F550"/>
  <c r="H550" s="1"/>
  <c r="F546"/>
  <c r="H546" s="1"/>
  <c r="F542"/>
  <c r="H542" s="1"/>
  <c r="F538"/>
  <c r="H538" s="1"/>
  <c r="F534"/>
  <c r="H534" s="1"/>
  <c r="F530"/>
  <c r="H530" s="1"/>
  <c r="F526"/>
  <c r="H526" s="1"/>
  <c r="F522"/>
  <c r="H522" s="1"/>
  <c r="J522" s="1"/>
  <c r="F518"/>
  <c r="H518" s="1"/>
  <c r="F514"/>
  <c r="H514" s="1"/>
  <c r="F510"/>
  <c r="H510" s="1"/>
  <c r="F506"/>
  <c r="H506" s="1"/>
  <c r="F502"/>
  <c r="H502" s="1"/>
  <c r="F498"/>
  <c r="H498" s="1"/>
  <c r="F494"/>
  <c r="H494" s="1"/>
  <c r="F490"/>
  <c r="H490" s="1"/>
  <c r="F486"/>
  <c r="H486" s="1"/>
  <c r="F482"/>
  <c r="H482" s="1"/>
  <c r="F478"/>
  <c r="H478" s="1"/>
  <c r="F474"/>
  <c r="H474" s="1"/>
  <c r="F470"/>
  <c r="H470" s="1"/>
  <c r="J470" s="1"/>
  <c r="F466"/>
  <c r="H466" s="1"/>
  <c r="F462"/>
  <c r="H462" s="1"/>
  <c r="F458"/>
  <c r="H458" s="1"/>
  <c r="F454"/>
  <c r="H454" s="1"/>
  <c r="F450"/>
  <c r="H450" s="1"/>
  <c r="F446"/>
  <c r="H446" s="1"/>
  <c r="F442"/>
  <c r="H442" s="1"/>
  <c r="F438"/>
  <c r="H438" s="1"/>
  <c r="F434"/>
  <c r="H434" s="1"/>
  <c r="F430"/>
  <c r="H430" s="1"/>
  <c r="F426"/>
  <c r="H426" s="1"/>
  <c r="F422"/>
  <c r="H422" s="1"/>
  <c r="F418"/>
  <c r="H418" s="1"/>
  <c r="F414"/>
  <c r="H414" s="1"/>
  <c r="F410"/>
  <c r="H410" s="1"/>
  <c r="F406"/>
  <c r="H406" s="1"/>
  <c r="F402"/>
  <c r="H402" s="1"/>
  <c r="F398"/>
  <c r="H398" s="1"/>
  <c r="F394"/>
  <c r="H394" s="1"/>
  <c r="F390"/>
  <c r="H390" s="1"/>
  <c r="F386"/>
  <c r="H386" s="1"/>
  <c r="F382"/>
  <c r="H382" s="1"/>
  <c r="F378"/>
  <c r="H378" s="1"/>
  <c r="F374"/>
  <c r="H374" s="1"/>
  <c r="F370"/>
  <c r="H370" s="1"/>
  <c r="F673"/>
  <c r="H673" s="1"/>
  <c r="F669"/>
  <c r="H669" s="1"/>
  <c r="F665"/>
  <c r="H665" s="1"/>
  <c r="F661"/>
  <c r="H661" s="1"/>
  <c r="F657"/>
  <c r="H657" s="1"/>
  <c r="F653"/>
  <c r="H653" s="1"/>
  <c r="F649"/>
  <c r="H649" s="1"/>
  <c r="F645"/>
  <c r="H645" s="1"/>
  <c r="F641"/>
  <c r="H641" s="1"/>
  <c r="F637"/>
  <c r="H637" s="1"/>
  <c r="F633"/>
  <c r="H633" s="1"/>
  <c r="F629"/>
  <c r="H629" s="1"/>
  <c r="F625"/>
  <c r="H625" s="1"/>
  <c r="F621"/>
  <c r="H621" s="1"/>
  <c r="F617"/>
  <c r="H617" s="1"/>
  <c r="F613"/>
  <c r="H613" s="1"/>
  <c r="F609"/>
  <c r="H609" s="1"/>
  <c r="F605"/>
  <c r="H605" s="1"/>
  <c r="F601"/>
  <c r="H601" s="1"/>
  <c r="F597"/>
  <c r="H597" s="1"/>
  <c r="F593"/>
  <c r="H593" s="1"/>
  <c r="F589"/>
  <c r="H589" s="1"/>
  <c r="F585"/>
  <c r="H585" s="1"/>
  <c r="F581"/>
  <c r="H581" s="1"/>
  <c r="F577"/>
  <c r="H577" s="1"/>
  <c r="F573"/>
  <c r="H573" s="1"/>
  <c r="F569"/>
  <c r="H569" s="1"/>
  <c r="F565"/>
  <c r="H565" s="1"/>
  <c r="F561"/>
  <c r="H561" s="1"/>
  <c r="F557"/>
  <c r="H557" s="1"/>
  <c r="F553"/>
  <c r="H553" s="1"/>
  <c r="F549"/>
  <c r="H549" s="1"/>
  <c r="F545"/>
  <c r="H545" s="1"/>
  <c r="F541"/>
  <c r="H541" s="1"/>
  <c r="F537"/>
  <c r="H537" s="1"/>
  <c r="F533"/>
  <c r="H533" s="1"/>
  <c r="F529"/>
  <c r="H529" s="1"/>
  <c r="F525"/>
  <c r="H525" s="1"/>
  <c r="F521"/>
  <c r="H521" s="1"/>
  <c r="F517"/>
  <c r="H517" s="1"/>
  <c r="F513"/>
  <c r="H513" s="1"/>
  <c r="F509"/>
  <c r="H509" s="1"/>
  <c r="F505"/>
  <c r="H505" s="1"/>
  <c r="F501"/>
  <c r="H501" s="1"/>
  <c r="F497"/>
  <c r="H497" s="1"/>
  <c r="F493"/>
  <c r="H493" s="1"/>
  <c r="F489"/>
  <c r="H489" s="1"/>
  <c r="F485"/>
  <c r="H485" s="1"/>
  <c r="F481"/>
  <c r="H481" s="1"/>
  <c r="F477"/>
  <c r="H477" s="1"/>
  <c r="F473"/>
  <c r="H473" s="1"/>
  <c r="F469"/>
  <c r="H469" s="1"/>
  <c r="F465"/>
  <c r="H465" s="1"/>
  <c r="F461"/>
  <c r="H461" s="1"/>
  <c r="F457"/>
  <c r="H457" s="1"/>
  <c r="F453"/>
  <c r="H453" s="1"/>
  <c r="F449"/>
  <c r="H449" s="1"/>
  <c r="F445"/>
  <c r="H445" s="1"/>
  <c r="F441"/>
  <c r="H441" s="1"/>
  <c r="F437"/>
  <c r="H437" s="1"/>
  <c r="F433"/>
  <c r="H433" s="1"/>
  <c r="F429"/>
  <c r="H429" s="1"/>
  <c r="F425"/>
  <c r="H425" s="1"/>
  <c r="F421"/>
  <c r="H421" s="1"/>
  <c r="F417"/>
  <c r="H417" s="1"/>
  <c r="J417" s="1"/>
  <c r="F413"/>
  <c r="H413" s="1"/>
  <c r="F409"/>
  <c r="H409" s="1"/>
  <c r="F405"/>
  <c r="H405" s="1"/>
  <c r="F401"/>
  <c r="H401" s="1"/>
  <c r="F397"/>
  <c r="H397" s="1"/>
  <c r="F393"/>
  <c r="H393" s="1"/>
  <c r="F389"/>
  <c r="H389" s="1"/>
  <c r="F385"/>
  <c r="H385" s="1"/>
  <c r="F381"/>
  <c r="H381" s="1"/>
  <c r="F377"/>
  <c r="H377" s="1"/>
  <c r="F373"/>
  <c r="H373" s="1"/>
  <c r="F369"/>
  <c r="H369" s="1"/>
  <c r="F672"/>
  <c r="H672" s="1"/>
  <c r="F668"/>
  <c r="H668" s="1"/>
  <c r="F664"/>
  <c r="H664" s="1"/>
  <c r="F660"/>
  <c r="H660" s="1"/>
  <c r="F656"/>
  <c r="H656" s="1"/>
  <c r="F652"/>
  <c r="H652" s="1"/>
  <c r="F648"/>
  <c r="H648" s="1"/>
  <c r="F644"/>
  <c r="H644" s="1"/>
  <c r="F640"/>
  <c r="H640" s="1"/>
  <c r="F636"/>
  <c r="H636" s="1"/>
  <c r="F632"/>
  <c r="H632" s="1"/>
  <c r="F628"/>
  <c r="H628" s="1"/>
  <c r="F624"/>
  <c r="H624" s="1"/>
  <c r="F620"/>
  <c r="H620" s="1"/>
  <c r="F616"/>
  <c r="H616" s="1"/>
  <c r="F612"/>
  <c r="H612" s="1"/>
  <c r="F608"/>
  <c r="H608" s="1"/>
  <c r="F604"/>
  <c r="H604" s="1"/>
  <c r="F600"/>
  <c r="H600" s="1"/>
  <c r="F596"/>
  <c r="H596" s="1"/>
  <c r="F592"/>
  <c r="H592" s="1"/>
  <c r="F588"/>
  <c r="H588" s="1"/>
  <c r="F584"/>
  <c r="H584" s="1"/>
  <c r="F580"/>
  <c r="H580" s="1"/>
  <c r="F576"/>
  <c r="H576" s="1"/>
  <c r="F572"/>
  <c r="H572" s="1"/>
  <c r="F568"/>
  <c r="H568" s="1"/>
  <c r="F564"/>
  <c r="H564" s="1"/>
  <c r="F560"/>
  <c r="H560" s="1"/>
  <c r="F556"/>
  <c r="H556" s="1"/>
  <c r="F552"/>
  <c r="H552" s="1"/>
  <c r="F548"/>
  <c r="H548" s="1"/>
  <c r="F544"/>
  <c r="H544" s="1"/>
  <c r="F540"/>
  <c r="H540" s="1"/>
  <c r="F536"/>
  <c r="H536" s="1"/>
  <c r="F532"/>
  <c r="H532" s="1"/>
  <c r="F528"/>
  <c r="H528" s="1"/>
  <c r="F524"/>
  <c r="H524" s="1"/>
  <c r="F520"/>
  <c r="H520" s="1"/>
  <c r="F516"/>
  <c r="H516" s="1"/>
  <c r="F512"/>
  <c r="H512" s="1"/>
  <c r="F508"/>
  <c r="H508" s="1"/>
  <c r="F504"/>
  <c r="H504" s="1"/>
  <c r="F500"/>
  <c r="H500" s="1"/>
  <c r="F496"/>
  <c r="H496" s="1"/>
  <c r="F492"/>
  <c r="H492" s="1"/>
  <c r="F488"/>
  <c r="H488" s="1"/>
  <c r="F484"/>
  <c r="H484" s="1"/>
  <c r="F480"/>
  <c r="H480" s="1"/>
  <c r="F476"/>
  <c r="H476" s="1"/>
  <c r="F472"/>
  <c r="H472" s="1"/>
  <c r="F468"/>
  <c r="H468" s="1"/>
  <c r="F464"/>
  <c r="H464" s="1"/>
  <c r="F460"/>
  <c r="H460" s="1"/>
  <c r="F456"/>
  <c r="H456" s="1"/>
  <c r="F452"/>
  <c r="H452" s="1"/>
  <c r="F448"/>
  <c r="H448" s="1"/>
  <c r="F444"/>
  <c r="H444" s="1"/>
  <c r="F440"/>
  <c r="H440" s="1"/>
  <c r="F436"/>
  <c r="H436" s="1"/>
  <c r="F432"/>
  <c r="H432" s="1"/>
  <c r="F428"/>
  <c r="H428" s="1"/>
  <c r="F424"/>
  <c r="H424" s="1"/>
  <c r="F420"/>
  <c r="H420" s="1"/>
  <c r="F416"/>
  <c r="H416" s="1"/>
  <c r="F412"/>
  <c r="H412" s="1"/>
  <c r="F408"/>
  <c r="H408" s="1"/>
  <c r="F404"/>
  <c r="H404" s="1"/>
  <c r="F400"/>
  <c r="H400" s="1"/>
  <c r="F396"/>
  <c r="H396" s="1"/>
  <c r="F392"/>
  <c r="H392" s="1"/>
  <c r="F388"/>
  <c r="H388" s="1"/>
  <c r="F384"/>
  <c r="H384" s="1"/>
  <c r="F380"/>
  <c r="H380" s="1"/>
  <c r="F376"/>
  <c r="H376" s="1"/>
  <c r="F372"/>
  <c r="H372" s="1"/>
  <c r="F368"/>
  <c r="H368" s="1"/>
  <c r="F41"/>
  <c r="H41" s="1"/>
  <c r="F45"/>
  <c r="H45" s="1"/>
  <c r="F49"/>
  <c r="H49" s="1"/>
  <c r="F53"/>
  <c r="H53" s="1"/>
  <c r="F57"/>
  <c r="H57" s="1"/>
  <c r="F61"/>
  <c r="H61" s="1"/>
  <c r="F65"/>
  <c r="H65" s="1"/>
  <c r="F69"/>
  <c r="H69" s="1"/>
  <c r="F73"/>
  <c r="H73" s="1"/>
  <c r="F77"/>
  <c r="H77" s="1"/>
  <c r="F81"/>
  <c r="H81" s="1"/>
  <c r="F85"/>
  <c r="H85" s="1"/>
  <c r="F89"/>
  <c r="H89" s="1"/>
  <c r="F93"/>
  <c r="H93" s="1"/>
  <c r="F97"/>
  <c r="H97" s="1"/>
  <c r="F101"/>
  <c r="H101" s="1"/>
  <c r="F105"/>
  <c r="H105" s="1"/>
  <c r="J105" s="1"/>
  <c r="F109"/>
  <c r="H109" s="1"/>
  <c r="F113"/>
  <c r="H113" s="1"/>
  <c r="F117"/>
  <c r="H117" s="1"/>
  <c r="F121"/>
  <c r="H121" s="1"/>
  <c r="F125"/>
  <c r="H125" s="1"/>
  <c r="F129"/>
  <c r="H129" s="1"/>
  <c r="F133"/>
  <c r="H133" s="1"/>
  <c r="F137"/>
  <c r="H137" s="1"/>
  <c r="F141"/>
  <c r="H141" s="1"/>
  <c r="F145"/>
  <c r="H145" s="1"/>
  <c r="F149"/>
  <c r="H149" s="1"/>
  <c r="F153"/>
  <c r="H153" s="1"/>
  <c r="F157"/>
  <c r="H157" s="1"/>
  <c r="J157" s="1"/>
  <c r="F161"/>
  <c r="H161" s="1"/>
  <c r="F165"/>
  <c r="H165" s="1"/>
  <c r="F169"/>
  <c r="H169" s="1"/>
  <c r="F173"/>
  <c r="H173" s="1"/>
  <c r="F177"/>
  <c r="H177" s="1"/>
  <c r="F181"/>
  <c r="H181" s="1"/>
  <c r="F185"/>
  <c r="H185" s="1"/>
  <c r="F189"/>
  <c r="H189" s="1"/>
  <c r="F193"/>
  <c r="H193" s="1"/>
  <c r="F197"/>
  <c r="H197" s="1"/>
  <c r="F201"/>
  <c r="H201" s="1"/>
  <c r="F205"/>
  <c r="H205" s="1"/>
  <c r="F209"/>
  <c r="H209" s="1"/>
  <c r="J209" s="1"/>
  <c r="F213"/>
  <c r="H213" s="1"/>
  <c r="F217"/>
  <c r="H217" s="1"/>
  <c r="F221"/>
  <c r="H221" s="1"/>
  <c r="F225"/>
  <c r="H225" s="1"/>
  <c r="F229"/>
  <c r="H229" s="1"/>
  <c r="F233"/>
  <c r="H233" s="1"/>
  <c r="F237"/>
  <c r="H237" s="1"/>
  <c r="F241"/>
  <c r="H241" s="1"/>
  <c r="F245"/>
  <c r="H245" s="1"/>
  <c r="F249"/>
  <c r="H249" s="1"/>
  <c r="F253"/>
  <c r="H253" s="1"/>
  <c r="F257"/>
  <c r="H257" s="1"/>
  <c r="F261"/>
  <c r="H261" s="1"/>
  <c r="J261" s="1"/>
  <c r="F265"/>
  <c r="H265" s="1"/>
  <c r="F269"/>
  <c r="H269" s="1"/>
  <c r="F273"/>
  <c r="H273" s="1"/>
  <c r="F277"/>
  <c r="H277" s="1"/>
  <c r="F281"/>
  <c r="H281" s="1"/>
  <c r="F285"/>
  <c r="H285" s="1"/>
  <c r="F289"/>
  <c r="H289" s="1"/>
  <c r="F293"/>
  <c r="H293" s="1"/>
  <c r="F297"/>
  <c r="H297" s="1"/>
  <c r="F301"/>
  <c r="H301" s="1"/>
  <c r="F305"/>
  <c r="H305" s="1"/>
  <c r="F309"/>
  <c r="H309" s="1"/>
  <c r="F313"/>
  <c r="H313" s="1"/>
  <c r="J313" s="1"/>
  <c r="F317"/>
  <c r="H317" s="1"/>
  <c r="F321"/>
  <c r="H321" s="1"/>
  <c r="F325"/>
  <c r="H325" s="1"/>
  <c r="F329"/>
  <c r="H329" s="1"/>
  <c r="F333"/>
  <c r="H333" s="1"/>
  <c r="F337"/>
  <c r="H337" s="1"/>
  <c r="F341"/>
  <c r="H341" s="1"/>
  <c r="F345"/>
  <c r="H345" s="1"/>
  <c r="F349"/>
  <c r="H349" s="1"/>
  <c r="F353"/>
  <c r="H353" s="1"/>
  <c r="F357"/>
  <c r="H357" s="1"/>
  <c r="F361"/>
  <c r="H361" s="1"/>
  <c r="F365"/>
  <c r="H365" s="1"/>
  <c r="J365" s="1"/>
  <c r="F367"/>
  <c r="H367" s="1"/>
  <c r="F42"/>
  <c r="H42" s="1"/>
  <c r="F46"/>
  <c r="H46" s="1"/>
  <c r="F50"/>
  <c r="H50" s="1"/>
  <c r="F54"/>
  <c r="H54" s="1"/>
  <c r="F58"/>
  <c r="H58" s="1"/>
  <c r="F62"/>
  <c r="H62" s="1"/>
  <c r="F66"/>
  <c r="H66" s="1"/>
  <c r="F70"/>
  <c r="H70" s="1"/>
  <c r="F74"/>
  <c r="H74" s="1"/>
  <c r="F78"/>
  <c r="H78" s="1"/>
  <c r="F82"/>
  <c r="H82" s="1"/>
  <c r="F86"/>
  <c r="H86" s="1"/>
  <c r="F90"/>
  <c r="H90" s="1"/>
  <c r="F94"/>
  <c r="H94" s="1"/>
  <c r="F98"/>
  <c r="H98" s="1"/>
  <c r="F102"/>
  <c r="H102" s="1"/>
  <c r="F106"/>
  <c r="H106" s="1"/>
  <c r="F110"/>
  <c r="H110" s="1"/>
  <c r="F114"/>
  <c r="H114" s="1"/>
  <c r="F118"/>
  <c r="H118" s="1"/>
  <c r="F122"/>
  <c r="H122" s="1"/>
  <c r="F126"/>
  <c r="H126" s="1"/>
  <c r="F130"/>
  <c r="H130" s="1"/>
  <c r="F134"/>
  <c r="H134" s="1"/>
  <c r="F138"/>
  <c r="H138" s="1"/>
  <c r="F142"/>
  <c r="H142" s="1"/>
  <c r="F146"/>
  <c r="H146" s="1"/>
  <c r="F150"/>
  <c r="H150" s="1"/>
  <c r="F154"/>
  <c r="H154" s="1"/>
  <c r="F158"/>
  <c r="H158" s="1"/>
  <c r="F162"/>
  <c r="H162" s="1"/>
  <c r="F166"/>
  <c r="H166" s="1"/>
  <c r="F170"/>
  <c r="H170" s="1"/>
  <c r="F174"/>
  <c r="H174" s="1"/>
  <c r="F178"/>
  <c r="H178" s="1"/>
  <c r="F182"/>
  <c r="H182" s="1"/>
  <c r="F186"/>
  <c r="H186" s="1"/>
  <c r="F190"/>
  <c r="H190" s="1"/>
  <c r="F194"/>
  <c r="H194" s="1"/>
  <c r="F198"/>
  <c r="H198" s="1"/>
  <c r="F202"/>
  <c r="H202" s="1"/>
  <c r="F206"/>
  <c r="H206" s="1"/>
  <c r="F210"/>
  <c r="H210" s="1"/>
  <c r="F214"/>
  <c r="H214" s="1"/>
  <c r="F218"/>
  <c r="H218" s="1"/>
  <c r="F222"/>
  <c r="H222" s="1"/>
  <c r="F226"/>
  <c r="H226" s="1"/>
  <c r="F230"/>
  <c r="H230" s="1"/>
  <c r="F234"/>
  <c r="H234" s="1"/>
  <c r="F238"/>
  <c r="H238" s="1"/>
  <c r="F242"/>
  <c r="H242" s="1"/>
  <c r="F246"/>
  <c r="H246" s="1"/>
  <c r="F250"/>
  <c r="H250" s="1"/>
  <c r="F254"/>
  <c r="H254" s="1"/>
  <c r="F258"/>
  <c r="H258" s="1"/>
  <c r="F262"/>
  <c r="H262" s="1"/>
  <c r="F266"/>
  <c r="H266" s="1"/>
  <c r="F270"/>
  <c r="H270" s="1"/>
  <c r="F274"/>
  <c r="H274" s="1"/>
  <c r="F278"/>
  <c r="H278" s="1"/>
  <c r="F282"/>
  <c r="H282" s="1"/>
  <c r="F286"/>
  <c r="H286" s="1"/>
  <c r="F290"/>
  <c r="H290" s="1"/>
  <c r="F294"/>
  <c r="H294" s="1"/>
  <c r="F298"/>
  <c r="H298" s="1"/>
  <c r="F302"/>
  <c r="H302" s="1"/>
  <c r="F306"/>
  <c r="H306" s="1"/>
  <c r="F310"/>
  <c r="H310" s="1"/>
  <c r="F314"/>
  <c r="H314" s="1"/>
  <c r="F318"/>
  <c r="H318" s="1"/>
  <c r="F322"/>
  <c r="H322" s="1"/>
  <c r="F326"/>
  <c r="H326" s="1"/>
  <c r="F330"/>
  <c r="H330" s="1"/>
  <c r="F334"/>
  <c r="H334" s="1"/>
  <c r="F338"/>
  <c r="H338" s="1"/>
  <c r="F342"/>
  <c r="H342" s="1"/>
  <c r="F346"/>
  <c r="H346" s="1"/>
  <c r="F350"/>
  <c r="H350" s="1"/>
  <c r="F354"/>
  <c r="H354" s="1"/>
  <c r="F358"/>
  <c r="H358" s="1"/>
  <c r="F362"/>
  <c r="H362" s="1"/>
  <c r="F366"/>
  <c r="H366" s="1"/>
  <c r="F43"/>
  <c r="H43" s="1"/>
  <c r="F47"/>
  <c r="H47" s="1"/>
  <c r="F51"/>
  <c r="H51" s="1"/>
  <c r="F55"/>
  <c r="H55" s="1"/>
  <c r="F59"/>
  <c r="H59" s="1"/>
  <c r="F63"/>
  <c r="H63" s="1"/>
  <c r="F67"/>
  <c r="H67" s="1"/>
  <c r="F71"/>
  <c r="H71" s="1"/>
  <c r="F75"/>
  <c r="H75" s="1"/>
  <c r="F79"/>
  <c r="H79" s="1"/>
  <c r="F83"/>
  <c r="H83" s="1"/>
  <c r="F87"/>
  <c r="H87" s="1"/>
  <c r="F91"/>
  <c r="H91" s="1"/>
  <c r="F95"/>
  <c r="H95" s="1"/>
  <c r="F99"/>
  <c r="H99" s="1"/>
  <c r="F103"/>
  <c r="H103" s="1"/>
  <c r="F107"/>
  <c r="H107" s="1"/>
  <c r="F111"/>
  <c r="H111" s="1"/>
  <c r="F115"/>
  <c r="H115" s="1"/>
  <c r="F119"/>
  <c r="H119" s="1"/>
  <c r="F123"/>
  <c r="H123" s="1"/>
  <c r="F127"/>
  <c r="H127" s="1"/>
  <c r="F131"/>
  <c r="H131" s="1"/>
  <c r="F135"/>
  <c r="H135" s="1"/>
  <c r="F139"/>
  <c r="H139" s="1"/>
  <c r="F143"/>
  <c r="H143" s="1"/>
  <c r="F147"/>
  <c r="H147" s="1"/>
  <c r="F151"/>
  <c r="H151" s="1"/>
  <c r="F155"/>
  <c r="H155" s="1"/>
  <c r="F159"/>
  <c r="H159" s="1"/>
  <c r="F163"/>
  <c r="H163" s="1"/>
  <c r="F167"/>
  <c r="H167" s="1"/>
  <c r="F171"/>
  <c r="H171" s="1"/>
  <c r="F175"/>
  <c r="H175" s="1"/>
  <c r="F179"/>
  <c r="H179" s="1"/>
  <c r="F183"/>
  <c r="H183" s="1"/>
  <c r="F187"/>
  <c r="H187" s="1"/>
  <c r="F191"/>
  <c r="H191" s="1"/>
  <c r="F195"/>
  <c r="H195" s="1"/>
  <c r="F199"/>
  <c r="H199" s="1"/>
  <c r="F203"/>
  <c r="H203" s="1"/>
  <c r="F207"/>
  <c r="H207" s="1"/>
  <c r="F211"/>
  <c r="H211" s="1"/>
  <c r="F215"/>
  <c r="H215" s="1"/>
  <c r="F219"/>
  <c r="H219" s="1"/>
  <c r="F223"/>
  <c r="H223" s="1"/>
  <c r="F227"/>
  <c r="H227" s="1"/>
  <c r="F231"/>
  <c r="H231" s="1"/>
  <c r="F235"/>
  <c r="H235" s="1"/>
  <c r="F239"/>
  <c r="H239" s="1"/>
  <c r="F243"/>
  <c r="H243" s="1"/>
  <c r="F247"/>
  <c r="H247" s="1"/>
  <c r="F251"/>
  <c r="H251" s="1"/>
  <c r="F255"/>
  <c r="H255" s="1"/>
  <c r="F259"/>
  <c r="H259" s="1"/>
  <c r="F263"/>
  <c r="H263" s="1"/>
  <c r="F267"/>
  <c r="H267" s="1"/>
  <c r="F271"/>
  <c r="H271" s="1"/>
  <c r="F275"/>
  <c r="H275" s="1"/>
  <c r="F279"/>
  <c r="H279" s="1"/>
  <c r="F283"/>
  <c r="H283" s="1"/>
  <c r="F287"/>
  <c r="H287" s="1"/>
  <c r="F291"/>
  <c r="H291" s="1"/>
  <c r="F295"/>
  <c r="H295" s="1"/>
  <c r="F299"/>
  <c r="H299" s="1"/>
  <c r="F303"/>
  <c r="H303" s="1"/>
  <c r="F307"/>
  <c r="H307" s="1"/>
  <c r="F311"/>
  <c r="H311" s="1"/>
  <c r="F315"/>
  <c r="H315" s="1"/>
  <c r="F319"/>
  <c r="H319" s="1"/>
  <c r="F323"/>
  <c r="H323" s="1"/>
  <c r="F327"/>
  <c r="H327" s="1"/>
  <c r="F331"/>
  <c r="H331" s="1"/>
  <c r="F335"/>
  <c r="H335" s="1"/>
  <c r="F339"/>
  <c r="H339" s="1"/>
  <c r="F343"/>
  <c r="H343" s="1"/>
  <c r="F347"/>
  <c r="H347" s="1"/>
  <c r="F351"/>
  <c r="H351" s="1"/>
  <c r="F355"/>
  <c r="H355" s="1"/>
  <c r="F359"/>
  <c r="H359" s="1"/>
  <c r="F363"/>
  <c r="H363" s="1"/>
  <c r="I661" i="17"/>
  <c r="I657"/>
  <c r="I653"/>
  <c r="I649"/>
  <c r="I645"/>
  <c r="L645" s="1"/>
  <c r="I641"/>
  <c r="L641" s="1"/>
  <c r="I659"/>
  <c r="I655"/>
  <c r="I651"/>
  <c r="I647"/>
  <c r="J647" s="1"/>
  <c r="I643"/>
  <c r="L643" s="1"/>
  <c r="I639"/>
  <c r="L639" s="1"/>
  <c r="I644"/>
  <c r="L644" s="1"/>
  <c r="I640"/>
  <c r="L640" s="1"/>
  <c r="I62"/>
  <c r="I60"/>
  <c r="I58"/>
  <c r="I56"/>
  <c r="I54"/>
  <c r="I52"/>
  <c r="I50"/>
  <c r="I48"/>
  <c r="I46"/>
  <c r="I44"/>
  <c r="I42"/>
  <c r="I40"/>
  <c r="I38"/>
  <c r="I36"/>
  <c r="I34"/>
  <c r="I32"/>
  <c r="I28"/>
  <c r="I26"/>
  <c r="I24"/>
  <c r="I22"/>
  <c r="I1228"/>
  <c r="I1226"/>
  <c r="I1224"/>
  <c r="I1222"/>
  <c r="I1220"/>
  <c r="L1220" s="1"/>
  <c r="I1218"/>
  <c r="L1218" s="1"/>
  <c r="I1216"/>
  <c r="L1216" s="1"/>
  <c r="I1214"/>
  <c r="L1214" s="1"/>
  <c r="I1212"/>
  <c r="L1212" s="1"/>
  <c r="I1210"/>
  <c r="I1208"/>
  <c r="I1206"/>
  <c r="I1204"/>
  <c r="I1202"/>
  <c r="I1200"/>
  <c r="I1198"/>
  <c r="I1196"/>
  <c r="I1194"/>
  <c r="I1192"/>
  <c r="I1190"/>
  <c r="I1188"/>
  <c r="I1186"/>
  <c r="I1184"/>
  <c r="I1182"/>
  <c r="I1179"/>
  <c r="I1177"/>
  <c r="I1175"/>
  <c r="I1173"/>
  <c r="I1171"/>
  <c r="I1169"/>
  <c r="J1169" s="1"/>
  <c r="I1167"/>
  <c r="L1167" s="1"/>
  <c r="I1165"/>
  <c r="L1165" s="1"/>
  <c r="I1163"/>
  <c r="L1163" s="1"/>
  <c r="I1161"/>
  <c r="L1161" s="1"/>
  <c r="I1159"/>
  <c r="I1157"/>
  <c r="I1155"/>
  <c r="I1153"/>
  <c r="I1151"/>
  <c r="I1149"/>
  <c r="I1147"/>
  <c r="I1145"/>
  <c r="I1143"/>
  <c r="I1141"/>
  <c r="I1139"/>
  <c r="I1137"/>
  <c r="I1135"/>
  <c r="I1133"/>
  <c r="I1131"/>
  <c r="I1129"/>
  <c r="I1127"/>
  <c r="I1125"/>
  <c r="I1123"/>
  <c r="I1121"/>
  <c r="I1119"/>
  <c r="I1117"/>
  <c r="J1117" s="1"/>
  <c r="I1115"/>
  <c r="L1115" s="1"/>
  <c r="I1113"/>
  <c r="L1113" s="1"/>
  <c r="I1111"/>
  <c r="L1111" s="1"/>
  <c r="I1109"/>
  <c r="L1109" s="1"/>
  <c r="I1107"/>
  <c r="I1105"/>
  <c r="I1103"/>
  <c r="I1101"/>
  <c r="I1099"/>
  <c r="I1097"/>
  <c r="I1095"/>
  <c r="I1093"/>
  <c r="I1091"/>
  <c r="I1089"/>
  <c r="I1087"/>
  <c r="I1085"/>
  <c r="I1083"/>
  <c r="I1081"/>
  <c r="I1079"/>
  <c r="I1077"/>
  <c r="I1075"/>
  <c r="I1073"/>
  <c r="I1071"/>
  <c r="I1069"/>
  <c r="I1067"/>
  <c r="I1065"/>
  <c r="K1065" s="1"/>
  <c r="L1065" s="1"/>
  <c r="I1063"/>
  <c r="L1063" s="1"/>
  <c r="I1061"/>
  <c r="L1061" s="1"/>
  <c r="I1059"/>
  <c r="L1059" s="1"/>
  <c r="I1057"/>
  <c r="L1057" s="1"/>
  <c r="I1055"/>
  <c r="I1053"/>
  <c r="I1051"/>
  <c r="I1049"/>
  <c r="I1047"/>
  <c r="I1045"/>
  <c r="I1043"/>
  <c r="I1041"/>
  <c r="I1039"/>
  <c r="I1037"/>
  <c r="I1035"/>
  <c r="I1033"/>
  <c r="I1031"/>
  <c r="I1029"/>
  <c r="I1027"/>
  <c r="I1025"/>
  <c r="I1023"/>
  <c r="I1021"/>
  <c r="I1019"/>
  <c r="I1017"/>
  <c r="I1015"/>
  <c r="I1013"/>
  <c r="J1013" s="1"/>
  <c r="I1011"/>
  <c r="L1011" s="1"/>
  <c r="I1009"/>
  <c r="L1009" s="1"/>
  <c r="I1007"/>
  <c r="L1007" s="1"/>
  <c r="I1005"/>
  <c r="L1005" s="1"/>
  <c r="I1003"/>
  <c r="L1003" s="1"/>
  <c r="I646"/>
  <c r="L646" s="1"/>
  <c r="I642"/>
  <c r="L642" s="1"/>
  <c r="I21"/>
  <c r="J21" s="1"/>
  <c r="J22" s="1"/>
  <c r="I1633"/>
  <c r="L1633" s="1"/>
  <c r="I1631"/>
  <c r="L1631" s="1"/>
  <c r="I1625"/>
  <c r="I1623"/>
  <c r="I1637"/>
  <c r="L1637" s="1"/>
  <c r="I1635"/>
  <c r="L1635" s="1"/>
  <c r="I1629"/>
  <c r="I1627"/>
  <c r="I1621"/>
  <c r="I1619"/>
  <c r="I1617"/>
  <c r="I1615"/>
  <c r="I1613"/>
  <c r="I1611"/>
  <c r="I1609"/>
  <c r="I1607"/>
  <c r="I1605"/>
  <c r="I1603"/>
  <c r="I1601"/>
  <c r="I1599"/>
  <c r="I1597"/>
  <c r="I1595"/>
  <c r="I1593"/>
  <c r="I1591"/>
  <c r="I1589"/>
  <c r="I1587"/>
  <c r="J1587" s="1"/>
  <c r="I1585"/>
  <c r="L1585" s="1"/>
  <c r="I1583"/>
  <c r="L1583" s="1"/>
  <c r="I1581"/>
  <c r="L1581" s="1"/>
  <c r="I1579"/>
  <c r="L1579" s="1"/>
  <c r="I1577"/>
  <c r="I1575"/>
  <c r="I1573"/>
  <c r="I1571"/>
  <c r="I1569"/>
  <c r="I1567"/>
  <c r="I1565"/>
  <c r="I1563"/>
  <c r="I1560"/>
  <c r="I1558"/>
  <c r="I1556"/>
  <c r="I1554"/>
  <c r="I1552"/>
  <c r="I1550"/>
  <c r="I1548"/>
  <c r="I1546"/>
  <c r="I1544"/>
  <c r="I1542"/>
  <c r="I1540"/>
  <c r="I1538"/>
  <c r="I1536"/>
  <c r="I1534"/>
  <c r="L1534" s="1"/>
  <c r="I1532"/>
  <c r="L1532" s="1"/>
  <c r="I1530"/>
  <c r="L1530" s="1"/>
  <c r="I1528"/>
  <c r="L1528" s="1"/>
  <c r="I1526"/>
  <c r="L1526" s="1"/>
  <c r="I1524"/>
  <c r="I1522"/>
  <c r="I1520"/>
  <c r="I1518"/>
  <c r="I1516"/>
  <c r="I1514"/>
  <c r="I1512"/>
  <c r="I1510"/>
  <c r="I1508"/>
  <c r="I1506"/>
  <c r="I1504"/>
  <c r="I1502"/>
  <c r="I1500"/>
  <c r="I1498"/>
  <c r="I1496"/>
  <c r="I1494"/>
  <c r="I1492"/>
  <c r="I1490"/>
  <c r="I1488"/>
  <c r="I1486"/>
  <c r="I1484"/>
  <c r="I1482"/>
  <c r="J1482" s="1"/>
  <c r="I1480"/>
  <c r="L1480" s="1"/>
  <c r="I1478"/>
  <c r="L1478" s="1"/>
  <c r="I1476"/>
  <c r="L1476" s="1"/>
  <c r="I1474"/>
  <c r="L1474" s="1"/>
  <c r="I1472"/>
  <c r="I1470"/>
  <c r="I1468"/>
  <c r="I1466"/>
  <c r="I1464"/>
  <c r="I1462"/>
  <c r="I1460"/>
  <c r="I1458"/>
  <c r="I1456"/>
  <c r="I1454"/>
  <c r="I1452"/>
  <c r="I1450"/>
  <c r="I1448"/>
  <c r="I1446"/>
  <c r="I1444"/>
  <c r="I1442"/>
  <c r="I1440"/>
  <c r="I1438"/>
  <c r="I1436"/>
  <c r="I1434"/>
  <c r="I1432"/>
  <c r="I1430"/>
  <c r="I1428"/>
  <c r="L1428" s="1"/>
  <c r="I1426"/>
  <c r="L1426" s="1"/>
  <c r="I1424"/>
  <c r="L1424" s="1"/>
  <c r="I1422"/>
  <c r="L1422" s="1"/>
  <c r="I1420"/>
  <c r="I1418"/>
  <c r="I1416"/>
  <c r="I1414"/>
  <c r="I1412"/>
  <c r="I1410"/>
  <c r="I1408"/>
  <c r="I1406"/>
  <c r="I1404"/>
  <c r="I1402"/>
  <c r="I1400"/>
  <c r="I1398"/>
  <c r="I1396"/>
  <c r="I1394"/>
  <c r="I1392"/>
  <c r="I1390"/>
  <c r="I1388"/>
  <c r="I1386"/>
  <c r="I1384"/>
  <c r="I1382"/>
  <c r="I1380"/>
  <c r="I1378"/>
  <c r="J1378" s="1"/>
  <c r="I1376"/>
  <c r="L1376" s="1"/>
  <c r="I1374"/>
  <c r="L1374" s="1"/>
  <c r="I1372"/>
  <c r="L1372" s="1"/>
  <c r="I1370"/>
  <c r="L1370" s="1"/>
  <c r="I1368"/>
  <c r="I1366"/>
  <c r="I1364"/>
  <c r="I1362"/>
  <c r="I1360"/>
  <c r="I1358"/>
  <c r="I1356"/>
  <c r="I1354"/>
  <c r="I1352"/>
  <c r="I1350"/>
  <c r="I1348"/>
  <c r="I1346"/>
  <c r="I1344"/>
  <c r="I1342"/>
  <c r="I1340"/>
  <c r="I1338"/>
  <c r="I1336"/>
  <c r="I1334"/>
  <c r="I1332"/>
  <c r="I1330"/>
  <c r="I1328"/>
  <c r="I1326"/>
  <c r="J1326" s="1"/>
  <c r="I1324"/>
  <c r="L1324" s="1"/>
  <c r="I1322"/>
  <c r="L1322" s="1"/>
  <c r="I1320"/>
  <c r="L1320" s="1"/>
  <c r="I1318"/>
  <c r="L1318" s="1"/>
  <c r="I1316"/>
  <c r="L1316" s="1"/>
  <c r="I1314"/>
  <c r="I1312"/>
  <c r="I1310"/>
  <c r="I1308"/>
  <c r="I1586"/>
  <c r="L1586" s="1"/>
  <c r="I1584"/>
  <c r="L1584" s="1"/>
  <c r="I1582"/>
  <c r="L1582" s="1"/>
  <c r="I1580"/>
  <c r="L1580" s="1"/>
  <c r="I1578"/>
  <c r="L1578" s="1"/>
  <c r="I1576"/>
  <c r="I1574"/>
  <c r="I1572"/>
  <c r="I1570"/>
  <c r="I1568"/>
  <c r="I1566"/>
  <c r="I1564"/>
  <c r="I1562"/>
  <c r="I1559"/>
  <c r="I1555"/>
  <c r="I1551"/>
  <c r="I1547"/>
  <c r="I1543"/>
  <c r="I1539"/>
  <c r="I1535"/>
  <c r="J1535" s="1"/>
  <c r="I1531"/>
  <c r="L1531" s="1"/>
  <c r="I1527"/>
  <c r="L1527" s="1"/>
  <c r="I1523"/>
  <c r="I1521"/>
  <c r="I1519"/>
  <c r="I1517"/>
  <c r="I1515"/>
  <c r="I1513"/>
  <c r="I1511"/>
  <c r="I1509"/>
  <c r="I1507"/>
  <c r="I1505"/>
  <c r="I1503"/>
  <c r="I1501"/>
  <c r="I1499"/>
  <c r="I1497"/>
  <c r="I1495"/>
  <c r="I1493"/>
  <c r="I1325"/>
  <c r="L1325" s="1"/>
  <c r="I1323"/>
  <c r="L1323" s="1"/>
  <c r="I1321"/>
  <c r="L1321" s="1"/>
  <c r="I1319"/>
  <c r="L1319" s="1"/>
  <c r="I1317"/>
  <c r="L1317" s="1"/>
  <c r="I1315"/>
  <c r="I1313"/>
  <c r="I1311"/>
  <c r="I1309"/>
  <c r="I1307"/>
  <c r="I1306"/>
  <c r="I1304"/>
  <c r="I1302"/>
  <c r="I1300"/>
  <c r="I1298"/>
  <c r="I1296"/>
  <c r="I1294"/>
  <c r="I1292"/>
  <c r="I1290"/>
  <c r="I1288"/>
  <c r="I1286"/>
  <c r="I1284"/>
  <c r="I1282"/>
  <c r="I1280"/>
  <c r="I1278"/>
  <c r="I1276"/>
  <c r="I1274"/>
  <c r="I1272"/>
  <c r="L1272" s="1"/>
  <c r="I1270"/>
  <c r="L1270" s="1"/>
  <c r="I1268"/>
  <c r="L1268" s="1"/>
  <c r="I1266"/>
  <c r="L1266" s="1"/>
  <c r="I1264"/>
  <c r="L1264" s="1"/>
  <c r="I1262"/>
  <c r="I1260"/>
  <c r="I1258"/>
  <c r="I1256"/>
  <c r="I1254"/>
  <c r="I1252"/>
  <c r="I1250"/>
  <c r="I1248"/>
  <c r="I1246"/>
  <c r="I1244"/>
  <c r="I1242"/>
  <c r="I1240"/>
  <c r="I1238"/>
  <c r="I1236"/>
  <c r="I1234"/>
  <c r="I1232"/>
  <c r="I1230"/>
  <c r="I1002"/>
  <c r="I1000"/>
  <c r="I998"/>
  <c r="I996"/>
  <c r="I994"/>
  <c r="I992"/>
  <c r="I990"/>
  <c r="I988"/>
  <c r="I986"/>
  <c r="I984"/>
  <c r="I982"/>
  <c r="I980"/>
  <c r="I978"/>
  <c r="I976"/>
  <c r="I974"/>
  <c r="I972"/>
  <c r="I970"/>
  <c r="I968"/>
  <c r="I966"/>
  <c r="I964"/>
  <c r="I962"/>
  <c r="I960"/>
  <c r="J960" s="1"/>
  <c r="I958"/>
  <c r="L958" s="1"/>
  <c r="I956"/>
  <c r="L956" s="1"/>
  <c r="I954"/>
  <c r="L954" s="1"/>
  <c r="I952"/>
  <c r="L952" s="1"/>
  <c r="I950"/>
  <c r="I948"/>
  <c r="I946"/>
  <c r="I944"/>
  <c r="I942"/>
  <c r="I940"/>
  <c r="I938"/>
  <c r="I936"/>
  <c r="I934"/>
  <c r="I932"/>
  <c r="I930"/>
  <c r="I928"/>
  <c r="I926"/>
  <c r="I924"/>
  <c r="I922"/>
  <c r="I920"/>
  <c r="I918"/>
  <c r="I916"/>
  <c r="I914"/>
  <c r="I912"/>
  <c r="I910"/>
  <c r="I908"/>
  <c r="J908" s="1"/>
  <c r="I906"/>
  <c r="L906" s="1"/>
  <c r="I904"/>
  <c r="L904" s="1"/>
  <c r="I902"/>
  <c r="L902" s="1"/>
  <c r="I900"/>
  <c r="L900" s="1"/>
  <c r="I898"/>
  <c r="I896"/>
  <c r="I894"/>
  <c r="I892"/>
  <c r="I890"/>
  <c r="I888"/>
  <c r="I886"/>
  <c r="I884"/>
  <c r="I882"/>
  <c r="I880"/>
  <c r="I878"/>
  <c r="I876"/>
  <c r="I874"/>
  <c r="I872"/>
  <c r="I870"/>
  <c r="I868"/>
  <c r="I866"/>
  <c r="I864"/>
  <c r="I862"/>
  <c r="I860"/>
  <c r="I858"/>
  <c r="I856"/>
  <c r="J856" s="1"/>
  <c r="I854"/>
  <c r="L854" s="1"/>
  <c r="I852"/>
  <c r="L852" s="1"/>
  <c r="I850"/>
  <c r="L850" s="1"/>
  <c r="I1305"/>
  <c r="I1303"/>
  <c r="I1301"/>
  <c r="I1299"/>
  <c r="I1297"/>
  <c r="I1295"/>
  <c r="I1293"/>
  <c r="I1291"/>
  <c r="I1289"/>
  <c r="I1287"/>
  <c r="I1285"/>
  <c r="I1168"/>
  <c r="L1168" s="1"/>
  <c r="I1164"/>
  <c r="L1164" s="1"/>
  <c r="I1160"/>
  <c r="L1160" s="1"/>
  <c r="I1156"/>
  <c r="I1152"/>
  <c r="I1148"/>
  <c r="I1144"/>
  <c r="I1140"/>
  <c r="I1136"/>
  <c r="I1132"/>
  <c r="I1128"/>
  <c r="I1124"/>
  <c r="I1120"/>
  <c r="K1013"/>
  <c r="L1013" s="1"/>
  <c r="I959"/>
  <c r="L959" s="1"/>
  <c r="I955"/>
  <c r="L955" s="1"/>
  <c r="I951"/>
  <c r="L951" s="1"/>
  <c r="I949"/>
  <c r="I947"/>
  <c r="I945"/>
  <c r="I943"/>
  <c r="I941"/>
  <c r="I939"/>
  <c r="I937"/>
  <c r="I935"/>
  <c r="I933"/>
  <c r="I931"/>
  <c r="I929"/>
  <c r="I927"/>
  <c r="I925"/>
  <c r="I923"/>
  <c r="I921"/>
  <c r="I919"/>
  <c r="I917"/>
  <c r="I915"/>
  <c r="I913"/>
  <c r="I911"/>
  <c r="I909"/>
  <c r="I855"/>
  <c r="L855" s="1"/>
  <c r="I853"/>
  <c r="L853" s="1"/>
  <c r="I851"/>
  <c r="L851" s="1"/>
  <c r="I849"/>
  <c r="L849" s="1"/>
  <c r="I848"/>
  <c r="L848" s="1"/>
  <c r="I846"/>
  <c r="I844"/>
  <c r="I842"/>
  <c r="I840"/>
  <c r="I838"/>
  <c r="I836"/>
  <c r="I834"/>
  <c r="I832"/>
  <c r="I830"/>
  <c r="I828"/>
  <c r="I826"/>
  <c r="I824"/>
  <c r="I822"/>
  <c r="I820"/>
  <c r="I818"/>
  <c r="I816"/>
  <c r="I814"/>
  <c r="I812"/>
  <c r="I810"/>
  <c r="I808"/>
  <c r="I806"/>
  <c r="I804"/>
  <c r="K804" s="1"/>
  <c r="L804" s="1"/>
  <c r="I802"/>
  <c r="L802" s="1"/>
  <c r="I800"/>
  <c r="L800" s="1"/>
  <c r="I798"/>
  <c r="L798" s="1"/>
  <c r="I796"/>
  <c r="L796" s="1"/>
  <c r="I794"/>
  <c r="I792"/>
  <c r="I790"/>
  <c r="I788"/>
  <c r="I786"/>
  <c r="I784"/>
  <c r="I782"/>
  <c r="I780"/>
  <c r="I778"/>
  <c r="I776"/>
  <c r="I774"/>
  <c r="I772"/>
  <c r="I770"/>
  <c r="I768"/>
  <c r="I766"/>
  <c r="I764"/>
  <c r="I762"/>
  <c r="I760"/>
  <c r="I758"/>
  <c r="I756"/>
  <c r="I754"/>
  <c r="I752"/>
  <c r="K752" s="1"/>
  <c r="L752" s="1"/>
  <c r="I750"/>
  <c r="L750" s="1"/>
  <c r="I748"/>
  <c r="L748" s="1"/>
  <c r="I746"/>
  <c r="L746" s="1"/>
  <c r="I744"/>
  <c r="L744" s="1"/>
  <c r="I742"/>
  <c r="L742" s="1"/>
  <c r="I740"/>
  <c r="I738"/>
  <c r="I736"/>
  <c r="I734"/>
  <c r="I732"/>
  <c r="I730"/>
  <c r="I728"/>
  <c r="I726"/>
  <c r="I724"/>
  <c r="I722"/>
  <c r="I721"/>
  <c r="I719"/>
  <c r="I717"/>
  <c r="I715"/>
  <c r="I713"/>
  <c r="I711"/>
  <c r="I709"/>
  <c r="I707"/>
  <c r="I705"/>
  <c r="I703"/>
  <c r="I701"/>
  <c r="I699"/>
  <c r="J699" s="1"/>
  <c r="I697"/>
  <c r="L697" s="1"/>
  <c r="I695"/>
  <c r="L695" s="1"/>
  <c r="I693"/>
  <c r="L693" s="1"/>
  <c r="I691"/>
  <c r="L691" s="1"/>
  <c r="I689"/>
  <c r="I687"/>
  <c r="I685"/>
  <c r="I683"/>
  <c r="I681"/>
  <c r="I679"/>
  <c r="I677"/>
  <c r="I675"/>
  <c r="I673"/>
  <c r="I671"/>
  <c r="I669"/>
  <c r="I667"/>
  <c r="I665"/>
  <c r="I663"/>
  <c r="I637"/>
  <c r="I635"/>
  <c r="I633"/>
  <c r="I631"/>
  <c r="I629"/>
  <c r="I627"/>
  <c r="I625"/>
  <c r="I623"/>
  <c r="I621"/>
  <c r="I619"/>
  <c r="I617"/>
  <c r="I615"/>
  <c r="I613"/>
  <c r="I847"/>
  <c r="L847" s="1"/>
  <c r="I845"/>
  <c r="I843"/>
  <c r="I841"/>
  <c r="I839"/>
  <c r="I837"/>
  <c r="I835"/>
  <c r="I833"/>
  <c r="I831"/>
  <c r="I829"/>
  <c r="I827"/>
  <c r="I825"/>
  <c r="I823"/>
  <c r="I821"/>
  <c r="I819"/>
  <c r="I638"/>
  <c r="L638" s="1"/>
  <c r="I636"/>
  <c r="I634"/>
  <c r="I632"/>
  <c r="I630"/>
  <c r="I628"/>
  <c r="I626"/>
  <c r="I624"/>
  <c r="I622"/>
  <c r="I620"/>
  <c r="I618"/>
  <c r="I616"/>
  <c r="I614"/>
  <c r="I61"/>
  <c r="I59"/>
  <c r="I57"/>
  <c r="I55"/>
  <c r="I53"/>
  <c r="I51"/>
  <c r="I49"/>
  <c r="I1638"/>
  <c r="L1638" s="1"/>
  <c r="I1634"/>
  <c r="L1634" s="1"/>
  <c r="I1630"/>
  <c r="L1630" s="1"/>
  <c r="I1626"/>
  <c r="I1622"/>
  <c r="J1430"/>
  <c r="K1430"/>
  <c r="L1430" s="1"/>
  <c r="I1429"/>
  <c r="L1429" s="1"/>
  <c r="I1427"/>
  <c r="L1427" s="1"/>
  <c r="I1425"/>
  <c r="L1425" s="1"/>
  <c r="I1423"/>
  <c r="L1423" s="1"/>
  <c r="I1421"/>
  <c r="L1421" s="1"/>
  <c r="I1419"/>
  <c r="I1417"/>
  <c r="I1415"/>
  <c r="I1413"/>
  <c r="I1411"/>
  <c r="I1409"/>
  <c r="I1407"/>
  <c r="I1405"/>
  <c r="I1403"/>
  <c r="I1397"/>
  <c r="I1395"/>
  <c r="I1393"/>
  <c r="I1391"/>
  <c r="I1389"/>
  <c r="I1387"/>
  <c r="I1385"/>
  <c r="I1383"/>
  <c r="I1381"/>
  <c r="I1379"/>
  <c r="I1114"/>
  <c r="L1114" s="1"/>
  <c r="I1110"/>
  <c r="L1110" s="1"/>
  <c r="I1106"/>
  <c r="I1102"/>
  <c r="I1098"/>
  <c r="I1094"/>
  <c r="I1090"/>
  <c r="I1086"/>
  <c r="I1082"/>
  <c r="I1078"/>
  <c r="I1074"/>
  <c r="I1070"/>
  <c r="I1066"/>
  <c r="I1064"/>
  <c r="L1064" s="1"/>
  <c r="I1062"/>
  <c r="L1062" s="1"/>
  <c r="I1060"/>
  <c r="L1060" s="1"/>
  <c r="I1058"/>
  <c r="L1058" s="1"/>
  <c r="I1056"/>
  <c r="L1056" s="1"/>
  <c r="I1054"/>
  <c r="I1052"/>
  <c r="I1050"/>
  <c r="I1048"/>
  <c r="I1046"/>
  <c r="I1044"/>
  <c r="I1042"/>
  <c r="I1040"/>
  <c r="I1038"/>
  <c r="I1036"/>
  <c r="I1034"/>
  <c r="I1032"/>
  <c r="I1030"/>
  <c r="I1028"/>
  <c r="I1026"/>
  <c r="I1024"/>
  <c r="I1022"/>
  <c r="I1020"/>
  <c r="I1018"/>
  <c r="I1016"/>
  <c r="I1014"/>
  <c r="J1014" s="1"/>
  <c r="I1001"/>
  <c r="I997"/>
  <c r="I993"/>
  <c r="I989"/>
  <c r="I985"/>
  <c r="I981"/>
  <c r="I977"/>
  <c r="I973"/>
  <c r="I969"/>
  <c r="I965"/>
  <c r="I961"/>
  <c r="I817"/>
  <c r="I815"/>
  <c r="I813"/>
  <c r="I811"/>
  <c r="I807"/>
  <c r="J804"/>
  <c r="I801"/>
  <c r="L801" s="1"/>
  <c r="I797"/>
  <c r="L797" s="1"/>
  <c r="I793"/>
  <c r="J752"/>
  <c r="I751"/>
  <c r="L751" s="1"/>
  <c r="I749"/>
  <c r="L749" s="1"/>
  <c r="I747"/>
  <c r="L747" s="1"/>
  <c r="I745"/>
  <c r="L745" s="1"/>
  <c r="I743"/>
  <c r="L743" s="1"/>
  <c r="I741"/>
  <c r="I739"/>
  <c r="I737"/>
  <c r="I735"/>
  <c r="I733"/>
  <c r="I731"/>
  <c r="I729"/>
  <c r="I727"/>
  <c r="I725"/>
  <c r="I723"/>
  <c r="I720"/>
  <c r="I716"/>
  <c r="I714"/>
  <c r="I712"/>
  <c r="I710"/>
  <c r="I708"/>
  <c r="I706"/>
  <c r="I704"/>
  <c r="I702"/>
  <c r="I700"/>
  <c r="I1491"/>
  <c r="I1489"/>
  <c r="I1487"/>
  <c r="I1485"/>
  <c r="I1483"/>
  <c r="J1483" s="1"/>
  <c r="K1326"/>
  <c r="L1326" s="1"/>
  <c r="I1178"/>
  <c r="I1174"/>
  <c r="I1170"/>
  <c r="K647"/>
  <c r="L647" s="1"/>
  <c r="I1636"/>
  <c r="L1636" s="1"/>
  <c r="I1632"/>
  <c r="L1632" s="1"/>
  <c r="I1628"/>
  <c r="I1624"/>
  <c r="I1620"/>
  <c r="I1618"/>
  <c r="I1616"/>
  <c r="I1614"/>
  <c r="I1612"/>
  <c r="I1610"/>
  <c r="I1608"/>
  <c r="I1606"/>
  <c r="I1604"/>
  <c r="I1602"/>
  <c r="I1600"/>
  <c r="I1598"/>
  <c r="I1596"/>
  <c r="I1594"/>
  <c r="I1592"/>
  <c r="I1590"/>
  <c r="I1588"/>
  <c r="I1561"/>
  <c r="I1557"/>
  <c r="I1553"/>
  <c r="I1549"/>
  <c r="I1545"/>
  <c r="I1541"/>
  <c r="I1537"/>
  <c r="I1533"/>
  <c r="L1533" s="1"/>
  <c r="I1529"/>
  <c r="L1529" s="1"/>
  <c r="I1525"/>
  <c r="L1525" s="1"/>
  <c r="I1481"/>
  <c r="L1481" s="1"/>
  <c r="I1479"/>
  <c r="L1479" s="1"/>
  <c r="I1477"/>
  <c r="L1477" s="1"/>
  <c r="I1475"/>
  <c r="L1475" s="1"/>
  <c r="I1473"/>
  <c r="L1473" s="1"/>
  <c r="I1471"/>
  <c r="I1469"/>
  <c r="I1467"/>
  <c r="I1465"/>
  <c r="I1463"/>
  <c r="I1461"/>
  <c r="I1459"/>
  <c r="I1457"/>
  <c r="I1455"/>
  <c r="I1453"/>
  <c r="I1451"/>
  <c r="I1449"/>
  <c r="I1447"/>
  <c r="I1445"/>
  <c r="I1443"/>
  <c r="I1441"/>
  <c r="I1439"/>
  <c r="I1437"/>
  <c r="I1435"/>
  <c r="I1433"/>
  <c r="I1431"/>
  <c r="I1377"/>
  <c r="L1377" s="1"/>
  <c r="I1375"/>
  <c r="L1375" s="1"/>
  <c r="I1373"/>
  <c r="L1373" s="1"/>
  <c r="I1371"/>
  <c r="L1371" s="1"/>
  <c r="I1369"/>
  <c r="L1369" s="1"/>
  <c r="I1367"/>
  <c r="I1365"/>
  <c r="I1363"/>
  <c r="I1361"/>
  <c r="I1359"/>
  <c r="I1357"/>
  <c r="I1355"/>
  <c r="I1353"/>
  <c r="I1351"/>
  <c r="I1349"/>
  <c r="I1347"/>
  <c r="I1345"/>
  <c r="I1343"/>
  <c r="I1341"/>
  <c r="I1339"/>
  <c r="I1337"/>
  <c r="I1335"/>
  <c r="I1333"/>
  <c r="I1331"/>
  <c r="I1329"/>
  <c r="I1327"/>
  <c r="J1327" s="1"/>
  <c r="J1536"/>
  <c r="I1401"/>
  <c r="I1399"/>
  <c r="I1283"/>
  <c r="I1281"/>
  <c r="I1279"/>
  <c r="I1277"/>
  <c r="I1275"/>
  <c r="I1273"/>
  <c r="J1273" s="1"/>
  <c r="I1271"/>
  <c r="L1271" s="1"/>
  <c r="I1269"/>
  <c r="L1269" s="1"/>
  <c r="I1267"/>
  <c r="L1267" s="1"/>
  <c r="I1265"/>
  <c r="L1265" s="1"/>
  <c r="I1263"/>
  <c r="I1261"/>
  <c r="I1259"/>
  <c r="I1257"/>
  <c r="I1255"/>
  <c r="I1253"/>
  <c r="I1251"/>
  <c r="I1249"/>
  <c r="I1247"/>
  <c r="I1245"/>
  <c r="I1243"/>
  <c r="I1241"/>
  <c r="I1239"/>
  <c r="I1237"/>
  <c r="I1235"/>
  <c r="I1233"/>
  <c r="I1231"/>
  <c r="I1229"/>
  <c r="I1227"/>
  <c r="I1225"/>
  <c r="I1223"/>
  <c r="I1221"/>
  <c r="J1221" s="1"/>
  <c r="J1222" s="1"/>
  <c r="I1219"/>
  <c r="L1219" s="1"/>
  <c r="I1217"/>
  <c r="L1217" s="1"/>
  <c r="I1215"/>
  <c r="L1215" s="1"/>
  <c r="I1213"/>
  <c r="L1213" s="1"/>
  <c r="I1211"/>
  <c r="I1209"/>
  <c r="I1207"/>
  <c r="I1205"/>
  <c r="I1203"/>
  <c r="I1201"/>
  <c r="I1199"/>
  <c r="I1197"/>
  <c r="I1195"/>
  <c r="I1193"/>
  <c r="I1191"/>
  <c r="I1189"/>
  <c r="I1187"/>
  <c r="I1185"/>
  <c r="I1183"/>
  <c r="I1181"/>
  <c r="I1180"/>
  <c r="I1176"/>
  <c r="I1172"/>
  <c r="I1166"/>
  <c r="L1166" s="1"/>
  <c r="I1162"/>
  <c r="L1162" s="1"/>
  <c r="I1158"/>
  <c r="I1154"/>
  <c r="I1150"/>
  <c r="I1146"/>
  <c r="I1142"/>
  <c r="I1138"/>
  <c r="I1134"/>
  <c r="I1130"/>
  <c r="I1126"/>
  <c r="I1122"/>
  <c r="I1118"/>
  <c r="K1117"/>
  <c r="L1117" s="1"/>
  <c r="I1116"/>
  <c r="L1116" s="1"/>
  <c r="I1112"/>
  <c r="L1112" s="1"/>
  <c r="I1108"/>
  <c r="L1108" s="1"/>
  <c r="I1104"/>
  <c r="I1100"/>
  <c r="I1096"/>
  <c r="I1092"/>
  <c r="I1088"/>
  <c r="I1084"/>
  <c r="I1080"/>
  <c r="I1076"/>
  <c r="I1072"/>
  <c r="I1068"/>
  <c r="I1012"/>
  <c r="L1012" s="1"/>
  <c r="I1010"/>
  <c r="L1010" s="1"/>
  <c r="I1008"/>
  <c r="L1008" s="1"/>
  <c r="I1006"/>
  <c r="L1006" s="1"/>
  <c r="I1004"/>
  <c r="L1004" s="1"/>
  <c r="I999"/>
  <c r="I995"/>
  <c r="I991"/>
  <c r="I987"/>
  <c r="I983"/>
  <c r="I979"/>
  <c r="I975"/>
  <c r="I971"/>
  <c r="I967"/>
  <c r="I963"/>
  <c r="I957"/>
  <c r="L957" s="1"/>
  <c r="I953"/>
  <c r="L953" s="1"/>
  <c r="I907"/>
  <c r="L907" s="1"/>
  <c r="I905"/>
  <c r="L905" s="1"/>
  <c r="I903"/>
  <c r="L903" s="1"/>
  <c r="I901"/>
  <c r="L901" s="1"/>
  <c r="I899"/>
  <c r="L899" s="1"/>
  <c r="I897"/>
  <c r="I895"/>
  <c r="I893"/>
  <c r="I891"/>
  <c r="I889"/>
  <c r="I887"/>
  <c r="I885"/>
  <c r="I883"/>
  <c r="I881"/>
  <c r="I879"/>
  <c r="I877"/>
  <c r="I875"/>
  <c r="I873"/>
  <c r="I871"/>
  <c r="I869"/>
  <c r="I867"/>
  <c r="I865"/>
  <c r="I863"/>
  <c r="I861"/>
  <c r="I859"/>
  <c r="I857"/>
  <c r="I809"/>
  <c r="I805"/>
  <c r="I803"/>
  <c r="L803" s="1"/>
  <c r="I799"/>
  <c r="L799" s="1"/>
  <c r="I795"/>
  <c r="L795" s="1"/>
  <c r="I791"/>
  <c r="I789"/>
  <c r="I787"/>
  <c r="I785"/>
  <c r="I783"/>
  <c r="I781"/>
  <c r="I779"/>
  <c r="I777"/>
  <c r="I775"/>
  <c r="I773"/>
  <c r="I771"/>
  <c r="I769"/>
  <c r="I767"/>
  <c r="I765"/>
  <c r="I763"/>
  <c r="I761"/>
  <c r="I759"/>
  <c r="I757"/>
  <c r="I755"/>
  <c r="I753"/>
  <c r="I718"/>
  <c r="I698"/>
  <c r="L698" s="1"/>
  <c r="I696"/>
  <c r="L696" s="1"/>
  <c r="I694"/>
  <c r="L694" s="1"/>
  <c r="I692"/>
  <c r="L692" s="1"/>
  <c r="I690"/>
  <c r="L690" s="1"/>
  <c r="I688"/>
  <c r="I686"/>
  <c r="I684"/>
  <c r="I682"/>
  <c r="I680"/>
  <c r="I678"/>
  <c r="I676"/>
  <c r="I674"/>
  <c r="I672"/>
  <c r="I670"/>
  <c r="I668"/>
  <c r="I666"/>
  <c r="I664"/>
  <c r="I662"/>
  <c r="I660"/>
  <c r="I658"/>
  <c r="I656"/>
  <c r="I654"/>
  <c r="I652"/>
  <c r="I650"/>
  <c r="I648"/>
  <c r="I612"/>
  <c r="I47"/>
  <c r="I45"/>
  <c r="I43"/>
  <c r="I41"/>
  <c r="I39"/>
  <c r="I37"/>
  <c r="I35"/>
  <c r="I33"/>
  <c r="I27"/>
  <c r="I25"/>
  <c r="I23"/>
  <c r="F612" i="16"/>
  <c r="G612" s="1"/>
  <c r="H612"/>
  <c r="F613"/>
  <c r="G613" s="1"/>
  <c r="H613"/>
  <c r="F614"/>
  <c r="G614" s="1"/>
  <c r="H614"/>
  <c r="F615"/>
  <c r="G615" s="1"/>
  <c r="H615"/>
  <c r="F616"/>
  <c r="G616" s="1"/>
  <c r="H616"/>
  <c r="F617"/>
  <c r="G617" s="1"/>
  <c r="H617"/>
  <c r="F618"/>
  <c r="G618" s="1"/>
  <c r="H618"/>
  <c r="F619"/>
  <c r="G619" s="1"/>
  <c r="H619"/>
  <c r="F620"/>
  <c r="G620" s="1"/>
  <c r="H620"/>
  <c r="F621"/>
  <c r="G621" s="1"/>
  <c r="H621"/>
  <c r="F622"/>
  <c r="G622" s="1"/>
  <c r="H622"/>
  <c r="F623"/>
  <c r="G623" s="1"/>
  <c r="H623"/>
  <c r="F624"/>
  <c r="G624" s="1"/>
  <c r="H624"/>
  <c r="F625"/>
  <c r="G625" s="1"/>
  <c r="H625"/>
  <c r="F626"/>
  <c r="G626" s="1"/>
  <c r="H626"/>
  <c r="F627"/>
  <c r="G627" s="1"/>
  <c r="H627"/>
  <c r="F628"/>
  <c r="G628" s="1"/>
  <c r="H628"/>
  <c r="F629"/>
  <c r="G629" s="1"/>
  <c r="H629"/>
  <c r="F630"/>
  <c r="G630" s="1"/>
  <c r="H630"/>
  <c r="F631"/>
  <c r="G631" s="1"/>
  <c r="H631"/>
  <c r="F632"/>
  <c r="G632" s="1"/>
  <c r="H632"/>
  <c r="F633"/>
  <c r="G633" s="1"/>
  <c r="H633"/>
  <c r="F634"/>
  <c r="G634" s="1"/>
  <c r="H634"/>
  <c r="F635"/>
  <c r="G635" s="1"/>
  <c r="H635"/>
  <c r="F636"/>
  <c r="G636" s="1"/>
  <c r="H636"/>
  <c r="F637"/>
  <c r="G637" s="1"/>
  <c r="H637"/>
  <c r="F638"/>
  <c r="G638" s="1"/>
  <c r="H638"/>
  <c r="J638"/>
  <c r="K638"/>
  <c r="F639"/>
  <c r="G639" s="1"/>
  <c r="H639"/>
  <c r="J639"/>
  <c r="K639"/>
  <c r="F640"/>
  <c r="G640" s="1"/>
  <c r="H640"/>
  <c r="J640"/>
  <c r="K640"/>
  <c r="F641"/>
  <c r="G641" s="1"/>
  <c r="H641"/>
  <c r="J641"/>
  <c r="K641"/>
  <c r="F642"/>
  <c r="G642" s="1"/>
  <c r="H642"/>
  <c r="J642"/>
  <c r="K642"/>
  <c r="F643"/>
  <c r="G643" s="1"/>
  <c r="H643"/>
  <c r="J643"/>
  <c r="K643"/>
  <c r="F644"/>
  <c r="G644" s="1"/>
  <c r="H644"/>
  <c r="J644"/>
  <c r="K644"/>
  <c r="F645"/>
  <c r="G645" s="1"/>
  <c r="H645"/>
  <c r="J645"/>
  <c r="K645"/>
  <c r="F646"/>
  <c r="G646" s="1"/>
  <c r="H646"/>
  <c r="J646"/>
  <c r="K646"/>
  <c r="F647"/>
  <c r="G647" s="1"/>
  <c r="H647"/>
  <c r="F648"/>
  <c r="G648" s="1"/>
  <c r="H648"/>
  <c r="F649"/>
  <c r="G649" s="1"/>
  <c r="H649"/>
  <c r="F650"/>
  <c r="G650" s="1"/>
  <c r="H650"/>
  <c r="F651"/>
  <c r="G651" s="1"/>
  <c r="H651"/>
  <c r="F652"/>
  <c r="G652" s="1"/>
  <c r="H652"/>
  <c r="F653"/>
  <c r="G653" s="1"/>
  <c r="H653"/>
  <c r="F654"/>
  <c r="G654" s="1"/>
  <c r="H654"/>
  <c r="F655"/>
  <c r="G655" s="1"/>
  <c r="H655"/>
  <c r="F656"/>
  <c r="G656" s="1"/>
  <c r="H656"/>
  <c r="F657"/>
  <c r="G657" s="1"/>
  <c r="H657"/>
  <c r="F658"/>
  <c r="G658" s="1"/>
  <c r="H658"/>
  <c r="F659"/>
  <c r="G659" s="1"/>
  <c r="H659"/>
  <c r="F660"/>
  <c r="G660" s="1"/>
  <c r="H660"/>
  <c r="F661"/>
  <c r="G661" s="1"/>
  <c r="H661"/>
  <c r="F662"/>
  <c r="G662" s="1"/>
  <c r="H662"/>
  <c r="F663"/>
  <c r="G663" s="1"/>
  <c r="H663"/>
  <c r="F664"/>
  <c r="G664" s="1"/>
  <c r="H664"/>
  <c r="F665"/>
  <c r="G665" s="1"/>
  <c r="H665"/>
  <c r="F666"/>
  <c r="G666" s="1"/>
  <c r="H666"/>
  <c r="F667"/>
  <c r="G667" s="1"/>
  <c r="H667"/>
  <c r="F668"/>
  <c r="G668" s="1"/>
  <c r="H668"/>
  <c r="F669"/>
  <c r="G669" s="1"/>
  <c r="H669"/>
  <c r="F670"/>
  <c r="G670" s="1"/>
  <c r="H670"/>
  <c r="F671"/>
  <c r="G671" s="1"/>
  <c r="H671"/>
  <c r="F672"/>
  <c r="G672" s="1"/>
  <c r="H672"/>
  <c r="F673"/>
  <c r="G673" s="1"/>
  <c r="H673"/>
  <c r="F674"/>
  <c r="G674" s="1"/>
  <c r="H674"/>
  <c r="F675"/>
  <c r="G675" s="1"/>
  <c r="H675"/>
  <c r="F676"/>
  <c r="G676" s="1"/>
  <c r="H676"/>
  <c r="F677"/>
  <c r="G677" s="1"/>
  <c r="H677"/>
  <c r="F678"/>
  <c r="G678" s="1"/>
  <c r="H678"/>
  <c r="F679"/>
  <c r="G679" s="1"/>
  <c r="H679"/>
  <c r="F680"/>
  <c r="G680" s="1"/>
  <c r="H680"/>
  <c r="F681"/>
  <c r="G681" s="1"/>
  <c r="H681"/>
  <c r="F682"/>
  <c r="G682" s="1"/>
  <c r="H682"/>
  <c r="F683"/>
  <c r="G683" s="1"/>
  <c r="H683"/>
  <c r="F684"/>
  <c r="G684" s="1"/>
  <c r="H684"/>
  <c r="F685"/>
  <c r="G685" s="1"/>
  <c r="H685"/>
  <c r="F686"/>
  <c r="G686" s="1"/>
  <c r="H686"/>
  <c r="F687"/>
  <c r="G687" s="1"/>
  <c r="H687"/>
  <c r="F688"/>
  <c r="G688" s="1"/>
  <c r="H688"/>
  <c r="F689"/>
  <c r="G689" s="1"/>
  <c r="H689"/>
  <c r="F690"/>
  <c r="G690" s="1"/>
  <c r="H690"/>
  <c r="J690"/>
  <c r="K690"/>
  <c r="F691"/>
  <c r="G691" s="1"/>
  <c r="H691"/>
  <c r="J691"/>
  <c r="K691"/>
  <c r="F692"/>
  <c r="G692" s="1"/>
  <c r="H692"/>
  <c r="J692"/>
  <c r="K692"/>
  <c r="F693"/>
  <c r="G693" s="1"/>
  <c r="H693"/>
  <c r="J693"/>
  <c r="K693"/>
  <c r="F694"/>
  <c r="G694" s="1"/>
  <c r="H694"/>
  <c r="J694"/>
  <c r="K694"/>
  <c r="F695"/>
  <c r="G695" s="1"/>
  <c r="H695"/>
  <c r="J695"/>
  <c r="K695"/>
  <c r="F696"/>
  <c r="G696" s="1"/>
  <c r="H696"/>
  <c r="J696"/>
  <c r="K696"/>
  <c r="F697"/>
  <c r="G697" s="1"/>
  <c r="H697"/>
  <c r="J697"/>
  <c r="K697"/>
  <c r="F698"/>
  <c r="G698" s="1"/>
  <c r="H698"/>
  <c r="J698"/>
  <c r="K698"/>
  <c r="F699"/>
  <c r="G699" s="1"/>
  <c r="H699"/>
  <c r="F700"/>
  <c r="G700" s="1"/>
  <c r="H700"/>
  <c r="F701"/>
  <c r="G701" s="1"/>
  <c r="H701"/>
  <c r="F702"/>
  <c r="G702" s="1"/>
  <c r="H702"/>
  <c r="F703"/>
  <c r="G703" s="1"/>
  <c r="H703"/>
  <c r="F704"/>
  <c r="G704" s="1"/>
  <c r="H704"/>
  <c r="F705"/>
  <c r="G705" s="1"/>
  <c r="H705"/>
  <c r="F706"/>
  <c r="G706" s="1"/>
  <c r="H706"/>
  <c r="F707"/>
  <c r="G707" s="1"/>
  <c r="H707"/>
  <c r="F708"/>
  <c r="G708" s="1"/>
  <c r="H708"/>
  <c r="F709"/>
  <c r="G709" s="1"/>
  <c r="H709"/>
  <c r="F710"/>
  <c r="G710" s="1"/>
  <c r="H710"/>
  <c r="F711"/>
  <c r="G711" s="1"/>
  <c r="H711"/>
  <c r="F712"/>
  <c r="G712" s="1"/>
  <c r="H712"/>
  <c r="F713"/>
  <c r="G713" s="1"/>
  <c r="H713"/>
  <c r="F714"/>
  <c r="G714" s="1"/>
  <c r="H714"/>
  <c r="F715"/>
  <c r="G715" s="1"/>
  <c r="H715"/>
  <c r="F716"/>
  <c r="G716" s="1"/>
  <c r="H716"/>
  <c r="F717"/>
  <c r="G717" s="1"/>
  <c r="H717"/>
  <c r="F718"/>
  <c r="G718" s="1"/>
  <c r="H718"/>
  <c r="F719"/>
  <c r="G719" s="1"/>
  <c r="H719"/>
  <c r="F720"/>
  <c r="G720" s="1"/>
  <c r="H720"/>
  <c r="F721"/>
  <c r="G721" s="1"/>
  <c r="H721"/>
  <c r="F722"/>
  <c r="G722" s="1"/>
  <c r="H722"/>
  <c r="F723"/>
  <c r="G723" s="1"/>
  <c r="H723"/>
  <c r="F724"/>
  <c r="G724" s="1"/>
  <c r="H724"/>
  <c r="F725"/>
  <c r="G725" s="1"/>
  <c r="H725"/>
  <c r="F726"/>
  <c r="G726" s="1"/>
  <c r="H726"/>
  <c r="F727"/>
  <c r="G727" s="1"/>
  <c r="H727"/>
  <c r="F728"/>
  <c r="G728" s="1"/>
  <c r="H728"/>
  <c r="F729"/>
  <c r="G729" s="1"/>
  <c r="H729"/>
  <c r="F730"/>
  <c r="G730" s="1"/>
  <c r="H730"/>
  <c r="F731"/>
  <c r="G731" s="1"/>
  <c r="H731"/>
  <c r="F732"/>
  <c r="G732" s="1"/>
  <c r="H732"/>
  <c r="F733"/>
  <c r="G733" s="1"/>
  <c r="H733"/>
  <c r="F734"/>
  <c r="G734" s="1"/>
  <c r="H734"/>
  <c r="F735"/>
  <c r="G735" s="1"/>
  <c r="H735"/>
  <c r="F736"/>
  <c r="G736" s="1"/>
  <c r="H736"/>
  <c r="F737"/>
  <c r="G737" s="1"/>
  <c r="H737"/>
  <c r="F738"/>
  <c r="G738" s="1"/>
  <c r="H738"/>
  <c r="F739"/>
  <c r="G739" s="1"/>
  <c r="H739"/>
  <c r="F740"/>
  <c r="G740" s="1"/>
  <c r="H740"/>
  <c r="F741"/>
  <c r="G741" s="1"/>
  <c r="H741"/>
  <c r="F742"/>
  <c r="G742" s="1"/>
  <c r="H742"/>
  <c r="J742"/>
  <c r="K742"/>
  <c r="F743"/>
  <c r="G743" s="1"/>
  <c r="H743"/>
  <c r="J743"/>
  <c r="K743"/>
  <c r="F744"/>
  <c r="G744" s="1"/>
  <c r="H744"/>
  <c r="J744"/>
  <c r="K744"/>
  <c r="F745"/>
  <c r="G745" s="1"/>
  <c r="H745"/>
  <c r="J745"/>
  <c r="K745"/>
  <c r="F746"/>
  <c r="G746" s="1"/>
  <c r="H746"/>
  <c r="J746"/>
  <c r="K746"/>
  <c r="F747"/>
  <c r="G747" s="1"/>
  <c r="H747"/>
  <c r="J747"/>
  <c r="K747"/>
  <c r="F748"/>
  <c r="G748" s="1"/>
  <c r="H748"/>
  <c r="J748"/>
  <c r="K748"/>
  <c r="F749"/>
  <c r="G749" s="1"/>
  <c r="H749"/>
  <c r="J749"/>
  <c r="K749"/>
  <c r="F750"/>
  <c r="G750" s="1"/>
  <c r="H750"/>
  <c r="J750"/>
  <c r="K750"/>
  <c r="F751"/>
  <c r="G751" s="1"/>
  <c r="H751"/>
  <c r="J751"/>
  <c r="K751"/>
  <c r="F752"/>
  <c r="G752" s="1"/>
  <c r="H752"/>
  <c r="F753"/>
  <c r="G753" s="1"/>
  <c r="H753"/>
  <c r="F754"/>
  <c r="G754" s="1"/>
  <c r="H754"/>
  <c r="F755"/>
  <c r="G755" s="1"/>
  <c r="H755"/>
  <c r="F756"/>
  <c r="G756" s="1"/>
  <c r="H756"/>
  <c r="F757"/>
  <c r="G757" s="1"/>
  <c r="H757"/>
  <c r="F758"/>
  <c r="G758" s="1"/>
  <c r="H758"/>
  <c r="F759"/>
  <c r="G759" s="1"/>
  <c r="H759"/>
  <c r="F760"/>
  <c r="G760" s="1"/>
  <c r="H760"/>
  <c r="F761"/>
  <c r="G761" s="1"/>
  <c r="H761"/>
  <c r="F762"/>
  <c r="G762" s="1"/>
  <c r="H762"/>
  <c r="F763"/>
  <c r="G763" s="1"/>
  <c r="H763"/>
  <c r="F764"/>
  <c r="G764" s="1"/>
  <c r="H764"/>
  <c r="F765"/>
  <c r="G765" s="1"/>
  <c r="H765"/>
  <c r="F766"/>
  <c r="G766" s="1"/>
  <c r="H766"/>
  <c r="F767"/>
  <c r="G767" s="1"/>
  <c r="H767"/>
  <c r="F768"/>
  <c r="G768" s="1"/>
  <c r="H768"/>
  <c r="F769"/>
  <c r="G769" s="1"/>
  <c r="H769"/>
  <c r="F770"/>
  <c r="G770" s="1"/>
  <c r="H770"/>
  <c r="F771"/>
  <c r="G771" s="1"/>
  <c r="H771"/>
  <c r="F772"/>
  <c r="G772" s="1"/>
  <c r="H772"/>
  <c r="F773"/>
  <c r="G773" s="1"/>
  <c r="H773"/>
  <c r="F774"/>
  <c r="G774" s="1"/>
  <c r="H774"/>
  <c r="F775"/>
  <c r="G775" s="1"/>
  <c r="H775"/>
  <c r="F776"/>
  <c r="G776" s="1"/>
  <c r="H776"/>
  <c r="F777"/>
  <c r="G777" s="1"/>
  <c r="H777"/>
  <c r="F778"/>
  <c r="G778" s="1"/>
  <c r="H778"/>
  <c r="F779"/>
  <c r="G779" s="1"/>
  <c r="H779"/>
  <c r="F780"/>
  <c r="G780" s="1"/>
  <c r="H780"/>
  <c r="F781"/>
  <c r="G781" s="1"/>
  <c r="H781"/>
  <c r="F782"/>
  <c r="G782" s="1"/>
  <c r="H782"/>
  <c r="F783"/>
  <c r="G783" s="1"/>
  <c r="H783"/>
  <c r="F784"/>
  <c r="G784" s="1"/>
  <c r="H784"/>
  <c r="F785"/>
  <c r="G785" s="1"/>
  <c r="H785"/>
  <c r="F786"/>
  <c r="G786" s="1"/>
  <c r="H786"/>
  <c r="F787"/>
  <c r="G787" s="1"/>
  <c r="H787"/>
  <c r="F788"/>
  <c r="G788" s="1"/>
  <c r="H788"/>
  <c r="F789"/>
  <c r="G789" s="1"/>
  <c r="H789"/>
  <c r="F790"/>
  <c r="G790" s="1"/>
  <c r="H790"/>
  <c r="F791"/>
  <c r="G791" s="1"/>
  <c r="H791"/>
  <c r="F792"/>
  <c r="G792" s="1"/>
  <c r="H792"/>
  <c r="F793"/>
  <c r="G793" s="1"/>
  <c r="H793"/>
  <c r="F794"/>
  <c r="G794" s="1"/>
  <c r="H794"/>
  <c r="F795"/>
  <c r="G795" s="1"/>
  <c r="H795"/>
  <c r="J795"/>
  <c r="K795"/>
  <c r="F796"/>
  <c r="G796" s="1"/>
  <c r="H796"/>
  <c r="J796"/>
  <c r="K796"/>
  <c r="F797"/>
  <c r="G797" s="1"/>
  <c r="H797"/>
  <c r="J797"/>
  <c r="K797"/>
  <c r="F798"/>
  <c r="G798" s="1"/>
  <c r="H798"/>
  <c r="J798"/>
  <c r="K798"/>
  <c r="F799"/>
  <c r="G799" s="1"/>
  <c r="H799"/>
  <c r="J799"/>
  <c r="K799"/>
  <c r="F800"/>
  <c r="G800" s="1"/>
  <c r="H800"/>
  <c r="J800"/>
  <c r="K800"/>
  <c r="F801"/>
  <c r="G801" s="1"/>
  <c r="H801"/>
  <c r="J801"/>
  <c r="K801"/>
  <c r="F802"/>
  <c r="G802" s="1"/>
  <c r="H802"/>
  <c r="J802"/>
  <c r="K802"/>
  <c r="F803"/>
  <c r="G803" s="1"/>
  <c r="H803"/>
  <c r="J803"/>
  <c r="K803"/>
  <c r="F804"/>
  <c r="G804" s="1"/>
  <c r="H804"/>
  <c r="F805"/>
  <c r="G805" s="1"/>
  <c r="H805"/>
  <c r="F806"/>
  <c r="G806" s="1"/>
  <c r="H806"/>
  <c r="F807"/>
  <c r="G807" s="1"/>
  <c r="H807"/>
  <c r="F808"/>
  <c r="G808" s="1"/>
  <c r="H808"/>
  <c r="F809"/>
  <c r="G809" s="1"/>
  <c r="H809"/>
  <c r="F810"/>
  <c r="G810" s="1"/>
  <c r="H810"/>
  <c r="F811"/>
  <c r="G811" s="1"/>
  <c r="H811"/>
  <c r="F812"/>
  <c r="G812" s="1"/>
  <c r="H812"/>
  <c r="F813"/>
  <c r="G813" s="1"/>
  <c r="H813"/>
  <c r="F814"/>
  <c r="G814" s="1"/>
  <c r="H814"/>
  <c r="F815"/>
  <c r="G815" s="1"/>
  <c r="H815"/>
  <c r="F816"/>
  <c r="G816" s="1"/>
  <c r="H816"/>
  <c r="F817"/>
  <c r="G817" s="1"/>
  <c r="H817"/>
  <c r="F818"/>
  <c r="G818" s="1"/>
  <c r="H818"/>
  <c r="F819"/>
  <c r="G819" s="1"/>
  <c r="H819"/>
  <c r="F820"/>
  <c r="G820" s="1"/>
  <c r="H820"/>
  <c r="F821"/>
  <c r="G821" s="1"/>
  <c r="H821"/>
  <c r="F822"/>
  <c r="G822" s="1"/>
  <c r="H822"/>
  <c r="F823"/>
  <c r="G823" s="1"/>
  <c r="H823"/>
  <c r="F824"/>
  <c r="G824" s="1"/>
  <c r="H824"/>
  <c r="F825"/>
  <c r="G825" s="1"/>
  <c r="H825"/>
  <c r="F826"/>
  <c r="G826" s="1"/>
  <c r="H826"/>
  <c r="F827"/>
  <c r="G827" s="1"/>
  <c r="H827"/>
  <c r="F828"/>
  <c r="G828" s="1"/>
  <c r="H828"/>
  <c r="F829"/>
  <c r="G829" s="1"/>
  <c r="H829"/>
  <c r="F830"/>
  <c r="G830" s="1"/>
  <c r="H830"/>
  <c r="F831"/>
  <c r="G831" s="1"/>
  <c r="H831"/>
  <c r="F832"/>
  <c r="G832" s="1"/>
  <c r="H832"/>
  <c r="F833"/>
  <c r="G833" s="1"/>
  <c r="H833"/>
  <c r="F834"/>
  <c r="G834" s="1"/>
  <c r="H834"/>
  <c r="F835"/>
  <c r="G835" s="1"/>
  <c r="H835"/>
  <c r="F836"/>
  <c r="G836" s="1"/>
  <c r="H836"/>
  <c r="F837"/>
  <c r="G837" s="1"/>
  <c r="H837"/>
  <c r="F838"/>
  <c r="G838" s="1"/>
  <c r="H838"/>
  <c r="F839"/>
  <c r="G839" s="1"/>
  <c r="H839"/>
  <c r="F840"/>
  <c r="G840" s="1"/>
  <c r="H840"/>
  <c r="F841"/>
  <c r="G841" s="1"/>
  <c r="H841"/>
  <c r="F842"/>
  <c r="G842" s="1"/>
  <c r="H842"/>
  <c r="F843"/>
  <c r="G843" s="1"/>
  <c r="H843"/>
  <c r="F844"/>
  <c r="G844" s="1"/>
  <c r="H844"/>
  <c r="F845"/>
  <c r="G845" s="1"/>
  <c r="H845"/>
  <c r="F846"/>
  <c r="G846" s="1"/>
  <c r="H846"/>
  <c r="F847"/>
  <c r="G847" s="1"/>
  <c r="H847"/>
  <c r="J847"/>
  <c r="K847"/>
  <c r="F848"/>
  <c r="G848" s="1"/>
  <c r="H848"/>
  <c r="J848"/>
  <c r="K848"/>
  <c r="F849"/>
  <c r="G849" s="1"/>
  <c r="H849"/>
  <c r="J849"/>
  <c r="K849"/>
  <c r="F850"/>
  <c r="G850" s="1"/>
  <c r="H850"/>
  <c r="J850"/>
  <c r="K850"/>
  <c r="F851"/>
  <c r="G851" s="1"/>
  <c r="H851"/>
  <c r="J851"/>
  <c r="K851"/>
  <c r="F852"/>
  <c r="G852" s="1"/>
  <c r="H852"/>
  <c r="J852"/>
  <c r="K852"/>
  <c r="F853"/>
  <c r="G853" s="1"/>
  <c r="H853"/>
  <c r="J853"/>
  <c r="K853"/>
  <c r="F854"/>
  <c r="G854" s="1"/>
  <c r="H854"/>
  <c r="J854"/>
  <c r="K854"/>
  <c r="F855"/>
  <c r="G855" s="1"/>
  <c r="H855"/>
  <c r="J855"/>
  <c r="K855"/>
  <c r="F856"/>
  <c r="G856" s="1"/>
  <c r="H856"/>
  <c r="F857"/>
  <c r="G857" s="1"/>
  <c r="H857"/>
  <c r="F858"/>
  <c r="G858" s="1"/>
  <c r="H858"/>
  <c r="F859"/>
  <c r="G859" s="1"/>
  <c r="H859"/>
  <c r="F860"/>
  <c r="G860" s="1"/>
  <c r="H860"/>
  <c r="F861"/>
  <c r="G861" s="1"/>
  <c r="H861"/>
  <c r="F862"/>
  <c r="G862" s="1"/>
  <c r="H862"/>
  <c r="F863"/>
  <c r="G863" s="1"/>
  <c r="H863"/>
  <c r="F864"/>
  <c r="G864" s="1"/>
  <c r="H864"/>
  <c r="F865"/>
  <c r="G865" s="1"/>
  <c r="H865"/>
  <c r="F866"/>
  <c r="G866" s="1"/>
  <c r="H866"/>
  <c r="F867"/>
  <c r="G867" s="1"/>
  <c r="H867"/>
  <c r="F868"/>
  <c r="G868" s="1"/>
  <c r="H868"/>
  <c r="F869"/>
  <c r="G869" s="1"/>
  <c r="H869"/>
  <c r="F870"/>
  <c r="G870" s="1"/>
  <c r="H870"/>
  <c r="F871"/>
  <c r="G871" s="1"/>
  <c r="H871"/>
  <c r="F872"/>
  <c r="G872" s="1"/>
  <c r="H872"/>
  <c r="F873"/>
  <c r="G873" s="1"/>
  <c r="H873"/>
  <c r="F874"/>
  <c r="G874" s="1"/>
  <c r="H874"/>
  <c r="F875"/>
  <c r="G875" s="1"/>
  <c r="H875"/>
  <c r="F876"/>
  <c r="G876" s="1"/>
  <c r="H876"/>
  <c r="F877"/>
  <c r="G877" s="1"/>
  <c r="H877"/>
  <c r="F878"/>
  <c r="G878" s="1"/>
  <c r="H878"/>
  <c r="F879"/>
  <c r="G879" s="1"/>
  <c r="H879"/>
  <c r="F880"/>
  <c r="G880" s="1"/>
  <c r="H880"/>
  <c r="F881"/>
  <c r="G881" s="1"/>
  <c r="H881"/>
  <c r="F882"/>
  <c r="G882" s="1"/>
  <c r="H882"/>
  <c r="F883"/>
  <c r="G883" s="1"/>
  <c r="H883"/>
  <c r="F884"/>
  <c r="G884" s="1"/>
  <c r="H884"/>
  <c r="F885"/>
  <c r="G885" s="1"/>
  <c r="H885"/>
  <c r="F886"/>
  <c r="G886" s="1"/>
  <c r="H886"/>
  <c r="F887"/>
  <c r="G887" s="1"/>
  <c r="H887"/>
  <c r="F888"/>
  <c r="G888" s="1"/>
  <c r="H888"/>
  <c r="F889"/>
  <c r="G889" s="1"/>
  <c r="H889"/>
  <c r="F890"/>
  <c r="G890" s="1"/>
  <c r="H890"/>
  <c r="F891"/>
  <c r="G891" s="1"/>
  <c r="H891"/>
  <c r="F892"/>
  <c r="G892" s="1"/>
  <c r="H892"/>
  <c r="F893"/>
  <c r="G893" s="1"/>
  <c r="H893"/>
  <c r="F894"/>
  <c r="G894" s="1"/>
  <c r="H894"/>
  <c r="F895"/>
  <c r="G895" s="1"/>
  <c r="H895"/>
  <c r="F896"/>
  <c r="G896" s="1"/>
  <c r="H896"/>
  <c r="F897"/>
  <c r="G897" s="1"/>
  <c r="H897"/>
  <c r="F898"/>
  <c r="G898" s="1"/>
  <c r="H898"/>
  <c r="F899"/>
  <c r="G899" s="1"/>
  <c r="H899"/>
  <c r="J899"/>
  <c r="K899"/>
  <c r="F900"/>
  <c r="G900" s="1"/>
  <c r="H900"/>
  <c r="J900"/>
  <c r="K900"/>
  <c r="F901"/>
  <c r="G901" s="1"/>
  <c r="H901"/>
  <c r="J901"/>
  <c r="K901"/>
  <c r="F902"/>
  <c r="G902" s="1"/>
  <c r="H902"/>
  <c r="J902"/>
  <c r="K902"/>
  <c r="F903"/>
  <c r="G903" s="1"/>
  <c r="H903"/>
  <c r="J903"/>
  <c r="K903"/>
  <c r="F904"/>
  <c r="G904" s="1"/>
  <c r="H904"/>
  <c r="J904"/>
  <c r="K904"/>
  <c r="F905"/>
  <c r="G905" s="1"/>
  <c r="H905"/>
  <c r="J905"/>
  <c r="K905"/>
  <c r="F906"/>
  <c r="G906" s="1"/>
  <c r="H906"/>
  <c r="J906"/>
  <c r="K906"/>
  <c r="F907"/>
  <c r="G907" s="1"/>
  <c r="H907"/>
  <c r="J907"/>
  <c r="K907"/>
  <c r="F908"/>
  <c r="G908" s="1"/>
  <c r="H908"/>
  <c r="F909"/>
  <c r="G909" s="1"/>
  <c r="H909"/>
  <c r="F910"/>
  <c r="G910" s="1"/>
  <c r="H910"/>
  <c r="F911"/>
  <c r="G911" s="1"/>
  <c r="H911"/>
  <c r="F912"/>
  <c r="G912" s="1"/>
  <c r="H912"/>
  <c r="F913"/>
  <c r="G913" s="1"/>
  <c r="H913"/>
  <c r="F914"/>
  <c r="G914" s="1"/>
  <c r="H914"/>
  <c r="F915"/>
  <c r="G915" s="1"/>
  <c r="H915"/>
  <c r="F916"/>
  <c r="G916" s="1"/>
  <c r="H916"/>
  <c r="F917"/>
  <c r="G917" s="1"/>
  <c r="H917"/>
  <c r="F918"/>
  <c r="G918" s="1"/>
  <c r="H918"/>
  <c r="F919"/>
  <c r="G919" s="1"/>
  <c r="H919"/>
  <c r="F920"/>
  <c r="G920" s="1"/>
  <c r="H920"/>
  <c r="F921"/>
  <c r="G921" s="1"/>
  <c r="H921"/>
  <c r="F922"/>
  <c r="G922" s="1"/>
  <c r="H922"/>
  <c r="F923"/>
  <c r="G923" s="1"/>
  <c r="H923"/>
  <c r="F924"/>
  <c r="G924" s="1"/>
  <c r="H924"/>
  <c r="F925"/>
  <c r="G925" s="1"/>
  <c r="H925"/>
  <c r="F926"/>
  <c r="G926" s="1"/>
  <c r="H926"/>
  <c r="F927"/>
  <c r="G927" s="1"/>
  <c r="H927"/>
  <c r="F928"/>
  <c r="G928" s="1"/>
  <c r="H928"/>
  <c r="F929"/>
  <c r="G929" s="1"/>
  <c r="H929"/>
  <c r="F930"/>
  <c r="G930" s="1"/>
  <c r="H930"/>
  <c r="F931"/>
  <c r="G931" s="1"/>
  <c r="H931"/>
  <c r="F932"/>
  <c r="G932" s="1"/>
  <c r="H932"/>
  <c r="F933"/>
  <c r="G933" s="1"/>
  <c r="H933"/>
  <c r="F934"/>
  <c r="G934" s="1"/>
  <c r="H934"/>
  <c r="F935"/>
  <c r="G935" s="1"/>
  <c r="H935"/>
  <c r="F936"/>
  <c r="G936" s="1"/>
  <c r="H936"/>
  <c r="F937"/>
  <c r="G937" s="1"/>
  <c r="H937"/>
  <c r="F938"/>
  <c r="G938" s="1"/>
  <c r="H938"/>
  <c r="F939"/>
  <c r="G939" s="1"/>
  <c r="H939"/>
  <c r="F940"/>
  <c r="G940" s="1"/>
  <c r="H940"/>
  <c r="F941"/>
  <c r="G941" s="1"/>
  <c r="H941"/>
  <c r="F942"/>
  <c r="G942" s="1"/>
  <c r="H942"/>
  <c r="F943"/>
  <c r="G943" s="1"/>
  <c r="H943"/>
  <c r="F944"/>
  <c r="G944" s="1"/>
  <c r="H944"/>
  <c r="F945"/>
  <c r="G945" s="1"/>
  <c r="H945"/>
  <c r="F946"/>
  <c r="G946" s="1"/>
  <c r="H946"/>
  <c r="F947"/>
  <c r="G947" s="1"/>
  <c r="H947"/>
  <c r="F948"/>
  <c r="G948" s="1"/>
  <c r="H948"/>
  <c r="F949"/>
  <c r="G949" s="1"/>
  <c r="H949"/>
  <c r="F950"/>
  <c r="G950" s="1"/>
  <c r="H950"/>
  <c r="F951"/>
  <c r="G951" s="1"/>
  <c r="H951"/>
  <c r="J951"/>
  <c r="K951"/>
  <c r="F952"/>
  <c r="G952" s="1"/>
  <c r="H952"/>
  <c r="J952"/>
  <c r="K952"/>
  <c r="F953"/>
  <c r="G953" s="1"/>
  <c r="H953"/>
  <c r="J953"/>
  <c r="K953"/>
  <c r="F954"/>
  <c r="G954" s="1"/>
  <c r="H954"/>
  <c r="J954"/>
  <c r="K954"/>
  <c r="F955"/>
  <c r="G955" s="1"/>
  <c r="H955"/>
  <c r="J955"/>
  <c r="K955"/>
  <c r="F956"/>
  <c r="G956" s="1"/>
  <c r="H956"/>
  <c r="J956"/>
  <c r="K956"/>
  <c r="F957"/>
  <c r="G957" s="1"/>
  <c r="H957"/>
  <c r="J957"/>
  <c r="K957"/>
  <c r="F958"/>
  <c r="G958" s="1"/>
  <c r="H958"/>
  <c r="J958"/>
  <c r="K958"/>
  <c r="F959"/>
  <c r="G959" s="1"/>
  <c r="H959"/>
  <c r="J959"/>
  <c r="K959"/>
  <c r="F960"/>
  <c r="G960" s="1"/>
  <c r="H960"/>
  <c r="F961"/>
  <c r="G961" s="1"/>
  <c r="H961"/>
  <c r="F962"/>
  <c r="G962" s="1"/>
  <c r="H962"/>
  <c r="F963"/>
  <c r="G963" s="1"/>
  <c r="H963"/>
  <c r="F964"/>
  <c r="G964" s="1"/>
  <c r="H964"/>
  <c r="F965"/>
  <c r="G965" s="1"/>
  <c r="H965"/>
  <c r="F966"/>
  <c r="G966" s="1"/>
  <c r="H966"/>
  <c r="F967"/>
  <c r="G967" s="1"/>
  <c r="H967"/>
  <c r="F968"/>
  <c r="G968" s="1"/>
  <c r="H968"/>
  <c r="F969"/>
  <c r="G969" s="1"/>
  <c r="H969"/>
  <c r="F970"/>
  <c r="G970" s="1"/>
  <c r="H970"/>
  <c r="F971"/>
  <c r="G971" s="1"/>
  <c r="H971"/>
  <c r="F972"/>
  <c r="G972" s="1"/>
  <c r="H972"/>
  <c r="F973"/>
  <c r="G973" s="1"/>
  <c r="H973"/>
  <c r="F974"/>
  <c r="G974" s="1"/>
  <c r="H974"/>
  <c r="F975"/>
  <c r="G975" s="1"/>
  <c r="H975"/>
  <c r="F976"/>
  <c r="G976" s="1"/>
  <c r="H976"/>
  <c r="F977"/>
  <c r="G977" s="1"/>
  <c r="H977"/>
  <c r="F978"/>
  <c r="G978" s="1"/>
  <c r="H978"/>
  <c r="F979"/>
  <c r="G979" s="1"/>
  <c r="H979"/>
  <c r="F980"/>
  <c r="G980" s="1"/>
  <c r="H980"/>
  <c r="F981"/>
  <c r="G981" s="1"/>
  <c r="H981"/>
  <c r="F982"/>
  <c r="G982" s="1"/>
  <c r="H982"/>
  <c r="F983"/>
  <c r="G983" s="1"/>
  <c r="H983"/>
  <c r="F984"/>
  <c r="G984" s="1"/>
  <c r="H984"/>
  <c r="F985"/>
  <c r="G985" s="1"/>
  <c r="H985"/>
  <c r="F986"/>
  <c r="G986" s="1"/>
  <c r="H986"/>
  <c r="F987"/>
  <c r="G987" s="1"/>
  <c r="H987"/>
  <c r="F988"/>
  <c r="G988" s="1"/>
  <c r="H988"/>
  <c r="F989"/>
  <c r="G989" s="1"/>
  <c r="H989"/>
  <c r="F990"/>
  <c r="G990" s="1"/>
  <c r="H990"/>
  <c r="F991"/>
  <c r="G991" s="1"/>
  <c r="H991"/>
  <c r="F992"/>
  <c r="G992" s="1"/>
  <c r="H992"/>
  <c r="F993"/>
  <c r="G993" s="1"/>
  <c r="H993"/>
  <c r="F994"/>
  <c r="G994" s="1"/>
  <c r="H994"/>
  <c r="F995"/>
  <c r="G995" s="1"/>
  <c r="H995"/>
  <c r="F996"/>
  <c r="G996" s="1"/>
  <c r="H996"/>
  <c r="F997"/>
  <c r="G997" s="1"/>
  <c r="H997"/>
  <c r="F998"/>
  <c r="G998" s="1"/>
  <c r="H998"/>
  <c r="F999"/>
  <c r="G999" s="1"/>
  <c r="H999"/>
  <c r="F1000"/>
  <c r="G1000" s="1"/>
  <c r="H1000"/>
  <c r="F1001"/>
  <c r="G1001" s="1"/>
  <c r="H1001"/>
  <c r="F1002"/>
  <c r="G1002" s="1"/>
  <c r="H1002"/>
  <c r="F1003"/>
  <c r="G1003" s="1"/>
  <c r="H1003"/>
  <c r="J1003"/>
  <c r="K1003"/>
  <c r="F1004"/>
  <c r="G1004" s="1"/>
  <c r="H1004"/>
  <c r="J1004"/>
  <c r="K1004"/>
  <c r="F1005"/>
  <c r="G1005" s="1"/>
  <c r="H1005"/>
  <c r="J1005"/>
  <c r="K1005"/>
  <c r="F1006"/>
  <c r="G1006" s="1"/>
  <c r="H1006"/>
  <c r="J1006"/>
  <c r="K1006"/>
  <c r="F1007"/>
  <c r="G1007" s="1"/>
  <c r="H1007"/>
  <c r="J1007"/>
  <c r="K1007"/>
  <c r="F1008"/>
  <c r="G1008" s="1"/>
  <c r="H1008"/>
  <c r="J1008"/>
  <c r="K1008"/>
  <c r="F1009"/>
  <c r="G1009" s="1"/>
  <c r="H1009"/>
  <c r="J1009"/>
  <c r="K1009"/>
  <c r="F1010"/>
  <c r="G1010" s="1"/>
  <c r="H1010"/>
  <c r="J1010"/>
  <c r="K1010"/>
  <c r="F1011"/>
  <c r="G1011" s="1"/>
  <c r="H1011"/>
  <c r="J1011"/>
  <c r="K1011"/>
  <c r="F1012"/>
  <c r="G1012" s="1"/>
  <c r="H1012"/>
  <c r="J1012"/>
  <c r="K1012"/>
  <c r="F1013"/>
  <c r="G1013" s="1"/>
  <c r="H1013"/>
  <c r="F1014"/>
  <c r="G1014" s="1"/>
  <c r="H1014"/>
  <c r="F1015"/>
  <c r="G1015" s="1"/>
  <c r="H1015"/>
  <c r="F1016"/>
  <c r="G1016" s="1"/>
  <c r="H1016"/>
  <c r="F1017"/>
  <c r="G1017" s="1"/>
  <c r="H1017"/>
  <c r="F1018"/>
  <c r="G1018" s="1"/>
  <c r="H1018"/>
  <c r="F1019"/>
  <c r="G1019" s="1"/>
  <c r="H1019"/>
  <c r="F1020"/>
  <c r="G1020" s="1"/>
  <c r="H1020"/>
  <c r="F1021"/>
  <c r="G1021" s="1"/>
  <c r="H1021"/>
  <c r="F1022"/>
  <c r="G1022" s="1"/>
  <c r="H1022"/>
  <c r="F1023"/>
  <c r="G1023" s="1"/>
  <c r="H1023"/>
  <c r="F1024"/>
  <c r="G1024" s="1"/>
  <c r="H1024"/>
  <c r="F1025"/>
  <c r="G1025" s="1"/>
  <c r="H1025"/>
  <c r="F1026"/>
  <c r="G1026" s="1"/>
  <c r="H1026"/>
  <c r="F1027"/>
  <c r="G1027" s="1"/>
  <c r="H1027"/>
  <c r="F1028"/>
  <c r="G1028" s="1"/>
  <c r="H1028"/>
  <c r="F1029"/>
  <c r="G1029" s="1"/>
  <c r="H1029"/>
  <c r="F1030"/>
  <c r="G1030" s="1"/>
  <c r="H1030"/>
  <c r="F1031"/>
  <c r="G1031" s="1"/>
  <c r="H1031"/>
  <c r="F1032"/>
  <c r="G1032" s="1"/>
  <c r="H1032"/>
  <c r="F1033"/>
  <c r="G1033" s="1"/>
  <c r="H1033"/>
  <c r="F1034"/>
  <c r="G1034" s="1"/>
  <c r="H1034"/>
  <c r="F1035"/>
  <c r="G1035" s="1"/>
  <c r="H1035"/>
  <c r="F1036"/>
  <c r="G1036" s="1"/>
  <c r="H1036"/>
  <c r="F1037"/>
  <c r="G1037" s="1"/>
  <c r="H1037"/>
  <c r="F1038"/>
  <c r="G1038" s="1"/>
  <c r="H1038"/>
  <c r="F1039"/>
  <c r="G1039" s="1"/>
  <c r="H1039"/>
  <c r="F1040"/>
  <c r="G1040" s="1"/>
  <c r="H1040"/>
  <c r="F1041"/>
  <c r="G1041" s="1"/>
  <c r="H1041"/>
  <c r="F1042"/>
  <c r="G1042" s="1"/>
  <c r="H1042"/>
  <c r="F1043"/>
  <c r="G1043" s="1"/>
  <c r="H1043"/>
  <c r="F1044"/>
  <c r="G1044" s="1"/>
  <c r="H1044"/>
  <c r="F1045"/>
  <c r="G1045" s="1"/>
  <c r="H1045"/>
  <c r="F1046"/>
  <c r="G1046" s="1"/>
  <c r="H1046"/>
  <c r="F1047"/>
  <c r="G1047" s="1"/>
  <c r="H1047"/>
  <c r="F1048"/>
  <c r="G1048" s="1"/>
  <c r="H1048"/>
  <c r="F1049"/>
  <c r="G1049" s="1"/>
  <c r="H1049"/>
  <c r="F1050"/>
  <c r="G1050" s="1"/>
  <c r="H1050"/>
  <c r="F1051"/>
  <c r="G1051" s="1"/>
  <c r="H1051"/>
  <c r="F1052"/>
  <c r="G1052" s="1"/>
  <c r="H1052"/>
  <c r="F1053"/>
  <c r="G1053" s="1"/>
  <c r="H1053"/>
  <c r="F1054"/>
  <c r="G1054" s="1"/>
  <c r="H1054"/>
  <c r="F1055"/>
  <c r="G1055" s="1"/>
  <c r="H1055"/>
  <c r="F1056"/>
  <c r="G1056" s="1"/>
  <c r="H1056"/>
  <c r="J1056"/>
  <c r="K1056"/>
  <c r="F1057"/>
  <c r="G1057" s="1"/>
  <c r="H1057"/>
  <c r="J1057"/>
  <c r="K1057"/>
  <c r="F1058"/>
  <c r="G1058" s="1"/>
  <c r="H1058"/>
  <c r="J1058"/>
  <c r="K1058"/>
  <c r="F1059"/>
  <c r="G1059" s="1"/>
  <c r="H1059"/>
  <c r="J1059"/>
  <c r="K1059"/>
  <c r="F1060"/>
  <c r="G1060" s="1"/>
  <c r="H1060"/>
  <c r="J1060"/>
  <c r="K1060"/>
  <c r="F1061"/>
  <c r="G1061" s="1"/>
  <c r="H1061"/>
  <c r="J1061"/>
  <c r="K1061"/>
  <c r="F1062"/>
  <c r="G1062" s="1"/>
  <c r="H1062"/>
  <c r="J1062"/>
  <c r="K1062"/>
  <c r="F1063"/>
  <c r="G1063" s="1"/>
  <c r="H1063"/>
  <c r="J1063"/>
  <c r="K1063"/>
  <c r="F1064"/>
  <c r="G1064" s="1"/>
  <c r="H1064"/>
  <c r="J1064"/>
  <c r="K1064"/>
  <c r="F1065"/>
  <c r="G1065" s="1"/>
  <c r="H1065"/>
  <c r="F1066"/>
  <c r="G1066" s="1"/>
  <c r="H1066"/>
  <c r="F1067"/>
  <c r="G1067" s="1"/>
  <c r="H1067"/>
  <c r="F1068"/>
  <c r="G1068" s="1"/>
  <c r="H1068"/>
  <c r="F1069"/>
  <c r="G1069" s="1"/>
  <c r="H1069"/>
  <c r="F1070"/>
  <c r="G1070" s="1"/>
  <c r="H1070"/>
  <c r="F1071"/>
  <c r="G1071" s="1"/>
  <c r="H1071"/>
  <c r="F1072"/>
  <c r="G1072" s="1"/>
  <c r="H1072"/>
  <c r="F1073"/>
  <c r="G1073" s="1"/>
  <c r="H1073"/>
  <c r="F1074"/>
  <c r="G1074" s="1"/>
  <c r="H1074"/>
  <c r="F1075"/>
  <c r="G1075" s="1"/>
  <c r="H1075"/>
  <c r="F1076"/>
  <c r="G1076" s="1"/>
  <c r="H1076"/>
  <c r="F1077"/>
  <c r="G1077" s="1"/>
  <c r="H1077"/>
  <c r="F1078"/>
  <c r="G1078" s="1"/>
  <c r="H1078"/>
  <c r="F1079"/>
  <c r="G1079" s="1"/>
  <c r="H1079"/>
  <c r="F1080"/>
  <c r="G1080" s="1"/>
  <c r="H1080"/>
  <c r="F1081"/>
  <c r="G1081" s="1"/>
  <c r="H1081"/>
  <c r="F1082"/>
  <c r="G1082" s="1"/>
  <c r="H1082"/>
  <c r="F1083"/>
  <c r="G1083" s="1"/>
  <c r="H1083"/>
  <c r="F1084"/>
  <c r="G1084" s="1"/>
  <c r="H1084"/>
  <c r="F1085"/>
  <c r="G1085" s="1"/>
  <c r="H1085"/>
  <c r="F1086"/>
  <c r="G1086" s="1"/>
  <c r="H1086"/>
  <c r="F1087"/>
  <c r="G1087" s="1"/>
  <c r="H1087"/>
  <c r="F1088"/>
  <c r="G1088" s="1"/>
  <c r="H1088"/>
  <c r="F1089"/>
  <c r="G1089" s="1"/>
  <c r="H1089"/>
  <c r="F1090"/>
  <c r="G1090" s="1"/>
  <c r="H1090"/>
  <c r="F1091"/>
  <c r="G1091" s="1"/>
  <c r="H1091"/>
  <c r="F1092"/>
  <c r="G1092" s="1"/>
  <c r="H1092"/>
  <c r="F1093"/>
  <c r="G1093" s="1"/>
  <c r="H1093"/>
  <c r="F1094"/>
  <c r="G1094" s="1"/>
  <c r="H1094"/>
  <c r="F1095"/>
  <c r="G1095" s="1"/>
  <c r="H1095"/>
  <c r="F1096"/>
  <c r="G1096" s="1"/>
  <c r="H1096"/>
  <c r="F1097"/>
  <c r="G1097" s="1"/>
  <c r="H1097"/>
  <c r="F1098"/>
  <c r="G1098" s="1"/>
  <c r="H1098"/>
  <c r="F1099"/>
  <c r="G1099" s="1"/>
  <c r="H1099"/>
  <c r="F1100"/>
  <c r="G1100" s="1"/>
  <c r="H1100"/>
  <c r="F1101"/>
  <c r="G1101" s="1"/>
  <c r="H1101"/>
  <c r="F1102"/>
  <c r="G1102" s="1"/>
  <c r="H1102"/>
  <c r="F1103"/>
  <c r="G1103" s="1"/>
  <c r="H1103"/>
  <c r="F1104"/>
  <c r="G1104" s="1"/>
  <c r="H1104"/>
  <c r="F1105"/>
  <c r="G1105" s="1"/>
  <c r="H1105"/>
  <c r="F1106"/>
  <c r="G1106" s="1"/>
  <c r="H1106"/>
  <c r="F1107"/>
  <c r="G1107" s="1"/>
  <c r="H1107"/>
  <c r="F1108"/>
  <c r="G1108" s="1"/>
  <c r="H1108"/>
  <c r="J1108"/>
  <c r="K1108"/>
  <c r="F1109"/>
  <c r="G1109" s="1"/>
  <c r="H1109"/>
  <c r="J1109"/>
  <c r="K1109"/>
  <c r="F1110"/>
  <c r="G1110" s="1"/>
  <c r="H1110"/>
  <c r="J1110"/>
  <c r="K1110"/>
  <c r="F1111"/>
  <c r="G1111" s="1"/>
  <c r="H1111"/>
  <c r="J1111"/>
  <c r="K1111"/>
  <c r="F1112"/>
  <c r="G1112" s="1"/>
  <c r="H1112"/>
  <c r="J1112"/>
  <c r="K1112"/>
  <c r="F1113"/>
  <c r="G1113" s="1"/>
  <c r="H1113"/>
  <c r="J1113"/>
  <c r="K1113"/>
  <c r="F1114"/>
  <c r="G1114" s="1"/>
  <c r="H1114"/>
  <c r="J1114"/>
  <c r="K1114"/>
  <c r="F1115"/>
  <c r="G1115" s="1"/>
  <c r="H1115"/>
  <c r="J1115"/>
  <c r="K1115"/>
  <c r="F1116"/>
  <c r="G1116" s="1"/>
  <c r="H1116"/>
  <c r="J1116"/>
  <c r="K1116"/>
  <c r="F1117"/>
  <c r="G1117" s="1"/>
  <c r="H1117"/>
  <c r="F1118"/>
  <c r="G1118" s="1"/>
  <c r="H1118"/>
  <c r="F1119"/>
  <c r="G1119" s="1"/>
  <c r="H1119"/>
  <c r="F1120"/>
  <c r="G1120" s="1"/>
  <c r="H1120"/>
  <c r="F1121"/>
  <c r="G1121" s="1"/>
  <c r="H1121"/>
  <c r="F1122"/>
  <c r="G1122" s="1"/>
  <c r="H1122"/>
  <c r="F1123"/>
  <c r="G1123" s="1"/>
  <c r="H1123"/>
  <c r="F1124"/>
  <c r="G1124" s="1"/>
  <c r="H1124"/>
  <c r="F1125"/>
  <c r="G1125" s="1"/>
  <c r="H1125"/>
  <c r="F1126"/>
  <c r="G1126" s="1"/>
  <c r="H1126"/>
  <c r="F1127"/>
  <c r="G1127" s="1"/>
  <c r="H1127"/>
  <c r="F1128"/>
  <c r="G1128" s="1"/>
  <c r="H1128"/>
  <c r="F1129"/>
  <c r="G1129" s="1"/>
  <c r="H1129"/>
  <c r="F1130"/>
  <c r="G1130" s="1"/>
  <c r="H1130"/>
  <c r="F1131"/>
  <c r="G1131" s="1"/>
  <c r="H1131"/>
  <c r="F1132"/>
  <c r="G1132" s="1"/>
  <c r="H1132"/>
  <c r="F1133"/>
  <c r="G1133" s="1"/>
  <c r="H1133"/>
  <c r="F1134"/>
  <c r="G1134" s="1"/>
  <c r="H1134"/>
  <c r="F1135"/>
  <c r="G1135" s="1"/>
  <c r="H1135"/>
  <c r="F1136"/>
  <c r="G1136" s="1"/>
  <c r="H1136"/>
  <c r="F1137"/>
  <c r="G1137" s="1"/>
  <c r="H1137"/>
  <c r="F1138"/>
  <c r="G1138" s="1"/>
  <c r="H1138"/>
  <c r="F1139"/>
  <c r="G1139" s="1"/>
  <c r="H1139"/>
  <c r="F1140"/>
  <c r="G1140" s="1"/>
  <c r="H1140"/>
  <c r="F1141"/>
  <c r="G1141" s="1"/>
  <c r="H1141"/>
  <c r="F1142"/>
  <c r="G1142" s="1"/>
  <c r="H1142"/>
  <c r="F1143"/>
  <c r="G1143" s="1"/>
  <c r="H1143"/>
  <c r="F1144"/>
  <c r="G1144" s="1"/>
  <c r="H1144"/>
  <c r="F1145"/>
  <c r="G1145" s="1"/>
  <c r="H1145"/>
  <c r="F1146"/>
  <c r="G1146" s="1"/>
  <c r="H1146"/>
  <c r="F1147"/>
  <c r="G1147" s="1"/>
  <c r="H1147"/>
  <c r="F1148"/>
  <c r="G1148" s="1"/>
  <c r="H1148"/>
  <c r="F1149"/>
  <c r="G1149" s="1"/>
  <c r="H1149"/>
  <c r="F1150"/>
  <c r="G1150" s="1"/>
  <c r="H1150"/>
  <c r="F1151"/>
  <c r="G1151" s="1"/>
  <c r="H1151"/>
  <c r="F1152"/>
  <c r="G1152" s="1"/>
  <c r="H1152"/>
  <c r="F1153"/>
  <c r="G1153" s="1"/>
  <c r="H1153"/>
  <c r="F1154"/>
  <c r="G1154" s="1"/>
  <c r="H1154"/>
  <c r="F1155"/>
  <c r="G1155" s="1"/>
  <c r="H1155"/>
  <c r="F1156"/>
  <c r="G1156" s="1"/>
  <c r="H1156"/>
  <c r="F1157"/>
  <c r="G1157" s="1"/>
  <c r="H1157"/>
  <c r="F1158"/>
  <c r="G1158" s="1"/>
  <c r="H1158"/>
  <c r="F1159"/>
  <c r="G1159" s="1"/>
  <c r="H1159"/>
  <c r="F1160"/>
  <c r="G1160" s="1"/>
  <c r="H1160"/>
  <c r="J1160"/>
  <c r="K1160"/>
  <c r="F1161"/>
  <c r="G1161" s="1"/>
  <c r="H1161"/>
  <c r="J1161"/>
  <c r="K1161"/>
  <c r="F1162"/>
  <c r="G1162" s="1"/>
  <c r="H1162"/>
  <c r="J1162"/>
  <c r="K1162"/>
  <c r="F1163"/>
  <c r="G1163" s="1"/>
  <c r="H1163"/>
  <c r="J1163"/>
  <c r="K1163"/>
  <c r="F1164"/>
  <c r="G1164" s="1"/>
  <c r="H1164"/>
  <c r="J1164"/>
  <c r="K1164"/>
  <c r="F1165"/>
  <c r="G1165" s="1"/>
  <c r="H1165"/>
  <c r="J1165"/>
  <c r="K1165"/>
  <c r="F1166"/>
  <c r="G1166" s="1"/>
  <c r="H1166"/>
  <c r="J1166"/>
  <c r="K1166"/>
  <c r="F1167"/>
  <c r="G1167" s="1"/>
  <c r="H1167"/>
  <c r="J1167"/>
  <c r="K1167"/>
  <c r="F1168"/>
  <c r="G1168" s="1"/>
  <c r="H1168"/>
  <c r="J1168"/>
  <c r="K1168"/>
  <c r="F1169"/>
  <c r="G1169" s="1"/>
  <c r="H1169"/>
  <c r="F1170"/>
  <c r="G1170" s="1"/>
  <c r="H1170"/>
  <c r="F1171"/>
  <c r="G1171" s="1"/>
  <c r="H1171"/>
  <c r="F1172"/>
  <c r="G1172" s="1"/>
  <c r="H1172"/>
  <c r="F1173"/>
  <c r="G1173" s="1"/>
  <c r="H1173"/>
  <c r="F1174"/>
  <c r="G1174" s="1"/>
  <c r="H1174"/>
  <c r="F1175"/>
  <c r="G1175" s="1"/>
  <c r="H1175"/>
  <c r="F1176"/>
  <c r="G1176" s="1"/>
  <c r="H1176"/>
  <c r="F1177"/>
  <c r="G1177" s="1"/>
  <c r="H1177"/>
  <c r="F1178"/>
  <c r="G1178" s="1"/>
  <c r="H1178"/>
  <c r="F1179"/>
  <c r="G1179" s="1"/>
  <c r="H1179"/>
  <c r="F1180"/>
  <c r="G1180" s="1"/>
  <c r="H1180"/>
  <c r="F1181"/>
  <c r="G1181" s="1"/>
  <c r="H1181"/>
  <c r="F1182"/>
  <c r="G1182" s="1"/>
  <c r="H1182"/>
  <c r="F1183"/>
  <c r="G1183" s="1"/>
  <c r="H1183"/>
  <c r="F1184"/>
  <c r="G1184" s="1"/>
  <c r="H1184"/>
  <c r="F1185"/>
  <c r="G1185" s="1"/>
  <c r="H1185"/>
  <c r="F1186"/>
  <c r="G1186" s="1"/>
  <c r="H1186"/>
  <c r="F1187"/>
  <c r="G1187" s="1"/>
  <c r="H1187"/>
  <c r="F1188"/>
  <c r="G1188" s="1"/>
  <c r="H1188"/>
  <c r="F1189"/>
  <c r="G1189" s="1"/>
  <c r="H1189"/>
  <c r="F1190"/>
  <c r="G1190" s="1"/>
  <c r="H1190"/>
  <c r="F1191"/>
  <c r="G1191" s="1"/>
  <c r="H1191"/>
  <c r="F1192"/>
  <c r="G1192" s="1"/>
  <c r="H1192"/>
  <c r="F1193"/>
  <c r="G1193" s="1"/>
  <c r="H1193"/>
  <c r="F1194"/>
  <c r="G1194" s="1"/>
  <c r="H1194"/>
  <c r="F1195"/>
  <c r="G1195" s="1"/>
  <c r="H1195"/>
  <c r="F1196"/>
  <c r="G1196" s="1"/>
  <c r="H1196"/>
  <c r="F1197"/>
  <c r="G1197" s="1"/>
  <c r="H1197"/>
  <c r="F1198"/>
  <c r="G1198" s="1"/>
  <c r="H1198"/>
  <c r="F1199"/>
  <c r="G1199" s="1"/>
  <c r="H1199"/>
  <c r="F1200"/>
  <c r="G1200" s="1"/>
  <c r="H1200"/>
  <c r="F1201"/>
  <c r="G1201" s="1"/>
  <c r="H1201"/>
  <c r="F1202"/>
  <c r="G1202" s="1"/>
  <c r="H1202"/>
  <c r="F1203"/>
  <c r="G1203" s="1"/>
  <c r="H1203"/>
  <c r="F1204"/>
  <c r="G1204" s="1"/>
  <c r="H1204"/>
  <c r="F1205"/>
  <c r="G1205" s="1"/>
  <c r="H1205"/>
  <c r="F1206"/>
  <c r="G1206" s="1"/>
  <c r="H1206"/>
  <c r="F1207"/>
  <c r="G1207" s="1"/>
  <c r="H1207"/>
  <c r="F1208"/>
  <c r="G1208" s="1"/>
  <c r="H1208"/>
  <c r="F1209"/>
  <c r="G1209" s="1"/>
  <c r="H1209"/>
  <c r="F1210"/>
  <c r="G1210" s="1"/>
  <c r="H1210"/>
  <c r="F1211"/>
  <c r="G1211" s="1"/>
  <c r="H1211"/>
  <c r="F1212"/>
  <c r="G1212" s="1"/>
  <c r="H1212"/>
  <c r="J1212"/>
  <c r="K1212"/>
  <c r="F1213"/>
  <c r="G1213" s="1"/>
  <c r="H1213"/>
  <c r="J1213"/>
  <c r="K1213"/>
  <c r="F1214"/>
  <c r="G1214" s="1"/>
  <c r="H1214"/>
  <c r="J1214"/>
  <c r="K1214"/>
  <c r="F1215"/>
  <c r="G1215" s="1"/>
  <c r="H1215"/>
  <c r="J1215"/>
  <c r="K1215"/>
  <c r="F1216"/>
  <c r="G1216" s="1"/>
  <c r="H1216"/>
  <c r="J1216"/>
  <c r="K1216"/>
  <c r="F1217"/>
  <c r="G1217" s="1"/>
  <c r="H1217"/>
  <c r="J1217"/>
  <c r="K1217"/>
  <c r="F1218"/>
  <c r="G1218" s="1"/>
  <c r="H1218"/>
  <c r="J1218"/>
  <c r="K1218"/>
  <c r="F1219"/>
  <c r="G1219" s="1"/>
  <c r="H1219"/>
  <c r="J1219"/>
  <c r="K1219"/>
  <c r="F1220"/>
  <c r="G1220" s="1"/>
  <c r="H1220"/>
  <c r="J1220"/>
  <c r="K1220"/>
  <c r="F1221"/>
  <c r="G1221" s="1"/>
  <c r="H1221"/>
  <c r="F1222"/>
  <c r="G1222" s="1"/>
  <c r="H1222"/>
  <c r="F1223"/>
  <c r="G1223" s="1"/>
  <c r="H1223"/>
  <c r="F1224"/>
  <c r="G1224" s="1"/>
  <c r="H1224"/>
  <c r="F1225"/>
  <c r="G1225" s="1"/>
  <c r="H1225"/>
  <c r="F1226"/>
  <c r="G1226" s="1"/>
  <c r="H1226"/>
  <c r="F1227"/>
  <c r="G1227" s="1"/>
  <c r="H1227"/>
  <c r="F1228"/>
  <c r="G1228" s="1"/>
  <c r="H1228"/>
  <c r="F1229"/>
  <c r="G1229" s="1"/>
  <c r="H1229"/>
  <c r="F1230"/>
  <c r="G1230" s="1"/>
  <c r="H1230"/>
  <c r="F1231"/>
  <c r="G1231" s="1"/>
  <c r="H1231"/>
  <c r="F1232"/>
  <c r="G1232" s="1"/>
  <c r="H1232"/>
  <c r="F1233"/>
  <c r="G1233" s="1"/>
  <c r="H1233"/>
  <c r="F1234"/>
  <c r="G1234" s="1"/>
  <c r="H1234"/>
  <c r="F1235"/>
  <c r="G1235" s="1"/>
  <c r="H1235"/>
  <c r="F1236"/>
  <c r="G1236" s="1"/>
  <c r="H1236"/>
  <c r="F1237"/>
  <c r="G1237" s="1"/>
  <c r="H1237"/>
  <c r="F1238"/>
  <c r="G1238" s="1"/>
  <c r="H1238"/>
  <c r="F1239"/>
  <c r="G1239" s="1"/>
  <c r="H1239"/>
  <c r="F1240"/>
  <c r="G1240" s="1"/>
  <c r="H1240"/>
  <c r="F1241"/>
  <c r="G1241" s="1"/>
  <c r="H1241"/>
  <c r="F1242"/>
  <c r="G1242" s="1"/>
  <c r="H1242"/>
  <c r="F1243"/>
  <c r="G1243" s="1"/>
  <c r="H1243"/>
  <c r="F1244"/>
  <c r="G1244" s="1"/>
  <c r="H1244"/>
  <c r="F1245"/>
  <c r="G1245" s="1"/>
  <c r="H1245"/>
  <c r="F1246"/>
  <c r="G1246" s="1"/>
  <c r="H1246"/>
  <c r="F1247"/>
  <c r="G1247" s="1"/>
  <c r="H1247"/>
  <c r="F1248"/>
  <c r="G1248" s="1"/>
  <c r="H1248"/>
  <c r="F1249"/>
  <c r="G1249" s="1"/>
  <c r="H1249"/>
  <c r="F1250"/>
  <c r="G1250" s="1"/>
  <c r="H1250"/>
  <c r="F1251"/>
  <c r="G1251" s="1"/>
  <c r="H1251"/>
  <c r="F1252"/>
  <c r="G1252" s="1"/>
  <c r="H1252"/>
  <c r="F1253"/>
  <c r="G1253" s="1"/>
  <c r="H1253"/>
  <c r="F1254"/>
  <c r="G1254" s="1"/>
  <c r="H1254"/>
  <c r="F1255"/>
  <c r="G1255" s="1"/>
  <c r="H1255"/>
  <c r="F1256"/>
  <c r="G1256" s="1"/>
  <c r="H1256"/>
  <c r="F1257"/>
  <c r="G1257" s="1"/>
  <c r="H1257"/>
  <c r="F1258"/>
  <c r="G1258" s="1"/>
  <c r="H1258"/>
  <c r="F1259"/>
  <c r="G1259" s="1"/>
  <c r="H1259"/>
  <c r="F1260"/>
  <c r="G1260" s="1"/>
  <c r="H1260"/>
  <c r="F1261"/>
  <c r="G1261" s="1"/>
  <c r="H1261"/>
  <c r="F1262"/>
  <c r="G1262" s="1"/>
  <c r="H1262"/>
  <c r="F1263"/>
  <c r="G1263" s="1"/>
  <c r="H1263"/>
  <c r="F1264"/>
  <c r="G1264" s="1"/>
  <c r="H1264"/>
  <c r="J1264"/>
  <c r="K1264"/>
  <c r="F1265"/>
  <c r="G1265" s="1"/>
  <c r="H1265"/>
  <c r="J1265"/>
  <c r="K1265"/>
  <c r="F1266"/>
  <c r="G1266" s="1"/>
  <c r="H1266"/>
  <c r="J1266"/>
  <c r="K1266"/>
  <c r="F1267"/>
  <c r="G1267" s="1"/>
  <c r="H1267"/>
  <c r="J1267"/>
  <c r="K1267"/>
  <c r="F1268"/>
  <c r="G1268" s="1"/>
  <c r="H1268"/>
  <c r="J1268"/>
  <c r="K1268"/>
  <c r="F1269"/>
  <c r="G1269" s="1"/>
  <c r="H1269"/>
  <c r="J1269"/>
  <c r="K1269"/>
  <c r="F1270"/>
  <c r="G1270" s="1"/>
  <c r="H1270"/>
  <c r="J1270"/>
  <c r="K1270"/>
  <c r="F1271"/>
  <c r="G1271" s="1"/>
  <c r="H1271"/>
  <c r="J1271"/>
  <c r="K1271"/>
  <c r="F1272"/>
  <c r="G1272" s="1"/>
  <c r="H1272"/>
  <c r="J1272"/>
  <c r="K1272"/>
  <c r="F1273"/>
  <c r="G1273" s="1"/>
  <c r="H1273"/>
  <c r="F1274"/>
  <c r="G1274" s="1"/>
  <c r="H1274"/>
  <c r="F1275"/>
  <c r="G1275" s="1"/>
  <c r="H1275"/>
  <c r="F1276"/>
  <c r="G1276" s="1"/>
  <c r="H1276"/>
  <c r="F1277"/>
  <c r="G1277" s="1"/>
  <c r="H1277"/>
  <c r="F1278"/>
  <c r="G1278" s="1"/>
  <c r="H1278"/>
  <c r="F1279"/>
  <c r="G1279" s="1"/>
  <c r="H1279"/>
  <c r="F1280"/>
  <c r="G1280" s="1"/>
  <c r="H1280"/>
  <c r="F1281"/>
  <c r="G1281" s="1"/>
  <c r="H1281"/>
  <c r="F1282"/>
  <c r="G1282" s="1"/>
  <c r="H1282"/>
  <c r="F1283"/>
  <c r="G1283" s="1"/>
  <c r="H1283"/>
  <c r="F1284"/>
  <c r="G1284" s="1"/>
  <c r="H1284"/>
  <c r="F1285"/>
  <c r="G1285" s="1"/>
  <c r="H1285"/>
  <c r="F1286"/>
  <c r="G1286" s="1"/>
  <c r="H1286"/>
  <c r="F1287"/>
  <c r="G1287" s="1"/>
  <c r="H1287"/>
  <c r="F1288"/>
  <c r="G1288" s="1"/>
  <c r="H1288"/>
  <c r="F1289"/>
  <c r="G1289" s="1"/>
  <c r="H1289"/>
  <c r="F1290"/>
  <c r="G1290" s="1"/>
  <c r="H1290"/>
  <c r="F1291"/>
  <c r="G1291" s="1"/>
  <c r="H1291"/>
  <c r="F1292"/>
  <c r="G1292" s="1"/>
  <c r="H1292"/>
  <c r="F1293"/>
  <c r="G1293" s="1"/>
  <c r="H1293"/>
  <c r="F1294"/>
  <c r="G1294" s="1"/>
  <c r="H1294"/>
  <c r="F1295"/>
  <c r="G1295" s="1"/>
  <c r="H1295"/>
  <c r="F1296"/>
  <c r="G1296" s="1"/>
  <c r="H1296"/>
  <c r="F1297"/>
  <c r="G1297" s="1"/>
  <c r="H1297"/>
  <c r="F1298"/>
  <c r="G1298" s="1"/>
  <c r="H1298"/>
  <c r="F1299"/>
  <c r="G1299" s="1"/>
  <c r="H1299"/>
  <c r="F1300"/>
  <c r="G1300" s="1"/>
  <c r="H1300"/>
  <c r="F1301"/>
  <c r="G1301" s="1"/>
  <c r="H1301"/>
  <c r="F1302"/>
  <c r="G1302" s="1"/>
  <c r="H1302"/>
  <c r="F1303"/>
  <c r="G1303" s="1"/>
  <c r="H1303"/>
  <c r="F1304"/>
  <c r="G1304" s="1"/>
  <c r="H1304"/>
  <c r="F1305"/>
  <c r="G1305" s="1"/>
  <c r="H1305"/>
  <c r="F1306"/>
  <c r="G1306" s="1"/>
  <c r="H1306"/>
  <c r="F1307"/>
  <c r="G1307" s="1"/>
  <c r="H1307"/>
  <c r="F1308"/>
  <c r="G1308" s="1"/>
  <c r="H1308"/>
  <c r="F1309"/>
  <c r="G1309" s="1"/>
  <c r="H1309"/>
  <c r="F1310"/>
  <c r="G1310" s="1"/>
  <c r="H1310"/>
  <c r="F1311"/>
  <c r="G1311" s="1"/>
  <c r="H1311"/>
  <c r="F1312"/>
  <c r="G1312" s="1"/>
  <c r="H1312"/>
  <c r="F1313"/>
  <c r="G1313" s="1"/>
  <c r="H1313"/>
  <c r="F1314"/>
  <c r="G1314" s="1"/>
  <c r="H1314"/>
  <c r="F1315"/>
  <c r="G1315" s="1"/>
  <c r="H1315"/>
  <c r="F1316"/>
  <c r="G1316" s="1"/>
  <c r="H1316"/>
  <c r="J1316"/>
  <c r="K1316"/>
  <c r="F1317"/>
  <c r="G1317" s="1"/>
  <c r="H1317"/>
  <c r="J1317"/>
  <c r="K1317"/>
  <c r="F1318"/>
  <c r="G1318" s="1"/>
  <c r="H1318"/>
  <c r="J1318"/>
  <c r="K1318"/>
  <c r="F1319"/>
  <c r="G1319" s="1"/>
  <c r="H1319"/>
  <c r="J1319"/>
  <c r="K1319"/>
  <c r="F1320"/>
  <c r="G1320" s="1"/>
  <c r="H1320"/>
  <c r="J1320"/>
  <c r="K1320"/>
  <c r="F1321"/>
  <c r="G1321" s="1"/>
  <c r="H1321"/>
  <c r="J1321"/>
  <c r="K1321"/>
  <c r="F1322"/>
  <c r="G1322" s="1"/>
  <c r="H1322"/>
  <c r="J1322"/>
  <c r="K1322"/>
  <c r="F1323"/>
  <c r="G1323" s="1"/>
  <c r="H1323"/>
  <c r="J1323"/>
  <c r="K1323"/>
  <c r="F1324"/>
  <c r="G1324" s="1"/>
  <c r="H1324"/>
  <c r="J1324"/>
  <c r="K1324"/>
  <c r="F1325"/>
  <c r="G1325" s="1"/>
  <c r="H1325"/>
  <c r="J1325"/>
  <c r="K1325"/>
  <c r="F1326"/>
  <c r="G1326" s="1"/>
  <c r="H1326"/>
  <c r="F1327"/>
  <c r="G1327" s="1"/>
  <c r="H1327"/>
  <c r="F1328"/>
  <c r="G1328" s="1"/>
  <c r="H1328"/>
  <c r="F1329"/>
  <c r="G1329" s="1"/>
  <c r="H1329"/>
  <c r="F1330"/>
  <c r="G1330" s="1"/>
  <c r="H1330"/>
  <c r="F1331"/>
  <c r="G1331" s="1"/>
  <c r="H1331"/>
  <c r="F1332"/>
  <c r="G1332" s="1"/>
  <c r="H1332"/>
  <c r="F1333"/>
  <c r="G1333" s="1"/>
  <c r="H1333"/>
  <c r="F1334"/>
  <c r="G1334" s="1"/>
  <c r="H1334"/>
  <c r="F1335"/>
  <c r="G1335" s="1"/>
  <c r="H1335"/>
  <c r="F1336"/>
  <c r="G1336" s="1"/>
  <c r="H1336"/>
  <c r="F1337"/>
  <c r="G1337" s="1"/>
  <c r="H1337"/>
  <c r="F1338"/>
  <c r="G1338" s="1"/>
  <c r="H1338"/>
  <c r="F1339"/>
  <c r="G1339" s="1"/>
  <c r="H1339"/>
  <c r="F1340"/>
  <c r="G1340" s="1"/>
  <c r="H1340"/>
  <c r="F1341"/>
  <c r="G1341" s="1"/>
  <c r="H1341"/>
  <c r="F1342"/>
  <c r="G1342" s="1"/>
  <c r="H1342"/>
  <c r="F1343"/>
  <c r="G1343" s="1"/>
  <c r="H1343"/>
  <c r="F1344"/>
  <c r="G1344" s="1"/>
  <c r="H1344"/>
  <c r="F1345"/>
  <c r="G1345" s="1"/>
  <c r="H1345"/>
  <c r="F1346"/>
  <c r="G1346" s="1"/>
  <c r="H1346"/>
  <c r="F1347"/>
  <c r="G1347" s="1"/>
  <c r="H1347"/>
  <c r="F1348"/>
  <c r="G1348" s="1"/>
  <c r="H1348"/>
  <c r="F1349"/>
  <c r="G1349" s="1"/>
  <c r="H1349"/>
  <c r="F1350"/>
  <c r="G1350" s="1"/>
  <c r="H1350"/>
  <c r="F1351"/>
  <c r="G1351" s="1"/>
  <c r="H1351"/>
  <c r="F1352"/>
  <c r="G1352" s="1"/>
  <c r="H1352"/>
  <c r="F1353"/>
  <c r="G1353" s="1"/>
  <c r="H1353"/>
  <c r="F1354"/>
  <c r="G1354" s="1"/>
  <c r="H1354"/>
  <c r="F1355"/>
  <c r="G1355" s="1"/>
  <c r="H1355"/>
  <c r="F1356"/>
  <c r="G1356" s="1"/>
  <c r="H1356"/>
  <c r="F1357"/>
  <c r="G1357" s="1"/>
  <c r="H1357"/>
  <c r="F1358"/>
  <c r="G1358" s="1"/>
  <c r="H1358"/>
  <c r="F1359"/>
  <c r="G1359" s="1"/>
  <c r="H1359"/>
  <c r="F1360"/>
  <c r="G1360" s="1"/>
  <c r="H1360"/>
  <c r="F1361"/>
  <c r="G1361" s="1"/>
  <c r="H1361"/>
  <c r="F1362"/>
  <c r="G1362" s="1"/>
  <c r="H1362"/>
  <c r="F1363"/>
  <c r="G1363" s="1"/>
  <c r="H1363"/>
  <c r="F1364"/>
  <c r="G1364" s="1"/>
  <c r="H1364"/>
  <c r="F1365"/>
  <c r="G1365" s="1"/>
  <c r="H1365"/>
  <c r="F1366"/>
  <c r="G1366" s="1"/>
  <c r="H1366"/>
  <c r="F1367"/>
  <c r="G1367" s="1"/>
  <c r="H1367"/>
  <c r="F1368"/>
  <c r="G1368" s="1"/>
  <c r="H1368"/>
  <c r="F1369"/>
  <c r="G1369" s="1"/>
  <c r="H1369"/>
  <c r="J1369"/>
  <c r="K1369"/>
  <c r="F1370"/>
  <c r="G1370" s="1"/>
  <c r="H1370"/>
  <c r="J1370"/>
  <c r="K1370"/>
  <c r="F1371"/>
  <c r="G1371" s="1"/>
  <c r="H1371"/>
  <c r="J1371"/>
  <c r="K1371"/>
  <c r="F1372"/>
  <c r="G1372" s="1"/>
  <c r="H1372"/>
  <c r="J1372"/>
  <c r="K1372"/>
  <c r="F1373"/>
  <c r="G1373" s="1"/>
  <c r="H1373"/>
  <c r="J1373"/>
  <c r="K1373"/>
  <c r="F1374"/>
  <c r="G1374" s="1"/>
  <c r="H1374"/>
  <c r="J1374"/>
  <c r="K1374"/>
  <c r="F1375"/>
  <c r="G1375" s="1"/>
  <c r="H1375"/>
  <c r="J1375"/>
  <c r="K1375"/>
  <c r="F1376"/>
  <c r="G1376" s="1"/>
  <c r="H1376"/>
  <c r="J1376"/>
  <c r="K1376"/>
  <c r="F1377"/>
  <c r="G1377" s="1"/>
  <c r="H1377"/>
  <c r="J1377"/>
  <c r="K1377"/>
  <c r="F1378"/>
  <c r="G1378" s="1"/>
  <c r="H1378"/>
  <c r="F1379"/>
  <c r="G1379" s="1"/>
  <c r="H1379"/>
  <c r="F1380"/>
  <c r="G1380" s="1"/>
  <c r="H1380"/>
  <c r="F1381"/>
  <c r="G1381" s="1"/>
  <c r="H1381"/>
  <c r="F1382"/>
  <c r="G1382" s="1"/>
  <c r="H1382"/>
  <c r="F1383"/>
  <c r="G1383" s="1"/>
  <c r="H1383"/>
  <c r="F1384"/>
  <c r="G1384" s="1"/>
  <c r="H1384"/>
  <c r="F1385"/>
  <c r="G1385" s="1"/>
  <c r="H1385"/>
  <c r="F1386"/>
  <c r="G1386" s="1"/>
  <c r="H1386"/>
  <c r="F1387"/>
  <c r="G1387" s="1"/>
  <c r="H1387"/>
  <c r="F1388"/>
  <c r="G1388" s="1"/>
  <c r="H1388"/>
  <c r="F1389"/>
  <c r="G1389" s="1"/>
  <c r="H1389"/>
  <c r="F1390"/>
  <c r="G1390" s="1"/>
  <c r="H1390"/>
  <c r="F1391"/>
  <c r="G1391" s="1"/>
  <c r="H1391"/>
  <c r="F1392"/>
  <c r="G1392" s="1"/>
  <c r="H1392"/>
  <c r="F1393"/>
  <c r="G1393" s="1"/>
  <c r="H1393"/>
  <c r="F1394"/>
  <c r="G1394" s="1"/>
  <c r="H1394"/>
  <c r="F1395"/>
  <c r="G1395" s="1"/>
  <c r="H1395"/>
  <c r="F1396"/>
  <c r="G1396" s="1"/>
  <c r="H1396"/>
  <c r="F1397"/>
  <c r="G1397" s="1"/>
  <c r="H1397"/>
  <c r="F1398"/>
  <c r="G1398" s="1"/>
  <c r="H1398"/>
  <c r="F1399"/>
  <c r="G1399" s="1"/>
  <c r="H1399"/>
  <c r="F1400"/>
  <c r="G1400" s="1"/>
  <c r="H1400"/>
  <c r="F1401"/>
  <c r="G1401" s="1"/>
  <c r="H1401"/>
  <c r="F1402"/>
  <c r="G1402" s="1"/>
  <c r="H1402"/>
  <c r="F1403"/>
  <c r="G1403" s="1"/>
  <c r="H1403"/>
  <c r="F1404"/>
  <c r="G1404" s="1"/>
  <c r="H1404"/>
  <c r="F1405"/>
  <c r="G1405" s="1"/>
  <c r="H1405"/>
  <c r="F1406"/>
  <c r="G1406" s="1"/>
  <c r="H1406"/>
  <c r="F1407"/>
  <c r="G1407" s="1"/>
  <c r="H1407"/>
  <c r="F1408"/>
  <c r="G1408" s="1"/>
  <c r="H1408"/>
  <c r="F1409"/>
  <c r="G1409" s="1"/>
  <c r="H1409"/>
  <c r="F1410"/>
  <c r="G1410" s="1"/>
  <c r="H1410"/>
  <c r="F1411"/>
  <c r="G1411" s="1"/>
  <c r="H1411"/>
  <c r="F1412"/>
  <c r="G1412" s="1"/>
  <c r="H1412"/>
  <c r="F1413"/>
  <c r="G1413" s="1"/>
  <c r="H1413"/>
  <c r="F1414"/>
  <c r="G1414" s="1"/>
  <c r="H1414"/>
  <c r="F1415"/>
  <c r="G1415" s="1"/>
  <c r="H1415"/>
  <c r="F1416"/>
  <c r="G1416" s="1"/>
  <c r="H1416"/>
  <c r="F1417"/>
  <c r="G1417" s="1"/>
  <c r="H1417"/>
  <c r="F1418"/>
  <c r="G1418" s="1"/>
  <c r="H1418"/>
  <c r="F1419"/>
  <c r="G1419" s="1"/>
  <c r="H1419"/>
  <c r="F1420"/>
  <c r="G1420" s="1"/>
  <c r="H1420"/>
  <c r="F1421"/>
  <c r="G1421" s="1"/>
  <c r="H1421"/>
  <c r="J1421"/>
  <c r="K1421"/>
  <c r="F1422"/>
  <c r="G1422" s="1"/>
  <c r="H1422"/>
  <c r="J1422"/>
  <c r="K1422"/>
  <c r="F1423"/>
  <c r="G1423" s="1"/>
  <c r="H1423"/>
  <c r="J1423"/>
  <c r="K1423"/>
  <c r="F1424"/>
  <c r="G1424" s="1"/>
  <c r="H1424"/>
  <c r="J1424"/>
  <c r="K1424"/>
  <c r="F1425"/>
  <c r="G1425" s="1"/>
  <c r="H1425"/>
  <c r="J1425"/>
  <c r="K1425"/>
  <c r="F1426"/>
  <c r="G1426" s="1"/>
  <c r="H1426"/>
  <c r="J1426"/>
  <c r="K1426"/>
  <c r="F1427"/>
  <c r="G1427" s="1"/>
  <c r="H1427"/>
  <c r="J1427"/>
  <c r="K1427"/>
  <c r="F1428"/>
  <c r="G1428" s="1"/>
  <c r="H1428"/>
  <c r="J1428"/>
  <c r="K1428"/>
  <c r="F1429"/>
  <c r="G1429" s="1"/>
  <c r="H1429"/>
  <c r="J1429"/>
  <c r="K1429"/>
  <c r="F1430"/>
  <c r="G1430" s="1"/>
  <c r="H1430"/>
  <c r="F1431"/>
  <c r="G1431" s="1"/>
  <c r="H1431"/>
  <c r="F1432"/>
  <c r="G1432" s="1"/>
  <c r="H1432"/>
  <c r="F1433"/>
  <c r="G1433" s="1"/>
  <c r="H1433"/>
  <c r="F1434"/>
  <c r="G1434" s="1"/>
  <c r="H1434"/>
  <c r="F1435"/>
  <c r="G1435" s="1"/>
  <c r="H1435"/>
  <c r="F1436"/>
  <c r="G1436" s="1"/>
  <c r="H1436"/>
  <c r="F1437"/>
  <c r="G1437" s="1"/>
  <c r="H1437"/>
  <c r="F1438"/>
  <c r="G1438" s="1"/>
  <c r="H1438"/>
  <c r="F1439"/>
  <c r="G1439" s="1"/>
  <c r="H1439"/>
  <c r="F1440"/>
  <c r="G1440" s="1"/>
  <c r="H1440"/>
  <c r="F1441"/>
  <c r="G1441" s="1"/>
  <c r="H1441"/>
  <c r="F1442"/>
  <c r="G1442" s="1"/>
  <c r="H1442"/>
  <c r="F1443"/>
  <c r="G1443" s="1"/>
  <c r="H1443"/>
  <c r="F1444"/>
  <c r="G1444" s="1"/>
  <c r="H1444"/>
  <c r="F1445"/>
  <c r="G1445" s="1"/>
  <c r="H1445"/>
  <c r="F1446"/>
  <c r="G1446" s="1"/>
  <c r="H1446"/>
  <c r="F1447"/>
  <c r="G1447" s="1"/>
  <c r="H1447"/>
  <c r="F1448"/>
  <c r="G1448" s="1"/>
  <c r="H1448"/>
  <c r="F1449"/>
  <c r="G1449" s="1"/>
  <c r="H1449"/>
  <c r="F1450"/>
  <c r="G1450" s="1"/>
  <c r="H1450"/>
  <c r="F1451"/>
  <c r="G1451" s="1"/>
  <c r="H1451"/>
  <c r="F1452"/>
  <c r="G1452" s="1"/>
  <c r="H1452"/>
  <c r="F1453"/>
  <c r="G1453" s="1"/>
  <c r="H1453"/>
  <c r="F1454"/>
  <c r="G1454" s="1"/>
  <c r="H1454"/>
  <c r="F1455"/>
  <c r="G1455" s="1"/>
  <c r="H1455"/>
  <c r="F1456"/>
  <c r="G1456" s="1"/>
  <c r="H1456"/>
  <c r="F1457"/>
  <c r="G1457" s="1"/>
  <c r="H1457"/>
  <c r="F1458"/>
  <c r="G1458" s="1"/>
  <c r="H1458"/>
  <c r="F1459"/>
  <c r="G1459" s="1"/>
  <c r="H1459"/>
  <c r="F1460"/>
  <c r="G1460" s="1"/>
  <c r="H1460"/>
  <c r="F1461"/>
  <c r="G1461" s="1"/>
  <c r="H1461"/>
  <c r="F1462"/>
  <c r="G1462" s="1"/>
  <c r="H1462"/>
  <c r="F1463"/>
  <c r="G1463" s="1"/>
  <c r="H1463"/>
  <c r="F1464"/>
  <c r="G1464" s="1"/>
  <c r="H1464"/>
  <c r="F1465"/>
  <c r="G1465" s="1"/>
  <c r="H1465"/>
  <c r="F1466"/>
  <c r="G1466" s="1"/>
  <c r="H1466"/>
  <c r="F1467"/>
  <c r="G1467" s="1"/>
  <c r="H1467"/>
  <c r="F1468"/>
  <c r="G1468" s="1"/>
  <c r="H1468"/>
  <c r="F1469"/>
  <c r="G1469" s="1"/>
  <c r="H1469"/>
  <c r="F1470"/>
  <c r="G1470" s="1"/>
  <c r="H1470"/>
  <c r="F1471"/>
  <c r="G1471" s="1"/>
  <c r="H1471"/>
  <c r="F1472"/>
  <c r="G1472" s="1"/>
  <c r="H1472"/>
  <c r="F1473"/>
  <c r="G1473" s="1"/>
  <c r="H1473"/>
  <c r="J1473"/>
  <c r="K1473"/>
  <c r="F1474"/>
  <c r="G1474" s="1"/>
  <c r="H1474"/>
  <c r="J1474"/>
  <c r="K1474"/>
  <c r="F1475"/>
  <c r="G1475" s="1"/>
  <c r="H1475"/>
  <c r="J1475"/>
  <c r="K1475"/>
  <c r="F1476"/>
  <c r="G1476" s="1"/>
  <c r="H1476"/>
  <c r="J1476"/>
  <c r="K1476"/>
  <c r="F1477"/>
  <c r="G1477" s="1"/>
  <c r="H1477"/>
  <c r="J1477"/>
  <c r="K1477"/>
  <c r="F1478"/>
  <c r="G1478" s="1"/>
  <c r="H1478"/>
  <c r="J1478"/>
  <c r="K1478"/>
  <c r="F1479"/>
  <c r="G1479" s="1"/>
  <c r="H1479"/>
  <c r="J1479"/>
  <c r="K1479"/>
  <c r="F1480"/>
  <c r="G1480" s="1"/>
  <c r="H1480"/>
  <c r="J1480"/>
  <c r="K1480"/>
  <c r="F1481"/>
  <c r="G1481" s="1"/>
  <c r="H1481"/>
  <c r="J1481"/>
  <c r="K1481"/>
  <c r="F1482"/>
  <c r="G1482" s="1"/>
  <c r="H1482"/>
  <c r="F1483"/>
  <c r="G1483" s="1"/>
  <c r="H1483"/>
  <c r="F1484"/>
  <c r="G1484" s="1"/>
  <c r="H1484"/>
  <c r="F1485"/>
  <c r="G1485" s="1"/>
  <c r="H1485"/>
  <c r="F1486"/>
  <c r="G1486" s="1"/>
  <c r="H1486"/>
  <c r="F1487"/>
  <c r="G1487" s="1"/>
  <c r="H1487"/>
  <c r="F1488"/>
  <c r="G1488" s="1"/>
  <c r="H1488"/>
  <c r="F1489"/>
  <c r="G1489" s="1"/>
  <c r="H1489"/>
  <c r="F1490"/>
  <c r="G1490" s="1"/>
  <c r="H1490"/>
  <c r="F1491"/>
  <c r="G1491" s="1"/>
  <c r="H1491"/>
  <c r="F1492"/>
  <c r="G1492" s="1"/>
  <c r="H1492"/>
  <c r="F1493"/>
  <c r="G1493" s="1"/>
  <c r="H1493"/>
  <c r="F1494"/>
  <c r="G1494" s="1"/>
  <c r="H1494"/>
  <c r="F1495"/>
  <c r="G1495" s="1"/>
  <c r="H1495"/>
  <c r="F1496"/>
  <c r="G1496" s="1"/>
  <c r="H1496"/>
  <c r="F1497"/>
  <c r="G1497" s="1"/>
  <c r="H1497"/>
  <c r="F1498"/>
  <c r="G1498" s="1"/>
  <c r="H1498"/>
  <c r="F1499"/>
  <c r="G1499" s="1"/>
  <c r="H1499"/>
  <c r="F1500"/>
  <c r="G1500" s="1"/>
  <c r="H1500"/>
  <c r="F1501"/>
  <c r="G1501" s="1"/>
  <c r="H1501"/>
  <c r="F1502"/>
  <c r="G1502" s="1"/>
  <c r="H1502"/>
  <c r="F1503"/>
  <c r="G1503" s="1"/>
  <c r="H1503"/>
  <c r="F1504"/>
  <c r="G1504" s="1"/>
  <c r="H1504"/>
  <c r="F1505"/>
  <c r="G1505" s="1"/>
  <c r="H1505"/>
  <c r="F1506"/>
  <c r="G1506" s="1"/>
  <c r="H1506"/>
  <c r="F1507"/>
  <c r="G1507" s="1"/>
  <c r="H1507"/>
  <c r="F1508"/>
  <c r="G1508" s="1"/>
  <c r="H1508"/>
  <c r="F1509"/>
  <c r="G1509" s="1"/>
  <c r="H1509"/>
  <c r="F1510"/>
  <c r="G1510" s="1"/>
  <c r="H1510"/>
  <c r="F1511"/>
  <c r="G1511" s="1"/>
  <c r="H1511"/>
  <c r="F1512"/>
  <c r="G1512" s="1"/>
  <c r="H1512"/>
  <c r="F1513"/>
  <c r="G1513" s="1"/>
  <c r="H1513"/>
  <c r="F1514"/>
  <c r="G1514" s="1"/>
  <c r="H1514"/>
  <c r="F1515"/>
  <c r="G1515" s="1"/>
  <c r="H1515"/>
  <c r="F1516"/>
  <c r="G1516" s="1"/>
  <c r="H1516"/>
  <c r="F1517"/>
  <c r="G1517" s="1"/>
  <c r="H1517"/>
  <c r="F1518"/>
  <c r="G1518" s="1"/>
  <c r="H1518"/>
  <c r="F1519"/>
  <c r="G1519" s="1"/>
  <c r="H1519"/>
  <c r="F1520"/>
  <c r="G1520" s="1"/>
  <c r="H1520"/>
  <c r="F1521"/>
  <c r="G1521" s="1"/>
  <c r="H1521"/>
  <c r="F1522"/>
  <c r="G1522" s="1"/>
  <c r="H1522"/>
  <c r="F1523"/>
  <c r="G1523" s="1"/>
  <c r="H1523"/>
  <c r="F1524"/>
  <c r="G1524" s="1"/>
  <c r="H1524"/>
  <c r="F1525"/>
  <c r="G1525" s="1"/>
  <c r="H1525"/>
  <c r="J1525"/>
  <c r="K1525"/>
  <c r="F1526"/>
  <c r="G1526" s="1"/>
  <c r="H1526"/>
  <c r="J1526"/>
  <c r="K1526"/>
  <c r="F1527"/>
  <c r="G1527" s="1"/>
  <c r="H1527"/>
  <c r="J1527"/>
  <c r="K1527"/>
  <c r="F1528"/>
  <c r="G1528" s="1"/>
  <c r="H1528"/>
  <c r="J1528"/>
  <c r="K1528"/>
  <c r="F1529"/>
  <c r="G1529" s="1"/>
  <c r="H1529"/>
  <c r="J1529"/>
  <c r="K1529"/>
  <c r="F1530"/>
  <c r="G1530" s="1"/>
  <c r="H1530"/>
  <c r="J1530"/>
  <c r="K1530"/>
  <c r="F1531"/>
  <c r="G1531" s="1"/>
  <c r="H1531"/>
  <c r="J1531"/>
  <c r="K1531"/>
  <c r="F1532"/>
  <c r="G1532" s="1"/>
  <c r="H1532"/>
  <c r="J1532"/>
  <c r="K1532"/>
  <c r="F1533"/>
  <c r="G1533" s="1"/>
  <c r="H1533"/>
  <c r="J1533"/>
  <c r="K1533"/>
  <c r="F1534"/>
  <c r="G1534" s="1"/>
  <c r="H1534"/>
  <c r="J1534"/>
  <c r="K1534"/>
  <c r="F1535"/>
  <c r="G1535" s="1"/>
  <c r="H1535"/>
  <c r="F1536"/>
  <c r="G1536" s="1"/>
  <c r="H1536"/>
  <c r="F1537"/>
  <c r="G1537" s="1"/>
  <c r="H1537"/>
  <c r="F1538"/>
  <c r="G1538" s="1"/>
  <c r="H1538"/>
  <c r="F1539"/>
  <c r="G1539" s="1"/>
  <c r="H1539"/>
  <c r="F1540"/>
  <c r="G1540" s="1"/>
  <c r="H1540"/>
  <c r="F1541"/>
  <c r="G1541" s="1"/>
  <c r="H1541"/>
  <c r="F1542"/>
  <c r="G1542" s="1"/>
  <c r="H1542"/>
  <c r="F1543"/>
  <c r="G1543" s="1"/>
  <c r="H1543"/>
  <c r="F1544"/>
  <c r="G1544" s="1"/>
  <c r="H1544"/>
  <c r="F1545"/>
  <c r="G1545" s="1"/>
  <c r="H1545"/>
  <c r="F1546"/>
  <c r="G1546" s="1"/>
  <c r="H1546"/>
  <c r="F1547"/>
  <c r="G1547" s="1"/>
  <c r="H1547"/>
  <c r="F1548"/>
  <c r="G1548" s="1"/>
  <c r="H1548"/>
  <c r="F1549"/>
  <c r="G1549" s="1"/>
  <c r="H1549"/>
  <c r="F1550"/>
  <c r="G1550" s="1"/>
  <c r="H1550"/>
  <c r="F1551"/>
  <c r="G1551" s="1"/>
  <c r="H1551"/>
  <c r="F1552"/>
  <c r="G1552" s="1"/>
  <c r="H1552"/>
  <c r="F1553"/>
  <c r="G1553" s="1"/>
  <c r="H1553"/>
  <c r="F1554"/>
  <c r="G1554" s="1"/>
  <c r="H1554"/>
  <c r="F1555"/>
  <c r="G1555" s="1"/>
  <c r="H1555"/>
  <c r="F1556"/>
  <c r="G1556" s="1"/>
  <c r="H1556"/>
  <c r="F1557"/>
  <c r="G1557" s="1"/>
  <c r="H1557"/>
  <c r="F1558"/>
  <c r="G1558" s="1"/>
  <c r="H1558"/>
  <c r="F1559"/>
  <c r="G1559" s="1"/>
  <c r="H1559"/>
  <c r="F1560"/>
  <c r="G1560" s="1"/>
  <c r="H1560"/>
  <c r="F1561"/>
  <c r="G1561" s="1"/>
  <c r="H1561"/>
  <c r="F1562"/>
  <c r="G1562" s="1"/>
  <c r="H1562"/>
  <c r="F1563"/>
  <c r="G1563" s="1"/>
  <c r="H1563"/>
  <c r="F1564"/>
  <c r="G1564" s="1"/>
  <c r="H1564"/>
  <c r="F1565"/>
  <c r="G1565" s="1"/>
  <c r="H1565"/>
  <c r="F1566"/>
  <c r="G1566" s="1"/>
  <c r="H1566"/>
  <c r="F1567"/>
  <c r="G1567" s="1"/>
  <c r="H1567"/>
  <c r="F1568"/>
  <c r="G1568" s="1"/>
  <c r="H1568"/>
  <c r="F1569"/>
  <c r="G1569" s="1"/>
  <c r="H1569"/>
  <c r="F1570"/>
  <c r="G1570" s="1"/>
  <c r="H1570"/>
  <c r="F1571"/>
  <c r="G1571" s="1"/>
  <c r="H1571"/>
  <c r="F1572"/>
  <c r="G1572" s="1"/>
  <c r="H1572"/>
  <c r="F1573"/>
  <c r="G1573" s="1"/>
  <c r="H1573"/>
  <c r="F1574"/>
  <c r="G1574" s="1"/>
  <c r="H1574"/>
  <c r="F1575"/>
  <c r="G1575" s="1"/>
  <c r="H1575"/>
  <c r="F1576"/>
  <c r="G1576" s="1"/>
  <c r="H1576"/>
  <c r="F1577"/>
  <c r="G1577" s="1"/>
  <c r="H1577"/>
  <c r="F1578"/>
  <c r="G1578" s="1"/>
  <c r="H1578"/>
  <c r="J1578"/>
  <c r="K1578"/>
  <c r="F1579"/>
  <c r="G1579" s="1"/>
  <c r="H1579"/>
  <c r="J1579"/>
  <c r="K1579"/>
  <c r="F1580"/>
  <c r="G1580" s="1"/>
  <c r="H1580"/>
  <c r="J1580"/>
  <c r="K1580"/>
  <c r="F1581"/>
  <c r="G1581" s="1"/>
  <c r="H1581"/>
  <c r="J1581"/>
  <c r="K1581"/>
  <c r="F1582"/>
  <c r="G1582" s="1"/>
  <c r="H1582"/>
  <c r="J1582"/>
  <c r="K1582"/>
  <c r="F1583"/>
  <c r="G1583" s="1"/>
  <c r="H1583"/>
  <c r="J1583"/>
  <c r="K1583"/>
  <c r="F1584"/>
  <c r="G1584" s="1"/>
  <c r="H1584"/>
  <c r="J1584"/>
  <c r="K1584"/>
  <c r="F1585"/>
  <c r="G1585" s="1"/>
  <c r="H1585"/>
  <c r="J1585"/>
  <c r="K1585"/>
  <c r="F1586"/>
  <c r="G1586" s="1"/>
  <c r="H1586"/>
  <c r="J1586"/>
  <c r="K1586"/>
  <c r="F1587"/>
  <c r="G1587" s="1"/>
  <c r="H1587"/>
  <c r="F1588"/>
  <c r="G1588" s="1"/>
  <c r="H1588"/>
  <c r="F1589"/>
  <c r="G1589" s="1"/>
  <c r="H1589"/>
  <c r="F1590"/>
  <c r="G1590" s="1"/>
  <c r="H1590"/>
  <c r="F1591"/>
  <c r="G1591" s="1"/>
  <c r="H1591"/>
  <c r="F1592"/>
  <c r="G1592" s="1"/>
  <c r="H1592"/>
  <c r="F1593"/>
  <c r="G1593" s="1"/>
  <c r="H1593"/>
  <c r="F1594"/>
  <c r="G1594" s="1"/>
  <c r="H1594"/>
  <c r="F1595"/>
  <c r="G1595" s="1"/>
  <c r="H1595"/>
  <c r="F1596"/>
  <c r="G1596" s="1"/>
  <c r="H1596"/>
  <c r="F1597"/>
  <c r="G1597" s="1"/>
  <c r="H1597"/>
  <c r="F1598"/>
  <c r="G1598" s="1"/>
  <c r="H1598"/>
  <c r="F1599"/>
  <c r="G1599" s="1"/>
  <c r="H1599"/>
  <c r="F1600"/>
  <c r="G1600" s="1"/>
  <c r="H1600"/>
  <c r="F1601"/>
  <c r="G1601" s="1"/>
  <c r="H1601"/>
  <c r="F1602"/>
  <c r="G1602" s="1"/>
  <c r="H1602"/>
  <c r="F1603"/>
  <c r="G1603" s="1"/>
  <c r="H1603"/>
  <c r="F1604"/>
  <c r="G1604" s="1"/>
  <c r="H1604"/>
  <c r="F1605"/>
  <c r="G1605" s="1"/>
  <c r="H1605"/>
  <c r="F1606"/>
  <c r="G1606" s="1"/>
  <c r="H1606"/>
  <c r="F1607"/>
  <c r="G1607" s="1"/>
  <c r="H1607"/>
  <c r="F1608"/>
  <c r="G1608" s="1"/>
  <c r="H1608"/>
  <c r="F1609"/>
  <c r="G1609" s="1"/>
  <c r="H1609"/>
  <c r="F1610"/>
  <c r="G1610" s="1"/>
  <c r="H1610"/>
  <c r="F1611"/>
  <c r="G1611" s="1"/>
  <c r="H1611"/>
  <c r="F1612"/>
  <c r="G1612" s="1"/>
  <c r="H1612"/>
  <c r="F1613"/>
  <c r="G1613" s="1"/>
  <c r="H1613"/>
  <c r="F1614"/>
  <c r="G1614" s="1"/>
  <c r="H1614"/>
  <c r="F1615"/>
  <c r="G1615" s="1"/>
  <c r="H1615"/>
  <c r="F1616"/>
  <c r="G1616" s="1"/>
  <c r="H1616"/>
  <c r="F1617"/>
  <c r="G1617" s="1"/>
  <c r="H1617"/>
  <c r="F1618"/>
  <c r="G1618" s="1"/>
  <c r="H1618"/>
  <c r="F1619"/>
  <c r="G1619" s="1"/>
  <c r="H1619"/>
  <c r="F1620"/>
  <c r="G1620" s="1"/>
  <c r="H1620"/>
  <c r="F1621"/>
  <c r="G1621" s="1"/>
  <c r="H1621"/>
  <c r="F1622"/>
  <c r="G1622" s="1"/>
  <c r="H1622"/>
  <c r="F1623"/>
  <c r="G1623" s="1"/>
  <c r="H1623"/>
  <c r="F1624"/>
  <c r="G1624" s="1"/>
  <c r="H1624"/>
  <c r="F1625"/>
  <c r="G1625" s="1"/>
  <c r="H1625"/>
  <c r="F1626"/>
  <c r="G1626" s="1"/>
  <c r="H1626"/>
  <c r="F1627"/>
  <c r="G1627" s="1"/>
  <c r="H1627"/>
  <c r="F1628"/>
  <c r="G1628" s="1"/>
  <c r="H1628"/>
  <c r="F1629"/>
  <c r="G1629" s="1"/>
  <c r="H1629"/>
  <c r="F1630"/>
  <c r="G1630" s="1"/>
  <c r="H1630"/>
  <c r="J1630"/>
  <c r="K1630"/>
  <c r="F1631"/>
  <c r="G1631" s="1"/>
  <c r="H1631"/>
  <c r="J1631"/>
  <c r="K1631"/>
  <c r="F1632"/>
  <c r="G1632" s="1"/>
  <c r="H1632"/>
  <c r="J1632"/>
  <c r="K1632"/>
  <c r="F1633"/>
  <c r="G1633" s="1"/>
  <c r="H1633"/>
  <c r="J1633"/>
  <c r="K1633"/>
  <c r="F1634"/>
  <c r="G1634" s="1"/>
  <c r="H1634"/>
  <c r="J1634"/>
  <c r="K1634"/>
  <c r="F1635"/>
  <c r="G1635" s="1"/>
  <c r="H1635"/>
  <c r="J1635"/>
  <c r="K1635"/>
  <c r="F1636"/>
  <c r="G1636" s="1"/>
  <c r="H1636"/>
  <c r="J1636"/>
  <c r="K1636"/>
  <c r="F1637"/>
  <c r="G1637" s="1"/>
  <c r="H1637"/>
  <c r="J1637"/>
  <c r="K1637"/>
  <c r="F1638"/>
  <c r="G1638" s="1"/>
  <c r="H1638"/>
  <c r="J1638"/>
  <c r="K1638"/>
  <c r="H21"/>
  <c r="F22"/>
  <c r="G22" s="1"/>
  <c r="H22"/>
  <c r="F23"/>
  <c r="G23" s="1"/>
  <c r="H23"/>
  <c r="F24"/>
  <c r="G24" s="1"/>
  <c r="H24"/>
  <c r="F25"/>
  <c r="G25" s="1"/>
  <c r="H25"/>
  <c r="F26"/>
  <c r="G26" s="1"/>
  <c r="H26"/>
  <c r="F27"/>
  <c r="G27" s="1"/>
  <c r="H27"/>
  <c r="F28"/>
  <c r="G28" s="1"/>
  <c r="H28"/>
  <c r="F29"/>
  <c r="G29" s="1"/>
  <c r="H29"/>
  <c r="F30"/>
  <c r="G30" s="1"/>
  <c r="H30"/>
  <c r="F31"/>
  <c r="G31" s="1"/>
  <c r="H31"/>
  <c r="F32"/>
  <c r="G32" s="1"/>
  <c r="H32"/>
  <c r="F33"/>
  <c r="G33" s="1"/>
  <c r="H33"/>
  <c r="F34"/>
  <c r="G34" s="1"/>
  <c r="H34"/>
  <c r="F35"/>
  <c r="G35" s="1"/>
  <c r="H35"/>
  <c r="F36"/>
  <c r="G36" s="1"/>
  <c r="H36"/>
  <c r="F37"/>
  <c r="G37" s="1"/>
  <c r="H37"/>
  <c r="F38"/>
  <c r="G38" s="1"/>
  <c r="H38"/>
  <c r="F39"/>
  <c r="G39" s="1"/>
  <c r="H39"/>
  <c r="F40"/>
  <c r="G40" s="1"/>
  <c r="H40"/>
  <c r="F41"/>
  <c r="G41" s="1"/>
  <c r="H41"/>
  <c r="F42"/>
  <c r="G42" s="1"/>
  <c r="H42"/>
  <c r="F43"/>
  <c r="G43" s="1"/>
  <c r="H43"/>
  <c r="F44"/>
  <c r="G44" s="1"/>
  <c r="H44"/>
  <c r="F45"/>
  <c r="G45" s="1"/>
  <c r="H45"/>
  <c r="F46"/>
  <c r="G46" s="1"/>
  <c r="H46"/>
  <c r="F47"/>
  <c r="G47" s="1"/>
  <c r="H47"/>
  <c r="F48"/>
  <c r="G48" s="1"/>
  <c r="H48"/>
  <c r="F49"/>
  <c r="G49" s="1"/>
  <c r="H49"/>
  <c r="F50"/>
  <c r="G50" s="1"/>
  <c r="H50"/>
  <c r="F51"/>
  <c r="G51" s="1"/>
  <c r="H51"/>
  <c r="F52"/>
  <c r="G52" s="1"/>
  <c r="H52"/>
  <c r="F53"/>
  <c r="G53" s="1"/>
  <c r="H53"/>
  <c r="F54"/>
  <c r="G54" s="1"/>
  <c r="H54"/>
  <c r="F55"/>
  <c r="G55" s="1"/>
  <c r="H55"/>
  <c r="F56"/>
  <c r="G56" s="1"/>
  <c r="H56"/>
  <c r="F57"/>
  <c r="G57" s="1"/>
  <c r="H57"/>
  <c r="F58"/>
  <c r="G58" s="1"/>
  <c r="H58"/>
  <c r="F59"/>
  <c r="G59" s="1"/>
  <c r="H59"/>
  <c r="F60"/>
  <c r="G60" s="1"/>
  <c r="H60"/>
  <c r="F61"/>
  <c r="G61" s="1"/>
  <c r="H61"/>
  <c r="F62"/>
  <c r="G62" s="1"/>
  <c r="H62"/>
  <c r="H611" i="17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K592"/>
  <c r="H591"/>
  <c r="K591"/>
  <c r="H590"/>
  <c r="K590"/>
  <c r="H589"/>
  <c r="K589"/>
  <c r="H588"/>
  <c r="K588"/>
  <c r="H587"/>
  <c r="K587"/>
  <c r="H586"/>
  <c r="K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G526"/>
  <c r="H525"/>
  <c r="G525"/>
  <c r="H524"/>
  <c r="G524"/>
  <c r="H523"/>
  <c r="G523"/>
  <c r="H522"/>
  <c r="G522"/>
  <c r="H521"/>
  <c r="G521"/>
  <c r="H520"/>
  <c r="G520"/>
  <c r="H519"/>
  <c r="G519"/>
  <c r="H518"/>
  <c r="G518"/>
  <c r="H517"/>
  <c r="G517"/>
  <c r="H516"/>
  <c r="G516"/>
  <c r="H515"/>
  <c r="G515"/>
  <c r="H514"/>
  <c r="G514"/>
  <c r="H513"/>
  <c r="G513"/>
  <c r="H512"/>
  <c r="G512"/>
  <c r="H511"/>
  <c r="G511"/>
  <c r="H510"/>
  <c r="G510"/>
  <c r="H509"/>
  <c r="G509"/>
  <c r="H508"/>
  <c r="G508"/>
  <c r="H507"/>
  <c r="G507"/>
  <c r="H506"/>
  <c r="G506"/>
  <c r="H505"/>
  <c r="G505"/>
  <c r="H504"/>
  <c r="G504"/>
  <c r="H503"/>
  <c r="G503"/>
  <c r="H502"/>
  <c r="G502"/>
  <c r="H501"/>
  <c r="G501"/>
  <c r="H500"/>
  <c r="G500"/>
  <c r="H499"/>
  <c r="G499"/>
  <c r="H498"/>
  <c r="G498"/>
  <c r="H497"/>
  <c r="G497"/>
  <c r="H496"/>
  <c r="G496"/>
  <c r="H495"/>
  <c r="G495"/>
  <c r="H494"/>
  <c r="G494"/>
  <c r="H493"/>
  <c r="G493"/>
  <c r="H492"/>
  <c r="G492"/>
  <c r="H491"/>
  <c r="G491"/>
  <c r="H490"/>
  <c r="G490"/>
  <c r="H489"/>
  <c r="G489"/>
  <c r="J488"/>
  <c r="H488"/>
  <c r="G488"/>
  <c r="K488"/>
  <c r="J487"/>
  <c r="H487"/>
  <c r="G487"/>
  <c r="K487"/>
  <c r="J486"/>
  <c r="H486"/>
  <c r="G486"/>
  <c r="K486"/>
  <c r="J485"/>
  <c r="H485"/>
  <c r="G485"/>
  <c r="K485"/>
  <c r="J484"/>
  <c r="H484"/>
  <c r="G484"/>
  <c r="K484"/>
  <c r="J483"/>
  <c r="H483"/>
  <c r="G483"/>
  <c r="K483"/>
  <c r="J482"/>
  <c r="H482"/>
  <c r="G482"/>
  <c r="K482"/>
  <c r="H481"/>
  <c r="G481"/>
  <c r="H480"/>
  <c r="G480"/>
  <c r="H479"/>
  <c r="G479"/>
  <c r="H478"/>
  <c r="G478"/>
  <c r="H477"/>
  <c r="G477"/>
  <c r="H476"/>
  <c r="G476"/>
  <c r="H475"/>
  <c r="G475"/>
  <c r="H474"/>
  <c r="G474"/>
  <c r="H473"/>
  <c r="G473"/>
  <c r="H472"/>
  <c r="G472"/>
  <c r="H471"/>
  <c r="G471"/>
  <c r="H470"/>
  <c r="G470"/>
  <c r="H469"/>
  <c r="G469"/>
  <c r="H468"/>
  <c r="G468"/>
  <c r="H467"/>
  <c r="G467"/>
  <c r="H466"/>
  <c r="G466"/>
  <c r="H465"/>
  <c r="G465"/>
  <c r="H464"/>
  <c r="G464"/>
  <c r="H463"/>
  <c r="G463"/>
  <c r="H462"/>
  <c r="G462"/>
  <c r="H461"/>
  <c r="G461"/>
  <c r="H460"/>
  <c r="G460"/>
  <c r="H459"/>
  <c r="G459"/>
  <c r="H458"/>
  <c r="G458"/>
  <c r="H457"/>
  <c r="G457"/>
  <c r="H456"/>
  <c r="G456"/>
  <c r="H455"/>
  <c r="G455"/>
  <c r="H454"/>
  <c r="G454"/>
  <c r="H453"/>
  <c r="G453"/>
  <c r="H452"/>
  <c r="G452"/>
  <c r="H451"/>
  <c r="G451"/>
  <c r="H450"/>
  <c r="G450"/>
  <c r="H449"/>
  <c r="G449"/>
  <c r="H448"/>
  <c r="G448"/>
  <c r="H447"/>
  <c r="G447"/>
  <c r="H446"/>
  <c r="G446"/>
  <c r="H445"/>
  <c r="G445"/>
  <c r="H444"/>
  <c r="G444"/>
  <c r="H443"/>
  <c r="G443"/>
  <c r="H442"/>
  <c r="G442"/>
  <c r="H441"/>
  <c r="G441"/>
  <c r="H440"/>
  <c r="G440"/>
  <c r="H439"/>
  <c r="G439"/>
  <c r="H438"/>
  <c r="G438"/>
  <c r="H437"/>
  <c r="G437"/>
  <c r="J436"/>
  <c r="H436"/>
  <c r="G436"/>
  <c r="K436"/>
  <c r="J435"/>
  <c r="H435"/>
  <c r="G435"/>
  <c r="K435"/>
  <c r="J434"/>
  <c r="H434"/>
  <c r="G434"/>
  <c r="K434"/>
  <c r="J433"/>
  <c r="H433"/>
  <c r="G433"/>
  <c r="K433"/>
  <c r="J432"/>
  <c r="H432"/>
  <c r="G432"/>
  <c r="K432"/>
  <c r="J431"/>
  <c r="H431"/>
  <c r="G431"/>
  <c r="K431"/>
  <c r="J430"/>
  <c r="H430"/>
  <c r="G430"/>
  <c r="K430"/>
  <c r="J429"/>
  <c r="H429"/>
  <c r="G429"/>
  <c r="K429"/>
  <c r="H428"/>
  <c r="G428"/>
  <c r="H427"/>
  <c r="G427"/>
  <c r="H426"/>
  <c r="G426"/>
  <c r="H425"/>
  <c r="G425"/>
  <c r="H424"/>
  <c r="G424"/>
  <c r="H423"/>
  <c r="G423"/>
  <c r="H422"/>
  <c r="G422"/>
  <c r="H421"/>
  <c r="G421"/>
  <c r="H420"/>
  <c r="G420"/>
  <c r="H419"/>
  <c r="G419"/>
  <c r="H418"/>
  <c r="G418"/>
  <c r="H417"/>
  <c r="G417"/>
  <c r="H416"/>
  <c r="G416"/>
  <c r="H415"/>
  <c r="G415"/>
  <c r="H414"/>
  <c r="G414"/>
  <c r="H413"/>
  <c r="G413"/>
  <c r="H412"/>
  <c r="G412"/>
  <c r="H411"/>
  <c r="G411"/>
  <c r="H410"/>
  <c r="G410"/>
  <c r="H409"/>
  <c r="G409"/>
  <c r="H408"/>
  <c r="G408"/>
  <c r="H407"/>
  <c r="G407"/>
  <c r="H406"/>
  <c r="G406"/>
  <c r="H405"/>
  <c r="G405"/>
  <c r="H404"/>
  <c r="G404"/>
  <c r="H403"/>
  <c r="G403"/>
  <c r="H402"/>
  <c r="G402"/>
  <c r="H401"/>
  <c r="G401"/>
  <c r="H400"/>
  <c r="G400"/>
  <c r="H399"/>
  <c r="G399"/>
  <c r="H398"/>
  <c r="G398"/>
  <c r="H397"/>
  <c r="G397"/>
  <c r="H396"/>
  <c r="G396"/>
  <c r="H395"/>
  <c r="G395"/>
  <c r="H394"/>
  <c r="G394"/>
  <c r="H393"/>
  <c r="G393"/>
  <c r="H392"/>
  <c r="G392"/>
  <c r="H391"/>
  <c r="G391"/>
  <c r="H390"/>
  <c r="G390"/>
  <c r="H389"/>
  <c r="G389"/>
  <c r="H388"/>
  <c r="G388"/>
  <c r="H387"/>
  <c r="G387"/>
  <c r="H386"/>
  <c r="G386"/>
  <c r="H385"/>
  <c r="G385"/>
  <c r="J384"/>
  <c r="H384"/>
  <c r="G384"/>
  <c r="K384"/>
  <c r="J383"/>
  <c r="H383"/>
  <c r="G383"/>
  <c r="K383"/>
  <c r="J382"/>
  <c r="H382"/>
  <c r="G382"/>
  <c r="K382"/>
  <c r="J381"/>
  <c r="H381"/>
  <c r="G381"/>
  <c r="K381"/>
  <c r="J380"/>
  <c r="H380"/>
  <c r="G380"/>
  <c r="K380"/>
  <c r="J379"/>
  <c r="H379"/>
  <c r="G379"/>
  <c r="K379"/>
  <c r="J378"/>
  <c r="H378"/>
  <c r="G378"/>
  <c r="K378"/>
  <c r="J377"/>
  <c r="H377"/>
  <c r="G377"/>
  <c r="K377"/>
  <c r="H376"/>
  <c r="G376"/>
  <c r="H375"/>
  <c r="G375"/>
  <c r="H374"/>
  <c r="G374"/>
  <c r="H373"/>
  <c r="G373"/>
  <c r="H372"/>
  <c r="G372"/>
  <c r="H371"/>
  <c r="G371"/>
  <c r="H370"/>
  <c r="G370"/>
  <c r="H369"/>
  <c r="G369"/>
  <c r="H368"/>
  <c r="G368"/>
  <c r="H367"/>
  <c r="G367"/>
  <c r="H366"/>
  <c r="G366"/>
  <c r="H365"/>
  <c r="G365"/>
  <c r="H364"/>
  <c r="G364"/>
  <c r="H363"/>
  <c r="G363"/>
  <c r="H362"/>
  <c r="G362"/>
  <c r="H361"/>
  <c r="G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G333"/>
  <c r="J332"/>
  <c r="H332"/>
  <c r="G332"/>
  <c r="K332"/>
  <c r="J331"/>
  <c r="H331"/>
  <c r="G331"/>
  <c r="K331"/>
  <c r="J330"/>
  <c r="H330"/>
  <c r="G330"/>
  <c r="K330"/>
  <c r="J329"/>
  <c r="H329"/>
  <c r="G329"/>
  <c r="K329"/>
  <c r="J328"/>
  <c r="H328"/>
  <c r="G328"/>
  <c r="K328"/>
  <c r="J327"/>
  <c r="H327"/>
  <c r="G327"/>
  <c r="K327"/>
  <c r="J326"/>
  <c r="H326"/>
  <c r="G326"/>
  <c r="K326"/>
  <c r="J325"/>
  <c r="H325"/>
  <c r="G325"/>
  <c r="K325"/>
  <c r="H324"/>
  <c r="G324"/>
  <c r="H323"/>
  <c r="G323"/>
  <c r="H322"/>
  <c r="G322"/>
  <c r="H321"/>
  <c r="G321"/>
  <c r="H320"/>
  <c r="G320"/>
  <c r="H319"/>
  <c r="G319"/>
  <c r="H318"/>
  <c r="G318"/>
  <c r="H317"/>
  <c r="G317"/>
  <c r="H316"/>
  <c r="G316"/>
  <c r="H315"/>
  <c r="G315"/>
  <c r="H314"/>
  <c r="G314"/>
  <c r="H313"/>
  <c r="G313"/>
  <c r="H312"/>
  <c r="G312"/>
  <c r="H311"/>
  <c r="G311"/>
  <c r="H310"/>
  <c r="G310"/>
  <c r="H309"/>
  <c r="G309"/>
  <c r="H308"/>
  <c r="G308"/>
  <c r="H307"/>
  <c r="G307"/>
  <c r="H306"/>
  <c r="G306"/>
  <c r="H305"/>
  <c r="G305"/>
  <c r="H304"/>
  <c r="G304"/>
  <c r="H303"/>
  <c r="G303"/>
  <c r="H302"/>
  <c r="G302"/>
  <c r="H301"/>
  <c r="G301"/>
  <c r="H300"/>
  <c r="G300"/>
  <c r="H299"/>
  <c r="G299"/>
  <c r="H298"/>
  <c r="G298"/>
  <c r="H297"/>
  <c r="G297"/>
  <c r="H296"/>
  <c r="G296"/>
  <c r="H295"/>
  <c r="G295"/>
  <c r="H294"/>
  <c r="G294"/>
  <c r="H293"/>
  <c r="G293"/>
  <c r="H292"/>
  <c r="G292"/>
  <c r="H291"/>
  <c r="G291"/>
  <c r="H290"/>
  <c r="G290"/>
  <c r="H289"/>
  <c r="G289"/>
  <c r="H288"/>
  <c r="G288"/>
  <c r="H287"/>
  <c r="G287"/>
  <c r="H286"/>
  <c r="G286"/>
  <c r="H285"/>
  <c r="G285"/>
  <c r="H284"/>
  <c r="G284"/>
  <c r="H283"/>
  <c r="G283"/>
  <c r="H282"/>
  <c r="G282"/>
  <c r="H281"/>
  <c r="G281"/>
  <c r="J280"/>
  <c r="H280"/>
  <c r="G280"/>
  <c r="K280"/>
  <c r="J279"/>
  <c r="H279"/>
  <c r="G279"/>
  <c r="K279"/>
  <c r="J278"/>
  <c r="H278"/>
  <c r="G278"/>
  <c r="K278"/>
  <c r="J277"/>
  <c r="H277"/>
  <c r="G277"/>
  <c r="K277"/>
  <c r="J276"/>
  <c r="H276"/>
  <c r="G276"/>
  <c r="K276"/>
  <c r="J275"/>
  <c r="H275"/>
  <c r="G275"/>
  <c r="K275"/>
  <c r="J274"/>
  <c r="H274"/>
  <c r="G274"/>
  <c r="K274"/>
  <c r="J273"/>
  <c r="H273"/>
  <c r="G273"/>
  <c r="K273"/>
  <c r="H272"/>
  <c r="G272"/>
  <c r="H271"/>
  <c r="G271"/>
  <c r="H270"/>
  <c r="G270"/>
  <c r="H269"/>
  <c r="G269"/>
  <c r="H268"/>
  <c r="G268"/>
  <c r="H267"/>
  <c r="G267"/>
  <c r="H266"/>
  <c r="G266"/>
  <c r="H265"/>
  <c r="G265"/>
  <c r="H264"/>
  <c r="G264"/>
  <c r="H263"/>
  <c r="G263"/>
  <c r="H262"/>
  <c r="G262"/>
  <c r="H261"/>
  <c r="G261"/>
  <c r="H260"/>
  <c r="G260"/>
  <c r="H259"/>
  <c r="G259"/>
  <c r="H258"/>
  <c r="G258"/>
  <c r="H257"/>
  <c r="G25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J228"/>
  <c r="H228"/>
  <c r="G228"/>
  <c r="K228"/>
  <c r="J227"/>
  <c r="H227"/>
  <c r="G227"/>
  <c r="K227"/>
  <c r="J226"/>
  <c r="H226"/>
  <c r="G226"/>
  <c r="K226"/>
  <c r="J225"/>
  <c r="H225"/>
  <c r="G225"/>
  <c r="K225"/>
  <c r="J224"/>
  <c r="H224"/>
  <c r="G224"/>
  <c r="K224"/>
  <c r="J223"/>
  <c r="H223"/>
  <c r="G223"/>
  <c r="K223"/>
  <c r="J222"/>
  <c r="H222"/>
  <c r="G222"/>
  <c r="K222"/>
  <c r="J221"/>
  <c r="H221"/>
  <c r="G221"/>
  <c r="K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J176"/>
  <c r="H176"/>
  <c r="G176"/>
  <c r="K176"/>
  <c r="J175"/>
  <c r="H175"/>
  <c r="G175"/>
  <c r="K175"/>
  <c r="J174"/>
  <c r="H174"/>
  <c r="G174"/>
  <c r="K174"/>
  <c r="J173"/>
  <c r="H173"/>
  <c r="G173"/>
  <c r="K173"/>
  <c r="J172"/>
  <c r="H172"/>
  <c r="G172"/>
  <c r="K172"/>
  <c r="J171"/>
  <c r="H171"/>
  <c r="G171"/>
  <c r="K171"/>
  <c r="J170"/>
  <c r="H170"/>
  <c r="G170"/>
  <c r="K170"/>
  <c r="J169"/>
  <c r="H169"/>
  <c r="G169"/>
  <c r="K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J124"/>
  <c r="H124"/>
  <c r="G124"/>
  <c r="K124"/>
  <c r="J123"/>
  <c r="H123"/>
  <c r="G123"/>
  <c r="K123"/>
  <c r="J122"/>
  <c r="H122"/>
  <c r="G122"/>
  <c r="K122"/>
  <c r="J121"/>
  <c r="H121"/>
  <c r="G121"/>
  <c r="K121"/>
  <c r="J120"/>
  <c r="H120"/>
  <c r="G120"/>
  <c r="K120"/>
  <c r="J119"/>
  <c r="H119"/>
  <c r="G119"/>
  <c r="K119"/>
  <c r="J118"/>
  <c r="H118"/>
  <c r="G118"/>
  <c r="K118"/>
  <c r="J117"/>
  <c r="H117"/>
  <c r="G117"/>
  <c r="K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J72"/>
  <c r="H72"/>
  <c r="G72"/>
  <c r="K72"/>
  <c r="J71"/>
  <c r="H71"/>
  <c r="G71"/>
  <c r="K71"/>
  <c r="J70"/>
  <c r="H70"/>
  <c r="G70"/>
  <c r="K70"/>
  <c r="J69"/>
  <c r="H69"/>
  <c r="G69"/>
  <c r="K69"/>
  <c r="J68"/>
  <c r="H68"/>
  <c r="G68"/>
  <c r="K68"/>
  <c r="J67"/>
  <c r="H67"/>
  <c r="G67"/>
  <c r="K67"/>
  <c r="J66"/>
  <c r="H66"/>
  <c r="G66"/>
  <c r="K66"/>
  <c r="J65"/>
  <c r="H65"/>
  <c r="G65"/>
  <c r="K65"/>
  <c r="J64"/>
  <c r="H64"/>
  <c r="G64"/>
  <c r="K64"/>
  <c r="H63"/>
  <c r="G63"/>
  <c r="E13"/>
  <c r="N9"/>
  <c r="N4"/>
  <c r="E4"/>
  <c r="N3"/>
  <c r="N9" i="16"/>
  <c r="N3"/>
  <c r="N4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3"/>
  <c r="E4"/>
  <c r="E13"/>
  <c r="F594"/>
  <c r="G594" s="1"/>
  <c r="F595"/>
  <c r="G595" s="1"/>
  <c r="F596"/>
  <c r="G596" s="1"/>
  <c r="F597"/>
  <c r="G597" s="1"/>
  <c r="F598"/>
  <c r="G598" s="1"/>
  <c r="F599"/>
  <c r="G599" s="1"/>
  <c r="F600"/>
  <c r="G600" s="1"/>
  <c r="F601"/>
  <c r="G601" s="1"/>
  <c r="F602"/>
  <c r="G602" s="1"/>
  <c r="F603"/>
  <c r="G603" s="1"/>
  <c r="F604"/>
  <c r="G604" s="1"/>
  <c r="F605"/>
  <c r="G605" s="1"/>
  <c r="F606"/>
  <c r="G606" s="1"/>
  <c r="F607"/>
  <c r="G607" s="1"/>
  <c r="F608"/>
  <c r="G608" s="1"/>
  <c r="F609"/>
  <c r="G609" s="1"/>
  <c r="F610"/>
  <c r="G610" s="1"/>
  <c r="F611"/>
  <c r="G611" s="1"/>
  <c r="F593"/>
  <c r="G593" s="1"/>
  <c r="F542"/>
  <c r="G542" s="1"/>
  <c r="F543"/>
  <c r="G543" s="1"/>
  <c r="F544"/>
  <c r="G544" s="1"/>
  <c r="F545"/>
  <c r="G545" s="1"/>
  <c r="F546"/>
  <c r="G546" s="1"/>
  <c r="F547"/>
  <c r="G547" s="1"/>
  <c r="F548"/>
  <c r="G548" s="1"/>
  <c r="F549"/>
  <c r="G549" s="1"/>
  <c r="F550"/>
  <c r="G550" s="1"/>
  <c r="F551"/>
  <c r="G551" s="1"/>
  <c r="F552"/>
  <c r="G552" s="1"/>
  <c r="F553"/>
  <c r="G553" s="1"/>
  <c r="F554"/>
  <c r="G554" s="1"/>
  <c r="F555"/>
  <c r="G555" s="1"/>
  <c r="F556"/>
  <c r="G556" s="1"/>
  <c r="F557"/>
  <c r="G557" s="1"/>
  <c r="F558"/>
  <c r="G558" s="1"/>
  <c r="F559"/>
  <c r="G559" s="1"/>
  <c r="F560"/>
  <c r="G560" s="1"/>
  <c r="F561"/>
  <c r="G561" s="1"/>
  <c r="F562"/>
  <c r="G562" s="1"/>
  <c r="F563"/>
  <c r="G563" s="1"/>
  <c r="F564"/>
  <c r="G564" s="1"/>
  <c r="F565"/>
  <c r="G565" s="1"/>
  <c r="F566"/>
  <c r="G566" s="1"/>
  <c r="F567"/>
  <c r="G567" s="1"/>
  <c r="F568"/>
  <c r="G568" s="1"/>
  <c r="F569"/>
  <c r="G569" s="1"/>
  <c r="F570"/>
  <c r="G570" s="1"/>
  <c r="F571"/>
  <c r="G571" s="1"/>
  <c r="F572"/>
  <c r="G572" s="1"/>
  <c r="F573"/>
  <c r="G573" s="1"/>
  <c r="F574"/>
  <c r="G574" s="1"/>
  <c r="F575"/>
  <c r="G575" s="1"/>
  <c r="F576"/>
  <c r="G576" s="1"/>
  <c r="F577"/>
  <c r="G577" s="1"/>
  <c r="F578"/>
  <c r="G578" s="1"/>
  <c r="F579"/>
  <c r="G579" s="1"/>
  <c r="F580"/>
  <c r="G580" s="1"/>
  <c r="F581"/>
  <c r="G581" s="1"/>
  <c r="F582"/>
  <c r="G582" s="1"/>
  <c r="F583"/>
  <c r="G583" s="1"/>
  <c r="F584"/>
  <c r="G584" s="1"/>
  <c r="F585"/>
  <c r="G585" s="1"/>
  <c r="F586"/>
  <c r="G586" s="1"/>
  <c r="F587"/>
  <c r="G587" s="1"/>
  <c r="F588"/>
  <c r="G588" s="1"/>
  <c r="F589"/>
  <c r="G589" s="1"/>
  <c r="F590"/>
  <c r="G590" s="1"/>
  <c r="F591"/>
  <c r="G591" s="1"/>
  <c r="F592"/>
  <c r="G592" s="1"/>
  <c r="F541"/>
  <c r="G541" s="1"/>
  <c r="F490"/>
  <c r="G490" s="1"/>
  <c r="F491"/>
  <c r="G491" s="1"/>
  <c r="F492"/>
  <c r="G492" s="1"/>
  <c r="F493"/>
  <c r="G493" s="1"/>
  <c r="F494"/>
  <c r="G494" s="1"/>
  <c r="F495"/>
  <c r="G495" s="1"/>
  <c r="F496"/>
  <c r="G496" s="1"/>
  <c r="F497"/>
  <c r="G497" s="1"/>
  <c r="F498"/>
  <c r="G498" s="1"/>
  <c r="F499"/>
  <c r="G499" s="1"/>
  <c r="F500"/>
  <c r="G500" s="1"/>
  <c r="F501"/>
  <c r="G501" s="1"/>
  <c r="F502"/>
  <c r="G502" s="1"/>
  <c r="F503"/>
  <c r="G503" s="1"/>
  <c r="F504"/>
  <c r="G504" s="1"/>
  <c r="F505"/>
  <c r="G505" s="1"/>
  <c r="F506"/>
  <c r="G506" s="1"/>
  <c r="F507"/>
  <c r="G507" s="1"/>
  <c r="F508"/>
  <c r="G508" s="1"/>
  <c r="F509"/>
  <c r="G509" s="1"/>
  <c r="F510"/>
  <c r="G510" s="1"/>
  <c r="F511"/>
  <c r="G511" s="1"/>
  <c r="F512"/>
  <c r="G512" s="1"/>
  <c r="F513"/>
  <c r="G513" s="1"/>
  <c r="F514"/>
  <c r="G514" s="1"/>
  <c r="F515"/>
  <c r="G515" s="1"/>
  <c r="F516"/>
  <c r="G516" s="1"/>
  <c r="F517"/>
  <c r="G517" s="1"/>
  <c r="F518"/>
  <c r="G518" s="1"/>
  <c r="F519"/>
  <c r="G519" s="1"/>
  <c r="F520"/>
  <c r="G520" s="1"/>
  <c r="F521"/>
  <c r="G521" s="1"/>
  <c r="F522"/>
  <c r="G522" s="1"/>
  <c r="F523"/>
  <c r="G523" s="1"/>
  <c r="F524"/>
  <c r="G524" s="1"/>
  <c r="F525"/>
  <c r="G525" s="1"/>
  <c r="F526"/>
  <c r="G526" s="1"/>
  <c r="F527"/>
  <c r="G527" s="1"/>
  <c r="F528"/>
  <c r="G528" s="1"/>
  <c r="F529"/>
  <c r="G529" s="1"/>
  <c r="F530"/>
  <c r="G530" s="1"/>
  <c r="F531"/>
  <c r="G531" s="1"/>
  <c r="F532"/>
  <c r="G532" s="1"/>
  <c r="F533"/>
  <c r="G533" s="1"/>
  <c r="F534"/>
  <c r="G534" s="1"/>
  <c r="F535"/>
  <c r="G535" s="1"/>
  <c r="F536"/>
  <c r="G536" s="1"/>
  <c r="F537"/>
  <c r="G537" s="1"/>
  <c r="F538"/>
  <c r="G538" s="1"/>
  <c r="F539"/>
  <c r="G539" s="1"/>
  <c r="F540"/>
  <c r="G540" s="1"/>
  <c r="F489"/>
  <c r="G489" s="1"/>
  <c r="F438"/>
  <c r="G438" s="1"/>
  <c r="F439"/>
  <c r="G439" s="1"/>
  <c r="F440"/>
  <c r="G440" s="1"/>
  <c r="F441"/>
  <c r="G441" s="1"/>
  <c r="F442"/>
  <c r="G442" s="1"/>
  <c r="F443"/>
  <c r="G443" s="1"/>
  <c r="F444"/>
  <c r="G444" s="1"/>
  <c r="F445"/>
  <c r="G445" s="1"/>
  <c r="F446"/>
  <c r="G446" s="1"/>
  <c r="F447"/>
  <c r="G447" s="1"/>
  <c r="F448"/>
  <c r="G448" s="1"/>
  <c r="F449"/>
  <c r="G449" s="1"/>
  <c r="F450"/>
  <c r="G450" s="1"/>
  <c r="F451"/>
  <c r="G451" s="1"/>
  <c r="F452"/>
  <c r="G452" s="1"/>
  <c r="F453"/>
  <c r="G453" s="1"/>
  <c r="F454"/>
  <c r="G454" s="1"/>
  <c r="F455"/>
  <c r="G455" s="1"/>
  <c r="F456"/>
  <c r="G456" s="1"/>
  <c r="F457"/>
  <c r="G457" s="1"/>
  <c r="F458"/>
  <c r="G458" s="1"/>
  <c r="F459"/>
  <c r="G459" s="1"/>
  <c r="F460"/>
  <c r="G460" s="1"/>
  <c r="F461"/>
  <c r="G461" s="1"/>
  <c r="F462"/>
  <c r="G462" s="1"/>
  <c r="F463"/>
  <c r="G463" s="1"/>
  <c r="F464"/>
  <c r="G464" s="1"/>
  <c r="F465"/>
  <c r="G465" s="1"/>
  <c r="F466"/>
  <c r="G466" s="1"/>
  <c r="F467"/>
  <c r="G467" s="1"/>
  <c r="F468"/>
  <c r="G468" s="1"/>
  <c r="F469"/>
  <c r="G469" s="1"/>
  <c r="F470"/>
  <c r="G470" s="1"/>
  <c r="F471"/>
  <c r="G471" s="1"/>
  <c r="F472"/>
  <c r="G472" s="1"/>
  <c r="F473"/>
  <c r="G473" s="1"/>
  <c r="F474"/>
  <c r="G474" s="1"/>
  <c r="F475"/>
  <c r="G475" s="1"/>
  <c r="F476"/>
  <c r="G476" s="1"/>
  <c r="F477"/>
  <c r="G477" s="1"/>
  <c r="F478"/>
  <c r="G478" s="1"/>
  <c r="F479"/>
  <c r="G479" s="1"/>
  <c r="F480"/>
  <c r="G480" s="1"/>
  <c r="F481"/>
  <c r="G481" s="1"/>
  <c r="F482"/>
  <c r="G482" s="1"/>
  <c r="F483"/>
  <c r="G483" s="1"/>
  <c r="F484"/>
  <c r="G484" s="1"/>
  <c r="F485"/>
  <c r="G485" s="1"/>
  <c r="F486"/>
  <c r="G486" s="1"/>
  <c r="F487"/>
  <c r="G487" s="1"/>
  <c r="F488"/>
  <c r="G488" s="1"/>
  <c r="F437"/>
  <c r="G437" s="1"/>
  <c r="F386"/>
  <c r="G386" s="1"/>
  <c r="F387"/>
  <c r="G387" s="1"/>
  <c r="F388"/>
  <c r="G388" s="1"/>
  <c r="F389"/>
  <c r="G389" s="1"/>
  <c r="F390"/>
  <c r="G390" s="1"/>
  <c r="F391"/>
  <c r="G391" s="1"/>
  <c r="F392"/>
  <c r="G392" s="1"/>
  <c r="F393"/>
  <c r="G393" s="1"/>
  <c r="F394"/>
  <c r="G394" s="1"/>
  <c r="F395"/>
  <c r="G395" s="1"/>
  <c r="F396"/>
  <c r="G396" s="1"/>
  <c r="F397"/>
  <c r="G397" s="1"/>
  <c r="F398"/>
  <c r="G398" s="1"/>
  <c r="F399"/>
  <c r="G399" s="1"/>
  <c r="F400"/>
  <c r="G400" s="1"/>
  <c r="F401"/>
  <c r="G401" s="1"/>
  <c r="F402"/>
  <c r="G402" s="1"/>
  <c r="F403"/>
  <c r="G403" s="1"/>
  <c r="F404"/>
  <c r="G404" s="1"/>
  <c r="F405"/>
  <c r="G405" s="1"/>
  <c r="F406"/>
  <c r="G406" s="1"/>
  <c r="F407"/>
  <c r="G407" s="1"/>
  <c r="F408"/>
  <c r="G408" s="1"/>
  <c r="F409"/>
  <c r="G409" s="1"/>
  <c r="F410"/>
  <c r="G410" s="1"/>
  <c r="F411"/>
  <c r="G411" s="1"/>
  <c r="F412"/>
  <c r="G412" s="1"/>
  <c r="F413"/>
  <c r="G413" s="1"/>
  <c r="F414"/>
  <c r="G414" s="1"/>
  <c r="F415"/>
  <c r="G415" s="1"/>
  <c r="F416"/>
  <c r="G416" s="1"/>
  <c r="F417"/>
  <c r="G417" s="1"/>
  <c r="F418"/>
  <c r="G418" s="1"/>
  <c r="F419"/>
  <c r="G419" s="1"/>
  <c r="F420"/>
  <c r="G420" s="1"/>
  <c r="F421"/>
  <c r="G421" s="1"/>
  <c r="F422"/>
  <c r="G422" s="1"/>
  <c r="F423"/>
  <c r="G423" s="1"/>
  <c r="F424"/>
  <c r="G424" s="1"/>
  <c r="F425"/>
  <c r="G425" s="1"/>
  <c r="F426"/>
  <c r="G426" s="1"/>
  <c r="F427"/>
  <c r="G427" s="1"/>
  <c r="F428"/>
  <c r="G428" s="1"/>
  <c r="F429"/>
  <c r="G429" s="1"/>
  <c r="F430"/>
  <c r="G430" s="1"/>
  <c r="F431"/>
  <c r="G431" s="1"/>
  <c r="F432"/>
  <c r="G432" s="1"/>
  <c r="F433"/>
  <c r="G433" s="1"/>
  <c r="F434"/>
  <c r="G434" s="1"/>
  <c r="F435"/>
  <c r="G435" s="1"/>
  <c r="F436"/>
  <c r="G436" s="1"/>
  <c r="F385"/>
  <c r="G385" s="1"/>
  <c r="F334"/>
  <c r="G334" s="1"/>
  <c r="F335"/>
  <c r="G335" s="1"/>
  <c r="F336"/>
  <c r="G336" s="1"/>
  <c r="F337"/>
  <c r="G337" s="1"/>
  <c r="F338"/>
  <c r="G338" s="1"/>
  <c r="F339"/>
  <c r="G339" s="1"/>
  <c r="F340"/>
  <c r="G340" s="1"/>
  <c r="F341"/>
  <c r="G341" s="1"/>
  <c r="F342"/>
  <c r="G342" s="1"/>
  <c r="F343"/>
  <c r="G343" s="1"/>
  <c r="F344"/>
  <c r="G344" s="1"/>
  <c r="F345"/>
  <c r="G345" s="1"/>
  <c r="F346"/>
  <c r="G346" s="1"/>
  <c r="F347"/>
  <c r="G347" s="1"/>
  <c r="F348"/>
  <c r="G348" s="1"/>
  <c r="F349"/>
  <c r="G349" s="1"/>
  <c r="F350"/>
  <c r="G350" s="1"/>
  <c r="F351"/>
  <c r="G351" s="1"/>
  <c r="F352"/>
  <c r="G352" s="1"/>
  <c r="F353"/>
  <c r="G353" s="1"/>
  <c r="F354"/>
  <c r="G354" s="1"/>
  <c r="F355"/>
  <c r="G355" s="1"/>
  <c r="F356"/>
  <c r="G356" s="1"/>
  <c r="F357"/>
  <c r="G357" s="1"/>
  <c r="F358"/>
  <c r="G358" s="1"/>
  <c r="F359"/>
  <c r="G359" s="1"/>
  <c r="F360"/>
  <c r="G360" s="1"/>
  <c r="F361"/>
  <c r="G361" s="1"/>
  <c r="F362"/>
  <c r="G362" s="1"/>
  <c r="F363"/>
  <c r="G363" s="1"/>
  <c r="F364"/>
  <c r="G364" s="1"/>
  <c r="F365"/>
  <c r="G365" s="1"/>
  <c r="F366"/>
  <c r="G366" s="1"/>
  <c r="F367"/>
  <c r="G367" s="1"/>
  <c r="F368"/>
  <c r="G368" s="1"/>
  <c r="F369"/>
  <c r="G369" s="1"/>
  <c r="F370"/>
  <c r="G370" s="1"/>
  <c r="F371"/>
  <c r="G371" s="1"/>
  <c r="F372"/>
  <c r="G372" s="1"/>
  <c r="F373"/>
  <c r="G373" s="1"/>
  <c r="F374"/>
  <c r="G374" s="1"/>
  <c r="F375"/>
  <c r="G375" s="1"/>
  <c r="F376"/>
  <c r="G376" s="1"/>
  <c r="F377"/>
  <c r="G377" s="1"/>
  <c r="F378"/>
  <c r="G378" s="1"/>
  <c r="F379"/>
  <c r="G379" s="1"/>
  <c r="F380"/>
  <c r="G380" s="1"/>
  <c r="F381"/>
  <c r="G381" s="1"/>
  <c r="F382"/>
  <c r="G382" s="1"/>
  <c r="F383"/>
  <c r="G383" s="1"/>
  <c r="F384"/>
  <c r="G384" s="1"/>
  <c r="F333"/>
  <c r="G333" s="1"/>
  <c r="F283"/>
  <c r="G283" s="1"/>
  <c r="F285"/>
  <c r="G285" s="1"/>
  <c r="F287"/>
  <c r="G287" s="1"/>
  <c r="F289"/>
  <c r="G289" s="1"/>
  <c r="F291"/>
  <c r="G291" s="1"/>
  <c r="F293"/>
  <c r="G293" s="1"/>
  <c r="F295"/>
  <c r="G295" s="1"/>
  <c r="F297"/>
  <c r="G297" s="1"/>
  <c r="F298"/>
  <c r="G298" s="1"/>
  <c r="F299"/>
  <c r="G299" s="1"/>
  <c r="F300"/>
  <c r="G300" s="1"/>
  <c r="F301"/>
  <c r="G301" s="1"/>
  <c r="F302"/>
  <c r="G302" s="1"/>
  <c r="F303"/>
  <c r="G303" s="1"/>
  <c r="F304"/>
  <c r="G304" s="1"/>
  <c r="F305"/>
  <c r="G305" s="1"/>
  <c r="F306"/>
  <c r="G306" s="1"/>
  <c r="F307"/>
  <c r="G307" s="1"/>
  <c r="F308"/>
  <c r="G308" s="1"/>
  <c r="F309"/>
  <c r="G309" s="1"/>
  <c r="F310"/>
  <c r="G310" s="1"/>
  <c r="F311"/>
  <c r="G311" s="1"/>
  <c r="F312"/>
  <c r="G312" s="1"/>
  <c r="F313"/>
  <c r="G313" s="1"/>
  <c r="F314"/>
  <c r="G314" s="1"/>
  <c r="F315"/>
  <c r="G315" s="1"/>
  <c r="F316"/>
  <c r="G316" s="1"/>
  <c r="F317"/>
  <c r="G317" s="1"/>
  <c r="F318"/>
  <c r="G318" s="1"/>
  <c r="F319"/>
  <c r="G319" s="1"/>
  <c r="F320"/>
  <c r="G320" s="1"/>
  <c r="F321"/>
  <c r="G321" s="1"/>
  <c r="F322"/>
  <c r="G322" s="1"/>
  <c r="F323"/>
  <c r="G323" s="1"/>
  <c r="F324"/>
  <c r="G324" s="1"/>
  <c r="F325"/>
  <c r="G325" s="1"/>
  <c r="F326"/>
  <c r="G326" s="1"/>
  <c r="F327"/>
  <c r="G327" s="1"/>
  <c r="F328"/>
  <c r="G328" s="1"/>
  <c r="F329"/>
  <c r="G329" s="1"/>
  <c r="F330"/>
  <c r="G330" s="1"/>
  <c r="F331"/>
  <c r="G331" s="1"/>
  <c r="F332"/>
  <c r="G332" s="1"/>
  <c r="F281"/>
  <c r="G281" s="1"/>
  <c r="F271"/>
  <c r="G271" s="1"/>
  <c r="F273"/>
  <c r="G273" s="1"/>
  <c r="F275"/>
  <c r="G275" s="1"/>
  <c r="F277"/>
  <c r="G277" s="1"/>
  <c r="F279"/>
  <c r="G279" s="1"/>
  <c r="F63"/>
  <c r="G63" s="1"/>
  <c r="K365" i="24" l="1"/>
  <c r="J366"/>
  <c r="K157"/>
  <c r="J158"/>
  <c r="K626"/>
  <c r="J627"/>
  <c r="K835"/>
  <c r="J836"/>
  <c r="K991"/>
  <c r="J992"/>
  <c r="K1096"/>
  <c r="J1097"/>
  <c r="K1461"/>
  <c r="J1462"/>
  <c r="K209"/>
  <c r="J210"/>
  <c r="K417"/>
  <c r="J418"/>
  <c r="K574"/>
  <c r="J575"/>
  <c r="K730"/>
  <c r="J731"/>
  <c r="K783"/>
  <c r="J784"/>
  <c r="K1044"/>
  <c r="J1045"/>
  <c r="K1252"/>
  <c r="J1253"/>
  <c r="K1304"/>
  <c r="J1305"/>
  <c r="K1409"/>
  <c r="J1410"/>
  <c r="K261"/>
  <c r="J262"/>
  <c r="K522"/>
  <c r="J523"/>
  <c r="K678"/>
  <c r="J679"/>
  <c r="K939"/>
  <c r="J940"/>
  <c r="K1200"/>
  <c r="J1201"/>
  <c r="K1357"/>
  <c r="J1358"/>
  <c r="K1513"/>
  <c r="J1514"/>
  <c r="J1619"/>
  <c r="K1618"/>
  <c r="K313"/>
  <c r="J314"/>
  <c r="K105"/>
  <c r="J106"/>
  <c r="K470"/>
  <c r="J471"/>
  <c r="K887"/>
  <c r="J888"/>
  <c r="K1148"/>
  <c r="J1149"/>
  <c r="K1566"/>
  <c r="J1567"/>
  <c r="K52"/>
  <c r="J53"/>
  <c r="I1188"/>
  <c r="I1345"/>
  <c r="I1501"/>
  <c r="I1502" s="1"/>
  <c r="I1503" s="1"/>
  <c r="I1504" s="1"/>
  <c r="I1606"/>
  <c r="I1607" s="1"/>
  <c r="I1554"/>
  <c r="I1555" s="1"/>
  <c r="I1556" s="1"/>
  <c r="I40"/>
  <c r="J1065" i="17"/>
  <c r="J1066" s="1"/>
  <c r="J1067" s="1"/>
  <c r="J1068" s="1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1588"/>
  <c r="J1589" s="1"/>
  <c r="J1590" s="1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J1605" s="1"/>
  <c r="J1606" s="1"/>
  <c r="J1607" s="1"/>
  <c r="J1608" s="1"/>
  <c r="J1609" s="1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K960"/>
  <c r="L960" s="1"/>
  <c r="K1587"/>
  <c r="L1587" s="1"/>
  <c r="J961"/>
  <c r="J962" s="1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J1379"/>
  <c r="J1380" s="1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K1169"/>
  <c r="L1169" s="1"/>
  <c r="K1066"/>
  <c r="L1066" s="1"/>
  <c r="I117"/>
  <c r="L117" s="1"/>
  <c r="I118"/>
  <c r="L118" s="1"/>
  <c r="I119"/>
  <c r="L119" s="1"/>
  <c r="I120"/>
  <c r="L120" s="1"/>
  <c r="I121"/>
  <c r="L121" s="1"/>
  <c r="I122"/>
  <c r="L122" s="1"/>
  <c r="I123"/>
  <c r="L123" s="1"/>
  <c r="I124"/>
  <c r="L124" s="1"/>
  <c r="J1328"/>
  <c r="J1329" s="1"/>
  <c r="J1330" s="1"/>
  <c r="J1331" s="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J1484"/>
  <c r="J1485" s="1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J648"/>
  <c r="J649" s="1"/>
  <c r="J650" s="1"/>
  <c r="J651" s="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J1170"/>
  <c r="J1171" s="1"/>
  <c r="J1172" s="1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J1118"/>
  <c r="J1119" s="1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K1014"/>
  <c r="L1014" s="1"/>
  <c r="K1535"/>
  <c r="L1535" s="1"/>
  <c r="J1015"/>
  <c r="J1016" s="1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J1431"/>
  <c r="J1432" s="1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K1221"/>
  <c r="L1221" s="1"/>
  <c r="L803" i="16"/>
  <c r="L801"/>
  <c r="L799"/>
  <c r="L797"/>
  <c r="L795"/>
  <c r="L751"/>
  <c r="L749"/>
  <c r="L747"/>
  <c r="L745"/>
  <c r="L743"/>
  <c r="J699"/>
  <c r="L697"/>
  <c r="L695"/>
  <c r="L693"/>
  <c r="L691"/>
  <c r="J647"/>
  <c r="L645"/>
  <c r="L643"/>
  <c r="L641"/>
  <c r="L639"/>
  <c r="L1637"/>
  <c r="L1635"/>
  <c r="L1633"/>
  <c r="L1631"/>
  <c r="J1587"/>
  <c r="L1585"/>
  <c r="L1583"/>
  <c r="L1581"/>
  <c r="L1579"/>
  <c r="J1535"/>
  <c r="L1533"/>
  <c r="L1531"/>
  <c r="L1529"/>
  <c r="L1527"/>
  <c r="L1525"/>
  <c r="L1481"/>
  <c r="L1479"/>
  <c r="L1477"/>
  <c r="L1475"/>
  <c r="L1473"/>
  <c r="L1429"/>
  <c r="L1427"/>
  <c r="L1425"/>
  <c r="L1423"/>
  <c r="L1421"/>
  <c r="L1377"/>
  <c r="L1375"/>
  <c r="L1373"/>
  <c r="L1371"/>
  <c r="L1369"/>
  <c r="L1325"/>
  <c r="L1323"/>
  <c r="L1321"/>
  <c r="L1319"/>
  <c r="L1317"/>
  <c r="J1273"/>
  <c r="L1271"/>
  <c r="L1269"/>
  <c r="L1267"/>
  <c r="L1265"/>
  <c r="J1221"/>
  <c r="L1219"/>
  <c r="L1217"/>
  <c r="L1215"/>
  <c r="L1213"/>
  <c r="J1169"/>
  <c r="L1167"/>
  <c r="L1165"/>
  <c r="L1163"/>
  <c r="L1161"/>
  <c r="J1117"/>
  <c r="L1115"/>
  <c r="L1113"/>
  <c r="L1111"/>
  <c r="L1109"/>
  <c r="L1064"/>
  <c r="L1062"/>
  <c r="L1060"/>
  <c r="L1058"/>
  <c r="L1056"/>
  <c r="L1012"/>
  <c r="L1010"/>
  <c r="L1008"/>
  <c r="L1006"/>
  <c r="L1004"/>
  <c r="J960"/>
  <c r="L958"/>
  <c r="L956"/>
  <c r="L954"/>
  <c r="L952"/>
  <c r="J908"/>
  <c r="L906"/>
  <c r="L904"/>
  <c r="L902"/>
  <c r="L900"/>
  <c r="L855"/>
  <c r="L853"/>
  <c r="L851"/>
  <c r="L849"/>
  <c r="L847"/>
  <c r="K1273" i="17"/>
  <c r="L1273" s="1"/>
  <c r="J700"/>
  <c r="J701" s="1"/>
  <c r="J702" s="1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K856"/>
  <c r="L856" s="1"/>
  <c r="K21"/>
  <c r="L21" s="1"/>
  <c r="K961"/>
  <c r="K1482"/>
  <c r="L1482" s="1"/>
  <c r="J753"/>
  <c r="J754" s="1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J805"/>
  <c r="J806" s="1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857"/>
  <c r="J858" s="1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K1170"/>
  <c r="L1170" s="1"/>
  <c r="J1274"/>
  <c r="J1275" s="1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K908"/>
  <c r="L908" s="1"/>
  <c r="J909"/>
  <c r="J910" s="1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K1588"/>
  <c r="K699"/>
  <c r="L699" s="1"/>
  <c r="K1327"/>
  <c r="L1327" s="1"/>
  <c r="K1431"/>
  <c r="K1378"/>
  <c r="L1378" s="1"/>
  <c r="K648"/>
  <c r="L648" s="1"/>
  <c r="J1223"/>
  <c r="J1224" s="1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K805"/>
  <c r="L805" s="1"/>
  <c r="K1118"/>
  <c r="L1118" s="1"/>
  <c r="K753"/>
  <c r="L753" s="1"/>
  <c r="J1537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552" s="1"/>
  <c r="J1553" s="1"/>
  <c r="J1554" s="1"/>
  <c r="J1555" s="1"/>
  <c r="J1556" s="1"/>
  <c r="J1557" s="1"/>
  <c r="J1558" s="1"/>
  <c r="J1559" s="1"/>
  <c r="J1560" s="1"/>
  <c r="J1561" s="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J23"/>
  <c r="I116"/>
  <c r="I207"/>
  <c r="I209"/>
  <c r="I211"/>
  <c r="I213"/>
  <c r="I215"/>
  <c r="I217"/>
  <c r="I219"/>
  <c r="I281"/>
  <c r="J281" s="1"/>
  <c r="I283"/>
  <c r="I285"/>
  <c r="I287"/>
  <c r="I289"/>
  <c r="I291"/>
  <c r="I293"/>
  <c r="I295"/>
  <c r="I297"/>
  <c r="I299"/>
  <c r="I301"/>
  <c r="I303"/>
  <c r="I305"/>
  <c r="I307"/>
  <c r="I309"/>
  <c r="I311"/>
  <c r="I313"/>
  <c r="I315"/>
  <c r="I317"/>
  <c r="I319"/>
  <c r="I321"/>
  <c r="I323"/>
  <c r="I381"/>
  <c r="L381" s="1"/>
  <c r="I383"/>
  <c r="L383" s="1"/>
  <c r="I429"/>
  <c r="L429" s="1"/>
  <c r="I431"/>
  <c r="L431" s="1"/>
  <c r="I433"/>
  <c r="L433" s="1"/>
  <c r="I435"/>
  <c r="L435" s="1"/>
  <c r="I273"/>
  <c r="L273" s="1"/>
  <c r="I275"/>
  <c r="L275" s="1"/>
  <c r="I277"/>
  <c r="L277" s="1"/>
  <c r="I279"/>
  <c r="L279" s="1"/>
  <c r="I362"/>
  <c r="I369"/>
  <c r="I371"/>
  <c r="I385"/>
  <c r="I387"/>
  <c r="I389"/>
  <c r="I391"/>
  <c r="I393"/>
  <c r="I437"/>
  <c r="I439"/>
  <c r="I441"/>
  <c r="I443"/>
  <c r="I445"/>
  <c r="I447"/>
  <c r="I449"/>
  <c r="I451"/>
  <c r="I453"/>
  <c r="I455"/>
  <c r="I457"/>
  <c r="I459"/>
  <c r="I461"/>
  <c r="I463"/>
  <c r="I465"/>
  <c r="I467"/>
  <c r="I469"/>
  <c r="I471"/>
  <c r="I473"/>
  <c r="I475"/>
  <c r="I477"/>
  <c r="I479"/>
  <c r="I490"/>
  <c r="I492"/>
  <c r="I494"/>
  <c r="I496"/>
  <c r="I498"/>
  <c r="I500"/>
  <c r="I502"/>
  <c r="I504"/>
  <c r="I506"/>
  <c r="I508"/>
  <c r="I510"/>
  <c r="I512"/>
  <c r="I514"/>
  <c r="I516"/>
  <c r="I518"/>
  <c r="I520"/>
  <c r="I74"/>
  <c r="I76"/>
  <c r="I78"/>
  <c r="I80"/>
  <c r="I82"/>
  <c r="I84"/>
  <c r="I86"/>
  <c r="I88"/>
  <c r="I90"/>
  <c r="I92"/>
  <c r="I94"/>
  <c r="I96"/>
  <c r="I98"/>
  <c r="I100"/>
  <c r="I102"/>
  <c r="I104"/>
  <c r="I106"/>
  <c r="I108"/>
  <c r="I110"/>
  <c r="I112"/>
  <c r="I114"/>
  <c r="I125"/>
  <c r="I127"/>
  <c r="I129"/>
  <c r="I131"/>
  <c r="I133"/>
  <c r="I135"/>
  <c r="I137"/>
  <c r="I139"/>
  <c r="I141"/>
  <c r="I143"/>
  <c r="I145"/>
  <c r="I147"/>
  <c r="I149"/>
  <c r="I151"/>
  <c r="I153"/>
  <c r="I155"/>
  <c r="I157"/>
  <c r="I159"/>
  <c r="I161"/>
  <c r="I163"/>
  <c r="I165"/>
  <c r="I167"/>
  <c r="I178"/>
  <c r="I180"/>
  <c r="L1218" i="16"/>
  <c r="L1216"/>
  <c r="L1214"/>
  <c r="L1212"/>
  <c r="L1116"/>
  <c r="L1114"/>
  <c r="L1112"/>
  <c r="L1110"/>
  <c r="L1108"/>
  <c r="J1065"/>
  <c r="L1061"/>
  <c r="L1057"/>
  <c r="L959"/>
  <c r="L957"/>
  <c r="L955"/>
  <c r="L953"/>
  <c r="L951"/>
  <c r="L1638"/>
  <c r="L1636"/>
  <c r="L1634"/>
  <c r="L1632"/>
  <c r="L1630"/>
  <c r="L1534"/>
  <c r="L1532"/>
  <c r="L1530"/>
  <c r="L1528"/>
  <c r="L1526"/>
  <c r="J1482"/>
  <c r="L1480"/>
  <c r="L1478"/>
  <c r="L1476"/>
  <c r="L1474"/>
  <c r="J1430"/>
  <c r="L1428"/>
  <c r="L1426"/>
  <c r="L1424"/>
  <c r="L1422"/>
  <c r="J1378"/>
  <c r="L1376"/>
  <c r="L1374"/>
  <c r="L1372"/>
  <c r="L1370"/>
  <c r="J1326"/>
  <c r="L1324"/>
  <c r="L1322"/>
  <c r="L1320"/>
  <c r="L1318"/>
  <c r="L1316"/>
  <c r="J856"/>
  <c r="L854"/>
  <c r="L852"/>
  <c r="L850"/>
  <c r="L848"/>
  <c r="J804"/>
  <c r="L802"/>
  <c r="L800"/>
  <c r="L798"/>
  <c r="L796"/>
  <c r="J752"/>
  <c r="L750"/>
  <c r="L748"/>
  <c r="L746"/>
  <c r="L744"/>
  <c r="L742"/>
  <c r="L696"/>
  <c r="L692"/>
  <c r="L646"/>
  <c r="L644"/>
  <c r="L642"/>
  <c r="L640"/>
  <c r="L638"/>
  <c r="L1586"/>
  <c r="L1584"/>
  <c r="L1582"/>
  <c r="L1580"/>
  <c r="L1578"/>
  <c r="L1272"/>
  <c r="L1270"/>
  <c r="L1268"/>
  <c r="L1266"/>
  <c r="L1264"/>
  <c r="L1220"/>
  <c r="L1168"/>
  <c r="L1166"/>
  <c r="L1164"/>
  <c r="L1162"/>
  <c r="L1160"/>
  <c r="L1063"/>
  <c r="L1059"/>
  <c r="J1013"/>
  <c r="L1011"/>
  <c r="L1009"/>
  <c r="L1007"/>
  <c r="L1005"/>
  <c r="L1003"/>
  <c r="L907"/>
  <c r="L905"/>
  <c r="L903"/>
  <c r="L901"/>
  <c r="L899"/>
  <c r="L698"/>
  <c r="L694"/>
  <c r="L690"/>
  <c r="I364" i="17"/>
  <c r="I366"/>
  <c r="I377"/>
  <c r="L377" s="1"/>
  <c r="I379"/>
  <c r="L379" s="1"/>
  <c r="I395"/>
  <c r="I397"/>
  <c r="I399"/>
  <c r="I401"/>
  <c r="I403"/>
  <c r="I405"/>
  <c r="I407"/>
  <c r="I409"/>
  <c r="I411"/>
  <c r="I413"/>
  <c r="I415"/>
  <c r="I417"/>
  <c r="I419"/>
  <c r="I421"/>
  <c r="I423"/>
  <c r="I425"/>
  <c r="I427"/>
  <c r="I182"/>
  <c r="I184"/>
  <c r="I186"/>
  <c r="I188"/>
  <c r="I190"/>
  <c r="I192"/>
  <c r="I194"/>
  <c r="I196"/>
  <c r="I198"/>
  <c r="I200"/>
  <c r="I202"/>
  <c r="I204"/>
  <c r="I221"/>
  <c r="L221" s="1"/>
  <c r="I223"/>
  <c r="L223" s="1"/>
  <c r="I225"/>
  <c r="L225" s="1"/>
  <c r="I227"/>
  <c r="L227" s="1"/>
  <c r="I229"/>
  <c r="I231"/>
  <c r="I233"/>
  <c r="I235"/>
  <c r="I237"/>
  <c r="I239"/>
  <c r="I241"/>
  <c r="I243"/>
  <c r="I245"/>
  <c r="I247"/>
  <c r="I249"/>
  <c r="I251"/>
  <c r="I253"/>
  <c r="I255"/>
  <c r="I257"/>
  <c r="I259"/>
  <c r="I261"/>
  <c r="I263"/>
  <c r="I265"/>
  <c r="I267"/>
  <c r="I269"/>
  <c r="I271"/>
  <c r="I373"/>
  <c r="I375"/>
  <c r="I522"/>
  <c r="I524"/>
  <c r="K281"/>
  <c r="L281" s="1"/>
  <c r="K385"/>
  <c r="J385"/>
  <c r="I63"/>
  <c r="J125"/>
  <c r="K229"/>
  <c r="J229"/>
  <c r="K437"/>
  <c r="J437"/>
  <c r="K125"/>
  <c r="I64"/>
  <c r="L64" s="1"/>
  <c r="I65"/>
  <c r="L65" s="1"/>
  <c r="I66"/>
  <c r="L66" s="1"/>
  <c r="I67"/>
  <c r="L67" s="1"/>
  <c r="I68"/>
  <c r="L68" s="1"/>
  <c r="I69"/>
  <c r="L69" s="1"/>
  <c r="I70"/>
  <c r="L70" s="1"/>
  <c r="I71"/>
  <c r="L71" s="1"/>
  <c r="I72"/>
  <c r="L72" s="1"/>
  <c r="I73"/>
  <c r="J73" s="1"/>
  <c r="I75"/>
  <c r="I77"/>
  <c r="I79"/>
  <c r="I81"/>
  <c r="I83"/>
  <c r="I85"/>
  <c r="I87"/>
  <c r="I89"/>
  <c r="I91"/>
  <c r="I93"/>
  <c r="I95"/>
  <c r="I97"/>
  <c r="I99"/>
  <c r="I101"/>
  <c r="I103"/>
  <c r="I105"/>
  <c r="I107"/>
  <c r="I109"/>
  <c r="I111"/>
  <c r="I113"/>
  <c r="I115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0"/>
  <c r="I162"/>
  <c r="I164"/>
  <c r="I166"/>
  <c r="I168"/>
  <c r="I169"/>
  <c r="L169" s="1"/>
  <c r="I170"/>
  <c r="L170" s="1"/>
  <c r="I171"/>
  <c r="L171" s="1"/>
  <c r="I172"/>
  <c r="L172" s="1"/>
  <c r="I173"/>
  <c r="L173" s="1"/>
  <c r="I174"/>
  <c r="L174" s="1"/>
  <c r="I175"/>
  <c r="L175" s="1"/>
  <c r="I176"/>
  <c r="L176" s="1"/>
  <c r="I177"/>
  <c r="J177" s="1"/>
  <c r="I179"/>
  <c r="I181"/>
  <c r="I183"/>
  <c r="I185"/>
  <c r="I187"/>
  <c r="I189"/>
  <c r="I191"/>
  <c r="I193"/>
  <c r="I195"/>
  <c r="I197"/>
  <c r="I199"/>
  <c r="I201"/>
  <c r="I203"/>
  <c r="I206"/>
  <c r="I208"/>
  <c r="I210"/>
  <c r="I212"/>
  <c r="I214"/>
  <c r="I216"/>
  <c r="I218"/>
  <c r="I220"/>
  <c r="I222"/>
  <c r="L222" s="1"/>
  <c r="I224"/>
  <c r="L224" s="1"/>
  <c r="I226"/>
  <c r="L226" s="1"/>
  <c r="I228"/>
  <c r="L228" s="1"/>
  <c r="I230"/>
  <c r="I232"/>
  <c r="I234"/>
  <c r="I236"/>
  <c r="I238"/>
  <c r="I240"/>
  <c r="I242"/>
  <c r="I244"/>
  <c r="I246"/>
  <c r="I248"/>
  <c r="I250"/>
  <c r="I252"/>
  <c r="I254"/>
  <c r="I256"/>
  <c r="I258"/>
  <c r="I260"/>
  <c r="I262"/>
  <c r="I264"/>
  <c r="I266"/>
  <c r="I268"/>
  <c r="I270"/>
  <c r="I272"/>
  <c r="I274"/>
  <c r="L274" s="1"/>
  <c r="I276"/>
  <c r="L276" s="1"/>
  <c r="I278"/>
  <c r="L278" s="1"/>
  <c r="I280"/>
  <c r="L280" s="1"/>
  <c r="I282"/>
  <c r="I284"/>
  <c r="I286"/>
  <c r="I288"/>
  <c r="I290"/>
  <c r="I292"/>
  <c r="I294"/>
  <c r="I296"/>
  <c r="I298"/>
  <c r="I300"/>
  <c r="I302"/>
  <c r="I304"/>
  <c r="I306"/>
  <c r="I308"/>
  <c r="I310"/>
  <c r="I312"/>
  <c r="I314"/>
  <c r="I316"/>
  <c r="I318"/>
  <c r="I320"/>
  <c r="I322"/>
  <c r="I324"/>
  <c r="I325"/>
  <c r="L325" s="1"/>
  <c r="I326"/>
  <c r="L326" s="1"/>
  <c r="I327"/>
  <c r="L327" s="1"/>
  <c r="I328"/>
  <c r="L328" s="1"/>
  <c r="I329"/>
  <c r="L329" s="1"/>
  <c r="I330"/>
  <c r="L330" s="1"/>
  <c r="I331"/>
  <c r="L331" s="1"/>
  <c r="I332"/>
  <c r="L332" s="1"/>
  <c r="K333"/>
  <c r="I333"/>
  <c r="I205"/>
  <c r="J333"/>
  <c r="G334"/>
  <c r="I334" s="1"/>
  <c r="G335"/>
  <c r="I335" s="1"/>
  <c r="G336"/>
  <c r="I336" s="1"/>
  <c r="G337"/>
  <c r="I337" s="1"/>
  <c r="G338"/>
  <c r="I338" s="1"/>
  <c r="G339"/>
  <c r="I339" s="1"/>
  <c r="G340"/>
  <c r="I340" s="1"/>
  <c r="G341"/>
  <c r="I341" s="1"/>
  <c r="G342"/>
  <c r="I342" s="1"/>
  <c r="G343"/>
  <c r="I343" s="1"/>
  <c r="G344"/>
  <c r="I344" s="1"/>
  <c r="G345"/>
  <c r="I345" s="1"/>
  <c r="G346"/>
  <c r="I346" s="1"/>
  <c r="G347"/>
  <c r="I347" s="1"/>
  <c r="G348"/>
  <c r="I348" s="1"/>
  <c r="G349"/>
  <c r="I349" s="1"/>
  <c r="G350"/>
  <c r="I350" s="1"/>
  <c r="G351"/>
  <c r="I351" s="1"/>
  <c r="G352"/>
  <c r="I352" s="1"/>
  <c r="G353"/>
  <c r="I353" s="1"/>
  <c r="G354"/>
  <c r="I354" s="1"/>
  <c r="G355"/>
  <c r="I355" s="1"/>
  <c r="G356"/>
  <c r="I356" s="1"/>
  <c r="G357"/>
  <c r="I357" s="1"/>
  <c r="G358"/>
  <c r="I358" s="1"/>
  <c r="G359"/>
  <c r="I359" s="1"/>
  <c r="G360"/>
  <c r="I360" s="1"/>
  <c r="I361"/>
  <c r="I363"/>
  <c r="I365"/>
  <c r="I367"/>
  <c r="I526"/>
  <c r="I368"/>
  <c r="I370"/>
  <c r="I372"/>
  <c r="I374"/>
  <c r="I376"/>
  <c r="I378"/>
  <c r="L378" s="1"/>
  <c r="I380"/>
  <c r="L380" s="1"/>
  <c r="I382"/>
  <c r="L382" s="1"/>
  <c r="I384"/>
  <c r="L384" s="1"/>
  <c r="I386"/>
  <c r="I388"/>
  <c r="I390"/>
  <c r="I392"/>
  <c r="I394"/>
  <c r="I396"/>
  <c r="I398"/>
  <c r="I400"/>
  <c r="I402"/>
  <c r="I404"/>
  <c r="I406"/>
  <c r="I408"/>
  <c r="I410"/>
  <c r="I412"/>
  <c r="I414"/>
  <c r="I416"/>
  <c r="I418"/>
  <c r="I420"/>
  <c r="I422"/>
  <c r="I424"/>
  <c r="I426"/>
  <c r="I428"/>
  <c r="I430"/>
  <c r="L430" s="1"/>
  <c r="I432"/>
  <c r="L432" s="1"/>
  <c r="I434"/>
  <c r="L434" s="1"/>
  <c r="I436"/>
  <c r="L436" s="1"/>
  <c r="I438"/>
  <c r="J438" s="1"/>
  <c r="I440"/>
  <c r="I442"/>
  <c r="I444"/>
  <c r="I446"/>
  <c r="I448"/>
  <c r="I450"/>
  <c r="I452"/>
  <c r="I454"/>
  <c r="I456"/>
  <c r="I458"/>
  <c r="I460"/>
  <c r="I462"/>
  <c r="I464"/>
  <c r="I466"/>
  <c r="I468"/>
  <c r="I470"/>
  <c r="I472"/>
  <c r="I474"/>
  <c r="I476"/>
  <c r="I478"/>
  <c r="I480"/>
  <c r="I481"/>
  <c r="I482"/>
  <c r="L482" s="1"/>
  <c r="I483"/>
  <c r="L483" s="1"/>
  <c r="I484"/>
  <c r="L484" s="1"/>
  <c r="I485"/>
  <c r="L485" s="1"/>
  <c r="I486"/>
  <c r="L486" s="1"/>
  <c r="I487"/>
  <c r="L487" s="1"/>
  <c r="I488"/>
  <c r="L488" s="1"/>
  <c r="I489"/>
  <c r="J489" s="1"/>
  <c r="J490" s="1"/>
  <c r="I491"/>
  <c r="I493"/>
  <c r="I495"/>
  <c r="I497"/>
  <c r="I499"/>
  <c r="I501"/>
  <c r="I503"/>
  <c r="I505"/>
  <c r="I507"/>
  <c r="I509"/>
  <c r="I511"/>
  <c r="I513"/>
  <c r="I515"/>
  <c r="I517"/>
  <c r="I519"/>
  <c r="I521"/>
  <c r="I523"/>
  <c r="I525"/>
  <c r="G528"/>
  <c r="I528" s="1"/>
  <c r="G530"/>
  <c r="I530" s="1"/>
  <c r="G532"/>
  <c r="I532" s="1"/>
  <c r="J534"/>
  <c r="G534"/>
  <c r="I534" s="1"/>
  <c r="J536"/>
  <c r="G536"/>
  <c r="I536" s="1"/>
  <c r="J538"/>
  <c r="G538"/>
  <c r="I538" s="1"/>
  <c r="J540"/>
  <c r="G540"/>
  <c r="I540" s="1"/>
  <c r="G542"/>
  <c r="I542" s="1"/>
  <c r="G544"/>
  <c r="I544" s="1"/>
  <c r="G546"/>
  <c r="I546" s="1"/>
  <c r="K534"/>
  <c r="K536"/>
  <c r="K538"/>
  <c r="L538" s="1"/>
  <c r="K540"/>
  <c r="G527"/>
  <c r="I527" s="1"/>
  <c r="G529"/>
  <c r="I529" s="1"/>
  <c r="G531"/>
  <c r="I531" s="1"/>
  <c r="G533"/>
  <c r="I533" s="1"/>
  <c r="J535"/>
  <c r="G535"/>
  <c r="I535" s="1"/>
  <c r="J537"/>
  <c r="G537"/>
  <c r="I537" s="1"/>
  <c r="J539"/>
  <c r="G539"/>
  <c r="I539" s="1"/>
  <c r="G541"/>
  <c r="I541" s="1"/>
  <c r="J541" s="1"/>
  <c r="J542" s="1"/>
  <c r="G543"/>
  <c r="I543" s="1"/>
  <c r="G545"/>
  <c r="I545" s="1"/>
  <c r="G547"/>
  <c r="I547" s="1"/>
  <c r="K535"/>
  <c r="K537"/>
  <c r="L537" s="1"/>
  <c r="K539"/>
  <c r="G548"/>
  <c r="I548" s="1"/>
  <c r="G549"/>
  <c r="I549" s="1"/>
  <c r="G550"/>
  <c r="I550" s="1"/>
  <c r="G551"/>
  <c r="I551" s="1"/>
  <c r="G552"/>
  <c r="I552" s="1"/>
  <c r="G553"/>
  <c r="I553" s="1"/>
  <c r="G554"/>
  <c r="I554" s="1"/>
  <c r="G555"/>
  <c r="I555" s="1"/>
  <c r="G556"/>
  <c r="I556" s="1"/>
  <c r="G557"/>
  <c r="I557" s="1"/>
  <c r="G558"/>
  <c r="I558" s="1"/>
  <c r="G559"/>
  <c r="I559" s="1"/>
  <c r="G560"/>
  <c r="I560" s="1"/>
  <c r="G561"/>
  <c r="I561" s="1"/>
  <c r="G562"/>
  <c r="I562" s="1"/>
  <c r="G563"/>
  <c r="I563" s="1"/>
  <c r="G564"/>
  <c r="I564" s="1"/>
  <c r="G565"/>
  <c r="I565" s="1"/>
  <c r="G566"/>
  <c r="I566" s="1"/>
  <c r="G567"/>
  <c r="I567" s="1"/>
  <c r="G568"/>
  <c r="I568" s="1"/>
  <c r="G569"/>
  <c r="I569" s="1"/>
  <c r="G570"/>
  <c r="I570" s="1"/>
  <c r="G571"/>
  <c r="I571" s="1"/>
  <c r="G572"/>
  <c r="I572" s="1"/>
  <c r="G573"/>
  <c r="I573" s="1"/>
  <c r="G574"/>
  <c r="I574" s="1"/>
  <c r="G575"/>
  <c r="I575" s="1"/>
  <c r="G576"/>
  <c r="I576" s="1"/>
  <c r="G577"/>
  <c r="I577" s="1"/>
  <c r="G578"/>
  <c r="I578" s="1"/>
  <c r="G579"/>
  <c r="I579" s="1"/>
  <c r="G580"/>
  <c r="I580" s="1"/>
  <c r="G581"/>
  <c r="I581" s="1"/>
  <c r="G582"/>
  <c r="I582" s="1"/>
  <c r="G583"/>
  <c r="I583" s="1"/>
  <c r="G584"/>
  <c r="I584" s="1"/>
  <c r="G585"/>
  <c r="I585" s="1"/>
  <c r="G586"/>
  <c r="I586" s="1"/>
  <c r="L586" s="1"/>
  <c r="J586"/>
  <c r="G587"/>
  <c r="I587" s="1"/>
  <c r="L587" s="1"/>
  <c r="J587"/>
  <c r="G588"/>
  <c r="I588" s="1"/>
  <c r="L588" s="1"/>
  <c r="J588"/>
  <c r="G589"/>
  <c r="I589" s="1"/>
  <c r="L589" s="1"/>
  <c r="J589"/>
  <c r="G590"/>
  <c r="I590" s="1"/>
  <c r="L590" s="1"/>
  <c r="J590"/>
  <c r="G591"/>
  <c r="I591" s="1"/>
  <c r="L591" s="1"/>
  <c r="J591"/>
  <c r="G592"/>
  <c r="I592" s="1"/>
  <c r="L592" s="1"/>
  <c r="J592"/>
  <c r="G593"/>
  <c r="I593" s="1"/>
  <c r="K593" s="1"/>
  <c r="L593" s="1"/>
  <c r="G594"/>
  <c r="I594" s="1"/>
  <c r="G595"/>
  <c r="I595" s="1"/>
  <c r="G596"/>
  <c r="I596" s="1"/>
  <c r="G597"/>
  <c r="I597" s="1"/>
  <c r="G598"/>
  <c r="I598" s="1"/>
  <c r="G599"/>
  <c r="I599" s="1"/>
  <c r="G600"/>
  <c r="I600" s="1"/>
  <c r="G601"/>
  <c r="I601" s="1"/>
  <c r="G602"/>
  <c r="I602" s="1"/>
  <c r="G603"/>
  <c r="I603" s="1"/>
  <c r="G604"/>
  <c r="I604" s="1"/>
  <c r="G605"/>
  <c r="I605" s="1"/>
  <c r="G606"/>
  <c r="I606" s="1"/>
  <c r="G607"/>
  <c r="I607" s="1"/>
  <c r="G608"/>
  <c r="I608" s="1"/>
  <c r="G609"/>
  <c r="I609" s="1"/>
  <c r="G610"/>
  <c r="I610" s="1"/>
  <c r="G611"/>
  <c r="I611" s="1"/>
  <c r="F71" i="16"/>
  <c r="F69"/>
  <c r="F67"/>
  <c r="F65"/>
  <c r="F73"/>
  <c r="F123"/>
  <c r="F121"/>
  <c r="F119"/>
  <c r="F117"/>
  <c r="F115"/>
  <c r="F113"/>
  <c r="F111"/>
  <c r="F109"/>
  <c r="F107"/>
  <c r="F105"/>
  <c r="F103"/>
  <c r="F101"/>
  <c r="F99"/>
  <c r="F97"/>
  <c r="F95"/>
  <c r="F93"/>
  <c r="F91"/>
  <c r="F89"/>
  <c r="F87"/>
  <c r="F85"/>
  <c r="F83"/>
  <c r="F81"/>
  <c r="F79"/>
  <c r="F77"/>
  <c r="F75"/>
  <c r="F125"/>
  <c r="F175"/>
  <c r="F173"/>
  <c r="F171"/>
  <c r="F169"/>
  <c r="F167"/>
  <c r="F165"/>
  <c r="F163"/>
  <c r="F161"/>
  <c r="F159"/>
  <c r="F157"/>
  <c r="F155"/>
  <c r="F153"/>
  <c r="F151"/>
  <c r="F149"/>
  <c r="F147"/>
  <c r="F145"/>
  <c r="F143"/>
  <c r="F141"/>
  <c r="F139"/>
  <c r="F137"/>
  <c r="F135"/>
  <c r="F133"/>
  <c r="F131"/>
  <c r="F129"/>
  <c r="F127"/>
  <c r="F177"/>
  <c r="F227"/>
  <c r="F225"/>
  <c r="F223"/>
  <c r="F221"/>
  <c r="F219"/>
  <c r="F217"/>
  <c r="F215"/>
  <c r="F213"/>
  <c r="F211"/>
  <c r="F209"/>
  <c r="F207"/>
  <c r="F205"/>
  <c r="F203"/>
  <c r="F201"/>
  <c r="F199"/>
  <c r="F197"/>
  <c r="F195"/>
  <c r="F193"/>
  <c r="F191"/>
  <c r="F189"/>
  <c r="F187"/>
  <c r="F185"/>
  <c r="F183"/>
  <c r="F181"/>
  <c r="F179"/>
  <c r="F229"/>
  <c r="F269"/>
  <c r="F267"/>
  <c r="F265"/>
  <c r="F263"/>
  <c r="F261"/>
  <c r="F259"/>
  <c r="F257"/>
  <c r="F255"/>
  <c r="F253"/>
  <c r="F251"/>
  <c r="F249"/>
  <c r="F247"/>
  <c r="F245"/>
  <c r="F243"/>
  <c r="F241"/>
  <c r="F239"/>
  <c r="F237"/>
  <c r="F235"/>
  <c r="F233"/>
  <c r="F231"/>
  <c r="F72"/>
  <c r="F70"/>
  <c r="F68"/>
  <c r="F66"/>
  <c r="F64"/>
  <c r="F124"/>
  <c r="F122"/>
  <c r="F120"/>
  <c r="F118"/>
  <c r="F116"/>
  <c r="F114"/>
  <c r="F112"/>
  <c r="F110"/>
  <c r="F108"/>
  <c r="F106"/>
  <c r="F104"/>
  <c r="F102"/>
  <c r="F100"/>
  <c r="F98"/>
  <c r="F96"/>
  <c r="F94"/>
  <c r="F92"/>
  <c r="F90"/>
  <c r="F88"/>
  <c r="F86"/>
  <c r="F84"/>
  <c r="F82"/>
  <c r="F80"/>
  <c r="F78"/>
  <c r="F76"/>
  <c r="F74"/>
  <c r="F176"/>
  <c r="F174"/>
  <c r="F172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228"/>
  <c r="F226"/>
  <c r="F224"/>
  <c r="F222"/>
  <c r="F220"/>
  <c r="F218"/>
  <c r="F216"/>
  <c r="F214"/>
  <c r="F212"/>
  <c r="F210"/>
  <c r="F208"/>
  <c r="F206"/>
  <c r="F204"/>
  <c r="F202"/>
  <c r="F200"/>
  <c r="F198"/>
  <c r="F196"/>
  <c r="F194"/>
  <c r="F192"/>
  <c r="F190"/>
  <c r="F188"/>
  <c r="F186"/>
  <c r="F184"/>
  <c r="F182"/>
  <c r="F180"/>
  <c r="F178"/>
  <c r="F280"/>
  <c r="F278"/>
  <c r="F276"/>
  <c r="F274"/>
  <c r="F272"/>
  <c r="F270"/>
  <c r="F268"/>
  <c r="F266"/>
  <c r="F264"/>
  <c r="F262"/>
  <c r="F260"/>
  <c r="F258"/>
  <c r="F256"/>
  <c r="F254"/>
  <c r="F252"/>
  <c r="F250"/>
  <c r="F248"/>
  <c r="F246"/>
  <c r="F244"/>
  <c r="F242"/>
  <c r="F240"/>
  <c r="F238"/>
  <c r="F236"/>
  <c r="F234"/>
  <c r="F232"/>
  <c r="F230"/>
  <c r="F296"/>
  <c r="F294"/>
  <c r="F292"/>
  <c r="F290"/>
  <c r="F288"/>
  <c r="F286"/>
  <c r="F284"/>
  <c r="F282"/>
  <c r="J592"/>
  <c r="J590"/>
  <c r="J588"/>
  <c r="J586"/>
  <c r="J539"/>
  <c r="J537"/>
  <c r="J535"/>
  <c r="J488"/>
  <c r="J486"/>
  <c r="J484"/>
  <c r="J482"/>
  <c r="J435"/>
  <c r="J433"/>
  <c r="J431"/>
  <c r="J429"/>
  <c r="J384"/>
  <c r="J382"/>
  <c r="J380"/>
  <c r="J378"/>
  <c r="J331"/>
  <c r="J329"/>
  <c r="J327"/>
  <c r="J325"/>
  <c r="J280"/>
  <c r="J278"/>
  <c r="J276"/>
  <c r="J274"/>
  <c r="J227"/>
  <c r="J225"/>
  <c r="J223"/>
  <c r="J221"/>
  <c r="J176"/>
  <c r="J174"/>
  <c r="J172"/>
  <c r="J170"/>
  <c r="J123"/>
  <c r="J121"/>
  <c r="J119"/>
  <c r="J117"/>
  <c r="J72"/>
  <c r="J70"/>
  <c r="J68"/>
  <c r="J66"/>
  <c r="J64"/>
  <c r="K591"/>
  <c r="K589"/>
  <c r="K587"/>
  <c r="K540"/>
  <c r="K538"/>
  <c r="K536"/>
  <c r="K534"/>
  <c r="K487"/>
  <c r="K485"/>
  <c r="K483"/>
  <c r="K436"/>
  <c r="K434"/>
  <c r="K432"/>
  <c r="K430"/>
  <c r="K383"/>
  <c r="K381"/>
  <c r="K379"/>
  <c r="K377"/>
  <c r="K332"/>
  <c r="K330"/>
  <c r="K328"/>
  <c r="K326"/>
  <c r="K279"/>
  <c r="K277"/>
  <c r="K275"/>
  <c r="K273"/>
  <c r="K228"/>
  <c r="K226"/>
  <c r="K224"/>
  <c r="K222"/>
  <c r="K175"/>
  <c r="K173"/>
  <c r="K171"/>
  <c r="K169"/>
  <c r="K124"/>
  <c r="K122"/>
  <c r="K120"/>
  <c r="K118"/>
  <c r="K71"/>
  <c r="K69"/>
  <c r="K67"/>
  <c r="K65"/>
  <c r="J591"/>
  <c r="J589"/>
  <c r="J587"/>
  <c r="J540"/>
  <c r="J538"/>
  <c r="J536"/>
  <c r="J534"/>
  <c r="J487"/>
  <c r="J485"/>
  <c r="J483"/>
  <c r="J436"/>
  <c r="J434"/>
  <c r="J432"/>
  <c r="J430"/>
  <c r="J383"/>
  <c r="J381"/>
  <c r="J379"/>
  <c r="J377"/>
  <c r="J332"/>
  <c r="J330"/>
  <c r="J328"/>
  <c r="J326"/>
  <c r="J279"/>
  <c r="J277"/>
  <c r="J275"/>
  <c r="J273"/>
  <c r="J228"/>
  <c r="J226"/>
  <c r="J224"/>
  <c r="J222"/>
  <c r="J175"/>
  <c r="J173"/>
  <c r="J171"/>
  <c r="J169"/>
  <c r="J124"/>
  <c r="J122"/>
  <c r="J120"/>
  <c r="J118"/>
  <c r="J71"/>
  <c r="J69"/>
  <c r="J67"/>
  <c r="J65"/>
  <c r="K592"/>
  <c r="K590"/>
  <c r="K588"/>
  <c r="K586"/>
  <c r="K539"/>
  <c r="K537"/>
  <c r="K535"/>
  <c r="K488"/>
  <c r="K486"/>
  <c r="K484"/>
  <c r="K482"/>
  <c r="K435"/>
  <c r="K433"/>
  <c r="K431"/>
  <c r="K429"/>
  <c r="K384"/>
  <c r="K382"/>
  <c r="K380"/>
  <c r="K378"/>
  <c r="K331"/>
  <c r="K329"/>
  <c r="K327"/>
  <c r="K325"/>
  <c r="K280"/>
  <c r="K278"/>
  <c r="K276"/>
  <c r="K274"/>
  <c r="K227"/>
  <c r="K225"/>
  <c r="K223"/>
  <c r="K221"/>
  <c r="K176"/>
  <c r="K174"/>
  <c r="K172"/>
  <c r="K170"/>
  <c r="K123"/>
  <c r="K121"/>
  <c r="K119"/>
  <c r="K117"/>
  <c r="K72"/>
  <c r="K70"/>
  <c r="K68"/>
  <c r="K66"/>
  <c r="K64"/>
  <c r="J385"/>
  <c r="J437"/>
  <c r="K593"/>
  <c r="L593" s="1"/>
  <c r="K53" i="24" l="1"/>
  <c r="J54"/>
  <c r="K1149"/>
  <c r="J1150"/>
  <c r="K471"/>
  <c r="J472"/>
  <c r="K314"/>
  <c r="J315"/>
  <c r="K1514"/>
  <c r="J1515"/>
  <c r="K1201"/>
  <c r="J1202"/>
  <c r="K679"/>
  <c r="J680"/>
  <c r="K262"/>
  <c r="J263"/>
  <c r="K1305"/>
  <c r="J1306"/>
  <c r="K1045"/>
  <c r="J1046"/>
  <c r="K731"/>
  <c r="J732"/>
  <c r="K418"/>
  <c r="J419"/>
  <c r="K1462"/>
  <c r="J1463"/>
  <c r="K992"/>
  <c r="J993"/>
  <c r="K627"/>
  <c r="J628"/>
  <c r="K366"/>
  <c r="J367"/>
  <c r="J1620"/>
  <c r="K1619"/>
  <c r="K1567"/>
  <c r="J1568"/>
  <c r="K888"/>
  <c r="J889"/>
  <c r="K106"/>
  <c r="J107"/>
  <c r="K1358"/>
  <c r="J1359"/>
  <c r="K940"/>
  <c r="J941"/>
  <c r="K523"/>
  <c r="J524"/>
  <c r="K1410"/>
  <c r="J1411"/>
  <c r="K1253"/>
  <c r="J1254"/>
  <c r="K784"/>
  <c r="J785"/>
  <c r="K575"/>
  <c r="J576"/>
  <c r="K210"/>
  <c r="J211"/>
  <c r="K1097"/>
  <c r="J1098"/>
  <c r="K836"/>
  <c r="J837"/>
  <c r="K158"/>
  <c r="J159"/>
  <c r="I1397"/>
  <c r="I1398" s="1"/>
  <c r="I1240"/>
  <c r="I1241" s="1"/>
  <c r="I1242" s="1"/>
  <c r="I1243" s="1"/>
  <c r="I1244" s="1"/>
  <c r="I1245" s="1"/>
  <c r="I1246" s="1"/>
  <c r="I1247" s="1"/>
  <c r="I1248" s="1"/>
  <c r="I1249" s="1"/>
  <c r="I1250" s="1"/>
  <c r="I1251" s="1"/>
  <c r="I1252" s="1"/>
  <c r="I1253" s="1"/>
  <c r="I1254" s="1"/>
  <c r="I1255" s="1"/>
  <c r="I1256" s="1"/>
  <c r="I1257" s="1"/>
  <c r="I1258" s="1"/>
  <c r="I1259" s="1"/>
  <c r="I1260" s="1"/>
  <c r="I1261" s="1"/>
  <c r="I1262" s="1"/>
  <c r="I1263" s="1"/>
  <c r="I1264" s="1"/>
  <c r="I1265" s="1"/>
  <c r="I1266" s="1"/>
  <c r="I1267" s="1"/>
  <c r="I1268" s="1"/>
  <c r="I1269" s="1"/>
  <c r="I1270" s="1"/>
  <c r="I1271" s="1"/>
  <c r="I1272" s="1"/>
  <c r="I1273" s="1"/>
  <c r="I1274" s="1"/>
  <c r="I1275" s="1"/>
  <c r="I1276" s="1"/>
  <c r="I1277" s="1"/>
  <c r="I1278" s="1"/>
  <c r="I1279" s="1"/>
  <c r="I1280" s="1"/>
  <c r="I1281" s="1"/>
  <c r="I1282" s="1"/>
  <c r="I405"/>
  <c r="I406" s="1"/>
  <c r="I407" s="1"/>
  <c r="I408" s="1"/>
  <c r="I409" s="1"/>
  <c r="I410" s="1"/>
  <c r="I411" s="1"/>
  <c r="I412" s="1"/>
  <c r="I413" s="1"/>
  <c r="I414" s="1"/>
  <c r="I415" s="1"/>
  <c r="I416" s="1"/>
  <c r="I417" s="1"/>
  <c r="I418" s="1"/>
  <c r="I419" s="1"/>
  <c r="I420" s="1"/>
  <c r="I421" s="1"/>
  <c r="I422" s="1"/>
  <c r="I423" s="1"/>
  <c r="I424" s="1"/>
  <c r="I425" s="1"/>
  <c r="I426" s="1"/>
  <c r="I427" s="1"/>
  <c r="I428" s="1"/>
  <c r="I429" s="1"/>
  <c r="I430" s="1"/>
  <c r="I431" s="1"/>
  <c r="I432" s="1"/>
  <c r="I433" s="1"/>
  <c r="I434" s="1"/>
  <c r="I435" s="1"/>
  <c r="I436" s="1"/>
  <c r="I437" s="1"/>
  <c r="I438" s="1"/>
  <c r="I439" s="1"/>
  <c r="I440" s="1"/>
  <c r="I441" s="1"/>
  <c r="I442" s="1"/>
  <c r="I443" s="1"/>
  <c r="I444" s="1"/>
  <c r="I445" s="1"/>
  <c r="I446" s="1"/>
  <c r="I447" s="1"/>
  <c r="I1346"/>
  <c r="I1136"/>
  <c r="I1137" s="1"/>
  <c r="I1189"/>
  <c r="I1190" s="1"/>
  <c r="I1191" s="1"/>
  <c r="I1192" s="1"/>
  <c r="I1193" s="1"/>
  <c r="I1194" s="1"/>
  <c r="I1195" s="1"/>
  <c r="I1196" s="1"/>
  <c r="I1197" s="1"/>
  <c r="I1198" s="1"/>
  <c r="I1199" s="1"/>
  <c r="I1200" s="1"/>
  <c r="I1201" s="1"/>
  <c r="I1202" s="1"/>
  <c r="I1203" s="1"/>
  <c r="I1204" s="1"/>
  <c r="I1205" s="1"/>
  <c r="I1206" s="1"/>
  <c r="I1207" s="1"/>
  <c r="I1208" s="1"/>
  <c r="I1209" s="1"/>
  <c r="I1210" s="1"/>
  <c r="I1211" s="1"/>
  <c r="I1212" s="1"/>
  <c r="I1213" s="1"/>
  <c r="I1214" s="1"/>
  <c r="I1215" s="1"/>
  <c r="I1216" s="1"/>
  <c r="I1217" s="1"/>
  <c r="I1218" s="1"/>
  <c r="I1219" s="1"/>
  <c r="I1220" s="1"/>
  <c r="I1221" s="1"/>
  <c r="I1222" s="1"/>
  <c r="I1223" s="1"/>
  <c r="I1224" s="1"/>
  <c r="I1225" s="1"/>
  <c r="I1226" s="1"/>
  <c r="I1227" s="1"/>
  <c r="I1228" s="1"/>
  <c r="I1229" s="1"/>
  <c r="I1230" s="1"/>
  <c r="I1292"/>
  <c r="I1293" s="1"/>
  <c r="I1294" s="1"/>
  <c r="I1295" s="1"/>
  <c r="I1296" s="1"/>
  <c r="I1297" s="1"/>
  <c r="I1298" s="1"/>
  <c r="I1299" s="1"/>
  <c r="I1300" s="1"/>
  <c r="I1301" s="1"/>
  <c r="I1302" s="1"/>
  <c r="I1303" s="1"/>
  <c r="I1304" s="1"/>
  <c r="I1305" s="1"/>
  <c r="I1306" s="1"/>
  <c r="I1307" s="1"/>
  <c r="I1308" s="1"/>
  <c r="I1309" s="1"/>
  <c r="I1310" s="1"/>
  <c r="I1311" s="1"/>
  <c r="I1312" s="1"/>
  <c r="I1313" s="1"/>
  <c r="I1314" s="1"/>
  <c r="I1315" s="1"/>
  <c r="I1316" s="1"/>
  <c r="I1317" s="1"/>
  <c r="I1318" s="1"/>
  <c r="I1319" s="1"/>
  <c r="I1320" s="1"/>
  <c r="I1321" s="1"/>
  <c r="I1322" s="1"/>
  <c r="I1323" s="1"/>
  <c r="I1324" s="1"/>
  <c r="I1325" s="1"/>
  <c r="I1326" s="1"/>
  <c r="I1327" s="1"/>
  <c r="I1328" s="1"/>
  <c r="I1329" s="1"/>
  <c r="I1330" s="1"/>
  <c r="I1331" s="1"/>
  <c r="I1332" s="1"/>
  <c r="I1333" s="1"/>
  <c r="I1334" s="1"/>
  <c r="I927"/>
  <c r="I928" s="1"/>
  <c r="I929" s="1"/>
  <c r="I930" s="1"/>
  <c r="I931" s="1"/>
  <c r="I932" s="1"/>
  <c r="I933" s="1"/>
  <c r="I934" s="1"/>
  <c r="I935" s="1"/>
  <c r="I936" s="1"/>
  <c r="I937" s="1"/>
  <c r="I938" s="1"/>
  <c r="I939" s="1"/>
  <c r="I940" s="1"/>
  <c r="I941" s="1"/>
  <c r="I942" s="1"/>
  <c r="I943" s="1"/>
  <c r="I944" s="1"/>
  <c r="I945" s="1"/>
  <c r="I946" s="1"/>
  <c r="I947" s="1"/>
  <c r="I948" s="1"/>
  <c r="I949" s="1"/>
  <c r="I950" s="1"/>
  <c r="I951" s="1"/>
  <c r="I952" s="1"/>
  <c r="I953" s="1"/>
  <c r="I954" s="1"/>
  <c r="I955" s="1"/>
  <c r="I956" s="1"/>
  <c r="I957" s="1"/>
  <c r="I958" s="1"/>
  <c r="I959" s="1"/>
  <c r="I960" s="1"/>
  <c r="I961" s="1"/>
  <c r="I962" s="1"/>
  <c r="I963" s="1"/>
  <c r="I964" s="1"/>
  <c r="I965" s="1"/>
  <c r="I966" s="1"/>
  <c r="I967" s="1"/>
  <c r="I968" s="1"/>
  <c r="I969" s="1"/>
  <c r="I1449"/>
  <c r="I1450" s="1"/>
  <c r="I1451" s="1"/>
  <c r="I1452" s="1"/>
  <c r="I1453" s="1"/>
  <c r="I1454" s="1"/>
  <c r="I1455" s="1"/>
  <c r="I1456" s="1"/>
  <c r="I1457" s="1"/>
  <c r="I1458" s="1"/>
  <c r="I1459" s="1"/>
  <c r="I1460" s="1"/>
  <c r="I1461" s="1"/>
  <c r="I1462" s="1"/>
  <c r="I1463" s="1"/>
  <c r="I1464" s="1"/>
  <c r="I1465" s="1"/>
  <c r="I1466" s="1"/>
  <c r="I1467" s="1"/>
  <c r="I1468" s="1"/>
  <c r="I1469" s="1"/>
  <c r="I1470" s="1"/>
  <c r="I1471" s="1"/>
  <c r="I1472" s="1"/>
  <c r="I1473" s="1"/>
  <c r="I1474" s="1"/>
  <c r="I1475" s="1"/>
  <c r="I1476" s="1"/>
  <c r="I1477" s="1"/>
  <c r="I1478" s="1"/>
  <c r="I1479" s="1"/>
  <c r="I1480" s="1"/>
  <c r="I1481" s="1"/>
  <c r="I1482" s="1"/>
  <c r="I1483" s="1"/>
  <c r="I1484" s="1"/>
  <c r="I1485" s="1"/>
  <c r="I1486" s="1"/>
  <c r="I1487" s="1"/>
  <c r="I1488" s="1"/>
  <c r="I1489" s="1"/>
  <c r="I1490" s="1"/>
  <c r="I1491" s="1"/>
  <c r="I1608"/>
  <c r="I1609" s="1"/>
  <c r="I1610" s="1"/>
  <c r="I1611" s="1"/>
  <c r="I1612" s="1"/>
  <c r="I1613" s="1"/>
  <c r="I1614" s="1"/>
  <c r="I1615" s="1"/>
  <c r="I1616" s="1"/>
  <c r="I1617" s="1"/>
  <c r="I1618" s="1"/>
  <c r="I1619" s="1"/>
  <c r="I1620" s="1"/>
  <c r="I1621" s="1"/>
  <c r="I1622" s="1"/>
  <c r="I1623" s="1"/>
  <c r="I1624" s="1"/>
  <c r="I1625" s="1"/>
  <c r="I1626" s="1"/>
  <c r="I1627" s="1"/>
  <c r="I1628" s="1"/>
  <c r="I1629" s="1"/>
  <c r="I1630" s="1"/>
  <c r="I1631" s="1"/>
  <c r="I1347"/>
  <c r="I1348" s="1"/>
  <c r="I1349" s="1"/>
  <c r="I1350" s="1"/>
  <c r="I1351" s="1"/>
  <c r="I1352" s="1"/>
  <c r="I1353" s="1"/>
  <c r="I1354" s="1"/>
  <c r="I1355" s="1"/>
  <c r="I1356" s="1"/>
  <c r="I1357" s="1"/>
  <c r="I1358" s="1"/>
  <c r="I1359" s="1"/>
  <c r="I1360" s="1"/>
  <c r="I1361" s="1"/>
  <c r="I1362" s="1"/>
  <c r="I1363" s="1"/>
  <c r="I1364" s="1"/>
  <c r="I1365" s="1"/>
  <c r="I1366" s="1"/>
  <c r="I1367" s="1"/>
  <c r="I1368" s="1"/>
  <c r="I1369" s="1"/>
  <c r="I1370" s="1"/>
  <c r="I1371" s="1"/>
  <c r="I1372" s="1"/>
  <c r="I1373" s="1"/>
  <c r="I1374" s="1"/>
  <c r="I1375" s="1"/>
  <c r="I1376" s="1"/>
  <c r="I1377" s="1"/>
  <c r="I1378" s="1"/>
  <c r="I1379" s="1"/>
  <c r="I1380" s="1"/>
  <c r="I1381" s="1"/>
  <c r="I1382" s="1"/>
  <c r="I1383" s="1"/>
  <c r="I1384" s="1"/>
  <c r="I1385" s="1"/>
  <c r="I1386" s="1"/>
  <c r="I1387" s="1"/>
  <c r="I1399"/>
  <c r="I1400" s="1"/>
  <c r="I1401" s="1"/>
  <c r="I1402" s="1"/>
  <c r="I1403" s="1"/>
  <c r="I1404" s="1"/>
  <c r="I1405" s="1"/>
  <c r="I1406" s="1"/>
  <c r="I1407" s="1"/>
  <c r="I1408" s="1"/>
  <c r="I1409" s="1"/>
  <c r="I1410" s="1"/>
  <c r="I1411" s="1"/>
  <c r="I1412" s="1"/>
  <c r="I1413" s="1"/>
  <c r="I1414" s="1"/>
  <c r="I1415" s="1"/>
  <c r="I1416" s="1"/>
  <c r="I1417" s="1"/>
  <c r="I1418" s="1"/>
  <c r="I1419" s="1"/>
  <c r="I1420" s="1"/>
  <c r="I1421" s="1"/>
  <c r="I1422" s="1"/>
  <c r="I1423" s="1"/>
  <c r="I1424" s="1"/>
  <c r="I1425" s="1"/>
  <c r="I1426" s="1"/>
  <c r="I1427" s="1"/>
  <c r="I1428" s="1"/>
  <c r="I1429" s="1"/>
  <c r="I1430" s="1"/>
  <c r="I1431" s="1"/>
  <c r="I1432" s="1"/>
  <c r="I1433" s="1"/>
  <c r="I1434" s="1"/>
  <c r="I1435" s="1"/>
  <c r="I1436" s="1"/>
  <c r="I1437" s="1"/>
  <c r="I1438" s="1"/>
  <c r="I1439" s="1"/>
  <c r="I1557"/>
  <c r="I1558" s="1"/>
  <c r="I1559" s="1"/>
  <c r="I1560" s="1"/>
  <c r="I1561" s="1"/>
  <c r="I1562" s="1"/>
  <c r="I1563" s="1"/>
  <c r="I1564" s="1"/>
  <c r="I1565" s="1"/>
  <c r="I1566" s="1"/>
  <c r="I1567" s="1"/>
  <c r="I1568" s="1"/>
  <c r="I1569" s="1"/>
  <c r="I1570" s="1"/>
  <c r="I1571" s="1"/>
  <c r="I1572" s="1"/>
  <c r="I1573" s="1"/>
  <c r="I1574" s="1"/>
  <c r="I1575" s="1"/>
  <c r="I1576" s="1"/>
  <c r="I1577" s="1"/>
  <c r="I1578" s="1"/>
  <c r="I1579" s="1"/>
  <c r="I1580" s="1"/>
  <c r="I1581" s="1"/>
  <c r="I1582" s="1"/>
  <c r="I1583" s="1"/>
  <c r="I1584" s="1"/>
  <c r="I1585" s="1"/>
  <c r="I1586" s="1"/>
  <c r="I1587" s="1"/>
  <c r="I1588" s="1"/>
  <c r="I1589" s="1"/>
  <c r="I1590" s="1"/>
  <c r="I1591" s="1"/>
  <c r="I1592" s="1"/>
  <c r="I1593" s="1"/>
  <c r="I1594" s="1"/>
  <c r="I1595" s="1"/>
  <c r="I1596" s="1"/>
  <c r="I1505"/>
  <c r="I1506" s="1"/>
  <c r="I1507" s="1"/>
  <c r="I1508" s="1"/>
  <c r="I1509" s="1"/>
  <c r="I1510" s="1"/>
  <c r="I1511" s="1"/>
  <c r="I1512" s="1"/>
  <c r="I1513" s="1"/>
  <c r="I1514" s="1"/>
  <c r="I1515" s="1"/>
  <c r="I1516" s="1"/>
  <c r="I1517" s="1"/>
  <c r="I1518" s="1"/>
  <c r="I1519" s="1"/>
  <c r="I1520" s="1"/>
  <c r="I1521" s="1"/>
  <c r="I1522" s="1"/>
  <c r="I1523" s="1"/>
  <c r="I1524" s="1"/>
  <c r="I1525" s="1"/>
  <c r="I1526" s="1"/>
  <c r="I1527" s="1"/>
  <c r="I1528" s="1"/>
  <c r="I1529" s="1"/>
  <c r="I1530" s="1"/>
  <c r="I1531" s="1"/>
  <c r="I1532" s="1"/>
  <c r="I1533" s="1"/>
  <c r="I1534" s="1"/>
  <c r="I1535" s="1"/>
  <c r="I1536" s="1"/>
  <c r="I1537" s="1"/>
  <c r="I1538" s="1"/>
  <c r="I1539" s="1"/>
  <c r="I1540" s="1"/>
  <c r="I1541" s="1"/>
  <c r="I1542" s="1"/>
  <c r="I1543" s="1"/>
  <c r="I1084"/>
  <c r="I1085" s="1"/>
  <c r="I1086" s="1"/>
  <c r="I1087" s="1"/>
  <c r="I1088" s="1"/>
  <c r="I1089" s="1"/>
  <c r="I1090" s="1"/>
  <c r="I1091" s="1"/>
  <c r="I1092" s="1"/>
  <c r="I1093" s="1"/>
  <c r="I1094" s="1"/>
  <c r="I1095" s="1"/>
  <c r="I1096" s="1"/>
  <c r="I1097" s="1"/>
  <c r="I1098" s="1"/>
  <c r="I1099" s="1"/>
  <c r="I1100" s="1"/>
  <c r="I1101" s="1"/>
  <c r="I1102" s="1"/>
  <c r="I1103" s="1"/>
  <c r="I1104" s="1"/>
  <c r="I1105" s="1"/>
  <c r="I1106" s="1"/>
  <c r="I1107" s="1"/>
  <c r="I1108" s="1"/>
  <c r="I1109" s="1"/>
  <c r="I1110" s="1"/>
  <c r="I1111" s="1"/>
  <c r="I1112" s="1"/>
  <c r="I1113" s="1"/>
  <c r="I1114" s="1"/>
  <c r="I1115" s="1"/>
  <c r="I1116" s="1"/>
  <c r="I1117" s="1"/>
  <c r="I1118" s="1"/>
  <c r="I1119" s="1"/>
  <c r="I1120" s="1"/>
  <c r="I1121" s="1"/>
  <c r="I1122" s="1"/>
  <c r="I1123" s="1"/>
  <c r="I1124" s="1"/>
  <c r="I1125" s="1"/>
  <c r="I1126" s="1"/>
  <c r="I718"/>
  <c r="I719" s="1"/>
  <c r="I720" s="1"/>
  <c r="I721" s="1"/>
  <c r="I722" s="1"/>
  <c r="I723" s="1"/>
  <c r="I724" s="1"/>
  <c r="I725" s="1"/>
  <c r="I726" s="1"/>
  <c r="I727" s="1"/>
  <c r="I728" s="1"/>
  <c r="I729" s="1"/>
  <c r="I730" s="1"/>
  <c r="I731" s="1"/>
  <c r="I732" s="1"/>
  <c r="I733" s="1"/>
  <c r="I734" s="1"/>
  <c r="I735" s="1"/>
  <c r="I736" s="1"/>
  <c r="I737" s="1"/>
  <c r="I738" s="1"/>
  <c r="I739" s="1"/>
  <c r="I740" s="1"/>
  <c r="I741" s="1"/>
  <c r="I742" s="1"/>
  <c r="I743" s="1"/>
  <c r="I744" s="1"/>
  <c r="I745" s="1"/>
  <c r="I746" s="1"/>
  <c r="I747" s="1"/>
  <c r="I748" s="1"/>
  <c r="I749" s="1"/>
  <c r="I750" s="1"/>
  <c r="I751" s="1"/>
  <c r="I752" s="1"/>
  <c r="I753" s="1"/>
  <c r="I754" s="1"/>
  <c r="I755" s="1"/>
  <c r="I756" s="1"/>
  <c r="I757" s="1"/>
  <c r="I758" s="1"/>
  <c r="I759" s="1"/>
  <c r="I760" s="1"/>
  <c r="I823"/>
  <c r="I824" s="1"/>
  <c r="I825" s="1"/>
  <c r="I826" s="1"/>
  <c r="I827" s="1"/>
  <c r="I828" s="1"/>
  <c r="I829" s="1"/>
  <c r="I830" s="1"/>
  <c r="I831" s="1"/>
  <c r="I832" s="1"/>
  <c r="I833" s="1"/>
  <c r="I834" s="1"/>
  <c r="I835" s="1"/>
  <c r="I836" s="1"/>
  <c r="I837" s="1"/>
  <c r="I838" s="1"/>
  <c r="I839" s="1"/>
  <c r="I840" s="1"/>
  <c r="I841" s="1"/>
  <c r="I842" s="1"/>
  <c r="I843" s="1"/>
  <c r="I844" s="1"/>
  <c r="I845" s="1"/>
  <c r="I846" s="1"/>
  <c r="I847" s="1"/>
  <c r="I848" s="1"/>
  <c r="I849" s="1"/>
  <c r="I850" s="1"/>
  <c r="I851" s="1"/>
  <c r="I852" s="1"/>
  <c r="I853" s="1"/>
  <c r="I854" s="1"/>
  <c r="I855" s="1"/>
  <c r="I856" s="1"/>
  <c r="I857" s="1"/>
  <c r="I858" s="1"/>
  <c r="I859" s="1"/>
  <c r="I860" s="1"/>
  <c r="I861" s="1"/>
  <c r="I862" s="1"/>
  <c r="I863" s="1"/>
  <c r="I864" s="1"/>
  <c r="I865" s="1"/>
  <c r="I875"/>
  <c r="I876" s="1"/>
  <c r="I877" s="1"/>
  <c r="I878" s="1"/>
  <c r="I879" s="1"/>
  <c r="I880" s="1"/>
  <c r="I881" s="1"/>
  <c r="I882" s="1"/>
  <c r="I883" s="1"/>
  <c r="I884" s="1"/>
  <c r="I885" s="1"/>
  <c r="I886" s="1"/>
  <c r="I887" s="1"/>
  <c r="I888" s="1"/>
  <c r="I889" s="1"/>
  <c r="I890" s="1"/>
  <c r="I891" s="1"/>
  <c r="I892" s="1"/>
  <c r="I893" s="1"/>
  <c r="I894" s="1"/>
  <c r="I895" s="1"/>
  <c r="I896" s="1"/>
  <c r="I897" s="1"/>
  <c r="I898" s="1"/>
  <c r="I899" s="1"/>
  <c r="I900" s="1"/>
  <c r="I901" s="1"/>
  <c r="I902" s="1"/>
  <c r="I903" s="1"/>
  <c r="I904" s="1"/>
  <c r="I905" s="1"/>
  <c r="I906" s="1"/>
  <c r="I907" s="1"/>
  <c r="I908" s="1"/>
  <c r="I909" s="1"/>
  <c r="I910" s="1"/>
  <c r="I911" s="1"/>
  <c r="I912" s="1"/>
  <c r="I913" s="1"/>
  <c r="I914" s="1"/>
  <c r="I915" s="1"/>
  <c r="I916" s="1"/>
  <c r="I917" s="1"/>
  <c r="I458"/>
  <c r="I459" s="1"/>
  <c r="I460" s="1"/>
  <c r="I461" s="1"/>
  <c r="I462" s="1"/>
  <c r="I463" s="1"/>
  <c r="I464" s="1"/>
  <c r="I465" s="1"/>
  <c r="I466" s="1"/>
  <c r="I467" s="1"/>
  <c r="I468" s="1"/>
  <c r="I469" s="1"/>
  <c r="I470" s="1"/>
  <c r="I471" s="1"/>
  <c r="I472" s="1"/>
  <c r="I473" s="1"/>
  <c r="I474" s="1"/>
  <c r="I475" s="1"/>
  <c r="I476" s="1"/>
  <c r="I477" s="1"/>
  <c r="I478" s="1"/>
  <c r="I479" s="1"/>
  <c r="I480" s="1"/>
  <c r="I481" s="1"/>
  <c r="I482" s="1"/>
  <c r="I483" s="1"/>
  <c r="I484" s="1"/>
  <c r="I485" s="1"/>
  <c r="I486" s="1"/>
  <c r="I487" s="1"/>
  <c r="I488" s="1"/>
  <c r="I489" s="1"/>
  <c r="I490" s="1"/>
  <c r="I491" s="1"/>
  <c r="I492" s="1"/>
  <c r="I493" s="1"/>
  <c r="I494" s="1"/>
  <c r="I495" s="1"/>
  <c r="I496" s="1"/>
  <c r="I497" s="1"/>
  <c r="I498" s="1"/>
  <c r="I499" s="1"/>
  <c r="I500" s="1"/>
  <c r="I979"/>
  <c r="I614"/>
  <c r="I615" s="1"/>
  <c r="I616" s="1"/>
  <c r="I617" s="1"/>
  <c r="I618" s="1"/>
  <c r="I619" s="1"/>
  <c r="I620" s="1"/>
  <c r="I621" s="1"/>
  <c r="I622" s="1"/>
  <c r="I623" s="1"/>
  <c r="I624" s="1"/>
  <c r="I625" s="1"/>
  <c r="I626" s="1"/>
  <c r="I627" s="1"/>
  <c r="I628" s="1"/>
  <c r="I629" s="1"/>
  <c r="I630" s="1"/>
  <c r="I631" s="1"/>
  <c r="I632" s="1"/>
  <c r="I633" s="1"/>
  <c r="I634" s="1"/>
  <c r="I635" s="1"/>
  <c r="I636" s="1"/>
  <c r="I637" s="1"/>
  <c r="I638" s="1"/>
  <c r="I639" s="1"/>
  <c r="I640" s="1"/>
  <c r="I641" s="1"/>
  <c r="I642" s="1"/>
  <c r="I643" s="1"/>
  <c r="I644" s="1"/>
  <c r="I645" s="1"/>
  <c r="I646" s="1"/>
  <c r="I647" s="1"/>
  <c r="I648" s="1"/>
  <c r="I649" s="1"/>
  <c r="I650" s="1"/>
  <c r="I651" s="1"/>
  <c r="I652" s="1"/>
  <c r="I653" s="1"/>
  <c r="I654" s="1"/>
  <c r="I655" s="1"/>
  <c r="I656" s="1"/>
  <c r="I666"/>
  <c r="I667" s="1"/>
  <c r="I145"/>
  <c r="I146" s="1"/>
  <c r="I147" s="1"/>
  <c r="I148" s="1"/>
  <c r="I149" s="1"/>
  <c r="I150" s="1"/>
  <c r="I151" s="1"/>
  <c r="I152" s="1"/>
  <c r="I153" s="1"/>
  <c r="I154" s="1"/>
  <c r="I155" s="1"/>
  <c r="I156" s="1"/>
  <c r="I157" s="1"/>
  <c r="I158" s="1"/>
  <c r="I159" s="1"/>
  <c r="I160" s="1"/>
  <c r="I161" s="1"/>
  <c r="I162" s="1"/>
  <c r="I163" s="1"/>
  <c r="I164" s="1"/>
  <c r="I165" s="1"/>
  <c r="I166" s="1"/>
  <c r="I167" s="1"/>
  <c r="I168" s="1"/>
  <c r="I169" s="1"/>
  <c r="I170" s="1"/>
  <c r="I171" s="1"/>
  <c r="I172" s="1"/>
  <c r="I173" s="1"/>
  <c r="I174" s="1"/>
  <c r="I175" s="1"/>
  <c r="I176" s="1"/>
  <c r="I177" s="1"/>
  <c r="I178" s="1"/>
  <c r="I179" s="1"/>
  <c r="I180" s="1"/>
  <c r="I181" s="1"/>
  <c r="I182" s="1"/>
  <c r="I183" s="1"/>
  <c r="I184" s="1"/>
  <c r="I185" s="1"/>
  <c r="I186" s="1"/>
  <c r="I187" s="1"/>
  <c r="I249"/>
  <c r="I250" s="1"/>
  <c r="I251" s="1"/>
  <c r="I252" s="1"/>
  <c r="I253" s="1"/>
  <c r="I254" s="1"/>
  <c r="I255" s="1"/>
  <c r="I256" s="1"/>
  <c r="I257" s="1"/>
  <c r="I258" s="1"/>
  <c r="I259" s="1"/>
  <c r="I260" s="1"/>
  <c r="I261" s="1"/>
  <c r="I262" s="1"/>
  <c r="I263" s="1"/>
  <c r="I264" s="1"/>
  <c r="I265" s="1"/>
  <c r="I266" s="1"/>
  <c r="I267" s="1"/>
  <c r="I268" s="1"/>
  <c r="I269" s="1"/>
  <c r="I270" s="1"/>
  <c r="I271" s="1"/>
  <c r="I272" s="1"/>
  <c r="I273" s="1"/>
  <c r="I274" s="1"/>
  <c r="I275" s="1"/>
  <c r="I276" s="1"/>
  <c r="I277" s="1"/>
  <c r="I278" s="1"/>
  <c r="I279" s="1"/>
  <c r="I280" s="1"/>
  <c r="I281" s="1"/>
  <c r="I282" s="1"/>
  <c r="I283" s="1"/>
  <c r="I284" s="1"/>
  <c r="I285" s="1"/>
  <c r="I286" s="1"/>
  <c r="I287" s="1"/>
  <c r="I288" s="1"/>
  <c r="I289" s="1"/>
  <c r="I290" s="1"/>
  <c r="I291" s="1"/>
  <c r="I353"/>
  <c r="I354" s="1"/>
  <c r="I355" s="1"/>
  <c r="I356" s="1"/>
  <c r="I357" s="1"/>
  <c r="I358" s="1"/>
  <c r="I359" s="1"/>
  <c r="I360" s="1"/>
  <c r="I361" s="1"/>
  <c r="I362" s="1"/>
  <c r="I363" s="1"/>
  <c r="I364" s="1"/>
  <c r="I365" s="1"/>
  <c r="I366" s="1"/>
  <c r="I367" s="1"/>
  <c r="I368" s="1"/>
  <c r="I369" s="1"/>
  <c r="I370" s="1"/>
  <c r="I371" s="1"/>
  <c r="I372" s="1"/>
  <c r="I373" s="1"/>
  <c r="I374" s="1"/>
  <c r="I375" s="1"/>
  <c r="I376" s="1"/>
  <c r="I377" s="1"/>
  <c r="I378" s="1"/>
  <c r="I379" s="1"/>
  <c r="I380" s="1"/>
  <c r="I381" s="1"/>
  <c r="I382" s="1"/>
  <c r="I383" s="1"/>
  <c r="I384" s="1"/>
  <c r="I385" s="1"/>
  <c r="I386" s="1"/>
  <c r="I387" s="1"/>
  <c r="I388" s="1"/>
  <c r="I389" s="1"/>
  <c r="I390" s="1"/>
  <c r="I391" s="1"/>
  <c r="I392" s="1"/>
  <c r="I393" s="1"/>
  <c r="I394" s="1"/>
  <c r="I395" s="1"/>
  <c r="I771"/>
  <c r="I772" s="1"/>
  <c r="I773" s="1"/>
  <c r="I774" s="1"/>
  <c r="I775" s="1"/>
  <c r="I776" s="1"/>
  <c r="I777" s="1"/>
  <c r="I778" s="1"/>
  <c r="I779" s="1"/>
  <c r="I780" s="1"/>
  <c r="I781" s="1"/>
  <c r="I782" s="1"/>
  <c r="I783" s="1"/>
  <c r="I784" s="1"/>
  <c r="I785" s="1"/>
  <c r="I786" s="1"/>
  <c r="I787" s="1"/>
  <c r="I788" s="1"/>
  <c r="I789" s="1"/>
  <c r="I790" s="1"/>
  <c r="I791" s="1"/>
  <c r="I792" s="1"/>
  <c r="I793" s="1"/>
  <c r="I794" s="1"/>
  <c r="I795" s="1"/>
  <c r="I796" s="1"/>
  <c r="I797" s="1"/>
  <c r="I798" s="1"/>
  <c r="I799" s="1"/>
  <c r="I800" s="1"/>
  <c r="I801" s="1"/>
  <c r="I802" s="1"/>
  <c r="I803" s="1"/>
  <c r="I804" s="1"/>
  <c r="I805" s="1"/>
  <c r="I806" s="1"/>
  <c r="I807" s="1"/>
  <c r="I808" s="1"/>
  <c r="I809" s="1"/>
  <c r="I810" s="1"/>
  <c r="I811" s="1"/>
  <c r="I812" s="1"/>
  <c r="I813" s="1"/>
  <c r="I562"/>
  <c r="I563" s="1"/>
  <c r="I564" s="1"/>
  <c r="I565" s="1"/>
  <c r="I566" s="1"/>
  <c r="I567" s="1"/>
  <c r="I568" s="1"/>
  <c r="I569" s="1"/>
  <c r="I570" s="1"/>
  <c r="I571" s="1"/>
  <c r="I572" s="1"/>
  <c r="I573" s="1"/>
  <c r="I574" s="1"/>
  <c r="I575" s="1"/>
  <c r="I576" s="1"/>
  <c r="I577" s="1"/>
  <c r="I578" s="1"/>
  <c r="I579" s="1"/>
  <c r="I580" s="1"/>
  <c r="I581" s="1"/>
  <c r="I582" s="1"/>
  <c r="I583" s="1"/>
  <c r="I584" s="1"/>
  <c r="I585" s="1"/>
  <c r="I586" s="1"/>
  <c r="I587" s="1"/>
  <c r="I588" s="1"/>
  <c r="I589" s="1"/>
  <c r="I590" s="1"/>
  <c r="I591" s="1"/>
  <c r="I592" s="1"/>
  <c r="I593" s="1"/>
  <c r="I594" s="1"/>
  <c r="I595" s="1"/>
  <c r="I596" s="1"/>
  <c r="I597" s="1"/>
  <c r="I598" s="1"/>
  <c r="I599" s="1"/>
  <c r="I600" s="1"/>
  <c r="I601" s="1"/>
  <c r="I602" s="1"/>
  <c r="I603" s="1"/>
  <c r="I604" s="1"/>
  <c r="I93"/>
  <c r="I94" s="1"/>
  <c r="I95" s="1"/>
  <c r="I96" s="1"/>
  <c r="I97" s="1"/>
  <c r="I98" s="1"/>
  <c r="I99" s="1"/>
  <c r="I100" s="1"/>
  <c r="I101" s="1"/>
  <c r="I102" s="1"/>
  <c r="I103" s="1"/>
  <c r="I104" s="1"/>
  <c r="I105" s="1"/>
  <c r="I106" s="1"/>
  <c r="I107" s="1"/>
  <c r="I108" s="1"/>
  <c r="I109" s="1"/>
  <c r="I110" s="1"/>
  <c r="I111" s="1"/>
  <c r="I112" s="1"/>
  <c r="I113" s="1"/>
  <c r="I114" s="1"/>
  <c r="I115" s="1"/>
  <c r="I116" s="1"/>
  <c r="I117" s="1"/>
  <c r="I118" s="1"/>
  <c r="I119" s="1"/>
  <c r="I120" s="1"/>
  <c r="I121" s="1"/>
  <c r="I122" s="1"/>
  <c r="I123" s="1"/>
  <c r="I124" s="1"/>
  <c r="I125" s="1"/>
  <c r="I126" s="1"/>
  <c r="I127" s="1"/>
  <c r="I128" s="1"/>
  <c r="I129" s="1"/>
  <c r="I130" s="1"/>
  <c r="I131" s="1"/>
  <c r="I132" s="1"/>
  <c r="I133" s="1"/>
  <c r="I134" s="1"/>
  <c r="I135" s="1"/>
  <c r="I197"/>
  <c r="I198" s="1"/>
  <c r="I199" s="1"/>
  <c r="I200" s="1"/>
  <c r="I201" s="1"/>
  <c r="I202" s="1"/>
  <c r="I203" s="1"/>
  <c r="I204" s="1"/>
  <c r="I205" s="1"/>
  <c r="I206" s="1"/>
  <c r="I207" s="1"/>
  <c r="I208" s="1"/>
  <c r="I209" s="1"/>
  <c r="I210" s="1"/>
  <c r="I211" s="1"/>
  <c r="I212" s="1"/>
  <c r="I213" s="1"/>
  <c r="I214" s="1"/>
  <c r="I215" s="1"/>
  <c r="I216" s="1"/>
  <c r="I217" s="1"/>
  <c r="I218" s="1"/>
  <c r="I219" s="1"/>
  <c r="I220" s="1"/>
  <c r="I221" s="1"/>
  <c r="I222" s="1"/>
  <c r="I223" s="1"/>
  <c r="I224" s="1"/>
  <c r="I225" s="1"/>
  <c r="I226" s="1"/>
  <c r="I227" s="1"/>
  <c r="I228" s="1"/>
  <c r="I229" s="1"/>
  <c r="I230" s="1"/>
  <c r="I231" s="1"/>
  <c r="I232" s="1"/>
  <c r="I233" s="1"/>
  <c r="I234" s="1"/>
  <c r="I235" s="1"/>
  <c r="I236" s="1"/>
  <c r="I237" s="1"/>
  <c r="I238" s="1"/>
  <c r="I239" s="1"/>
  <c r="I301"/>
  <c r="I302" s="1"/>
  <c r="I303" s="1"/>
  <c r="I304" s="1"/>
  <c r="I305" s="1"/>
  <c r="I306" s="1"/>
  <c r="I307" s="1"/>
  <c r="I308" s="1"/>
  <c r="I309" s="1"/>
  <c r="I310" s="1"/>
  <c r="I311" s="1"/>
  <c r="I312" s="1"/>
  <c r="I313" s="1"/>
  <c r="I314" s="1"/>
  <c r="I315" s="1"/>
  <c r="I316" s="1"/>
  <c r="I317" s="1"/>
  <c r="I318" s="1"/>
  <c r="I319" s="1"/>
  <c r="I320" s="1"/>
  <c r="I321" s="1"/>
  <c r="I322" s="1"/>
  <c r="I323" s="1"/>
  <c r="I324" s="1"/>
  <c r="I325" s="1"/>
  <c r="I326" s="1"/>
  <c r="I327" s="1"/>
  <c r="I328" s="1"/>
  <c r="I329" s="1"/>
  <c r="I330" s="1"/>
  <c r="I331" s="1"/>
  <c r="I332" s="1"/>
  <c r="I333" s="1"/>
  <c r="I334" s="1"/>
  <c r="I335" s="1"/>
  <c r="I336" s="1"/>
  <c r="I337" s="1"/>
  <c r="I338" s="1"/>
  <c r="I339" s="1"/>
  <c r="I340" s="1"/>
  <c r="I341" s="1"/>
  <c r="I342" s="1"/>
  <c r="I343" s="1"/>
  <c r="I510"/>
  <c r="I511" s="1"/>
  <c r="I512" s="1"/>
  <c r="I513" s="1"/>
  <c r="I514" s="1"/>
  <c r="I515" s="1"/>
  <c r="I516" s="1"/>
  <c r="I517" s="1"/>
  <c r="I518" s="1"/>
  <c r="I519" s="1"/>
  <c r="I520" s="1"/>
  <c r="I521" s="1"/>
  <c r="I522" s="1"/>
  <c r="I523" s="1"/>
  <c r="I524" s="1"/>
  <c r="I525" s="1"/>
  <c r="I526" s="1"/>
  <c r="I527" s="1"/>
  <c r="I528" s="1"/>
  <c r="I529" s="1"/>
  <c r="I530" s="1"/>
  <c r="I531" s="1"/>
  <c r="I532" s="1"/>
  <c r="I533" s="1"/>
  <c r="I534" s="1"/>
  <c r="I535" s="1"/>
  <c r="I536" s="1"/>
  <c r="I537" s="1"/>
  <c r="I538" s="1"/>
  <c r="I539" s="1"/>
  <c r="I540" s="1"/>
  <c r="I541" s="1"/>
  <c r="I542" s="1"/>
  <c r="I543" s="1"/>
  <c r="I544" s="1"/>
  <c r="I545" s="1"/>
  <c r="I546" s="1"/>
  <c r="I547" s="1"/>
  <c r="I548" s="1"/>
  <c r="I549" s="1"/>
  <c r="I550" s="1"/>
  <c r="I551" s="1"/>
  <c r="I552" s="1"/>
  <c r="I668"/>
  <c r="I669" s="1"/>
  <c r="I670" s="1"/>
  <c r="I671" s="1"/>
  <c r="I672" s="1"/>
  <c r="I673" s="1"/>
  <c r="I674" s="1"/>
  <c r="I675" s="1"/>
  <c r="I676" s="1"/>
  <c r="I677" s="1"/>
  <c r="I678" s="1"/>
  <c r="I679" s="1"/>
  <c r="I680" s="1"/>
  <c r="I681" s="1"/>
  <c r="I682" s="1"/>
  <c r="I683" s="1"/>
  <c r="I684" s="1"/>
  <c r="I685" s="1"/>
  <c r="I686" s="1"/>
  <c r="I687" s="1"/>
  <c r="I688" s="1"/>
  <c r="I689" s="1"/>
  <c r="I690" s="1"/>
  <c r="I691" s="1"/>
  <c r="I692" s="1"/>
  <c r="I693" s="1"/>
  <c r="I694" s="1"/>
  <c r="I695" s="1"/>
  <c r="I696" s="1"/>
  <c r="I697" s="1"/>
  <c r="I698" s="1"/>
  <c r="I699" s="1"/>
  <c r="I700" s="1"/>
  <c r="I701" s="1"/>
  <c r="I702" s="1"/>
  <c r="I703" s="1"/>
  <c r="I704" s="1"/>
  <c r="I705" s="1"/>
  <c r="I706" s="1"/>
  <c r="I707" s="1"/>
  <c r="I708" s="1"/>
  <c r="I980"/>
  <c r="I981" s="1"/>
  <c r="I982" s="1"/>
  <c r="I983" s="1"/>
  <c r="I984" s="1"/>
  <c r="I985" s="1"/>
  <c r="I986" s="1"/>
  <c r="I987" s="1"/>
  <c r="I988" s="1"/>
  <c r="I989" s="1"/>
  <c r="I990" s="1"/>
  <c r="I991" s="1"/>
  <c r="I992" s="1"/>
  <c r="I993" s="1"/>
  <c r="I994" s="1"/>
  <c r="I995" s="1"/>
  <c r="I996" s="1"/>
  <c r="I997" s="1"/>
  <c r="I998" s="1"/>
  <c r="I999" s="1"/>
  <c r="I1000" s="1"/>
  <c r="I1001" s="1"/>
  <c r="I1002" s="1"/>
  <c r="I1003" s="1"/>
  <c r="I1004" s="1"/>
  <c r="I1005" s="1"/>
  <c r="I1006" s="1"/>
  <c r="I1007" s="1"/>
  <c r="I1008" s="1"/>
  <c r="I1009" s="1"/>
  <c r="I1010" s="1"/>
  <c r="I1011" s="1"/>
  <c r="I1012" s="1"/>
  <c r="I1013" s="1"/>
  <c r="I1014" s="1"/>
  <c r="I1015" s="1"/>
  <c r="I1016" s="1"/>
  <c r="I1017" s="1"/>
  <c r="I1018" s="1"/>
  <c r="I1019" s="1"/>
  <c r="I1020" s="1"/>
  <c r="I1021" s="1"/>
  <c r="I1032"/>
  <c r="I1033" s="1"/>
  <c r="I1034" s="1"/>
  <c r="I1035" s="1"/>
  <c r="I1036" s="1"/>
  <c r="I1037" s="1"/>
  <c r="I1038" s="1"/>
  <c r="I1039" s="1"/>
  <c r="I1040" s="1"/>
  <c r="I1041" s="1"/>
  <c r="I1042" s="1"/>
  <c r="I1043" s="1"/>
  <c r="I1044" s="1"/>
  <c r="I1045" s="1"/>
  <c r="I1046" s="1"/>
  <c r="I1047" s="1"/>
  <c r="I1048" s="1"/>
  <c r="I1049" s="1"/>
  <c r="I1050" s="1"/>
  <c r="I1051" s="1"/>
  <c r="I1052" s="1"/>
  <c r="I1053" s="1"/>
  <c r="I1054" s="1"/>
  <c r="I1055" s="1"/>
  <c r="I1056" s="1"/>
  <c r="I1057" s="1"/>
  <c r="I1058" s="1"/>
  <c r="I1059" s="1"/>
  <c r="I1060" s="1"/>
  <c r="I1061" s="1"/>
  <c r="I1062" s="1"/>
  <c r="I1063" s="1"/>
  <c r="I1064" s="1"/>
  <c r="I1065" s="1"/>
  <c r="I1066" s="1"/>
  <c r="I1067" s="1"/>
  <c r="I1068" s="1"/>
  <c r="I1069" s="1"/>
  <c r="I1070" s="1"/>
  <c r="I1071" s="1"/>
  <c r="I1072" s="1"/>
  <c r="I1073" s="1"/>
  <c r="I1074" s="1"/>
  <c r="I41"/>
  <c r="I42" s="1"/>
  <c r="I43" s="1"/>
  <c r="I44" s="1"/>
  <c r="I45" s="1"/>
  <c r="I46" s="1"/>
  <c r="I47" s="1"/>
  <c r="I48" s="1"/>
  <c r="I49" s="1"/>
  <c r="I50" s="1"/>
  <c r="I51" s="1"/>
  <c r="I52" s="1"/>
  <c r="I53" s="1"/>
  <c r="I54" s="1"/>
  <c r="I55" s="1"/>
  <c r="I56" s="1"/>
  <c r="I57" s="1"/>
  <c r="I58" s="1"/>
  <c r="I59" s="1"/>
  <c r="I60" s="1"/>
  <c r="I61" s="1"/>
  <c r="I62" s="1"/>
  <c r="I63" s="1"/>
  <c r="I64" s="1"/>
  <c r="I65" s="1"/>
  <c r="I66" s="1"/>
  <c r="I67" s="1"/>
  <c r="I68" s="1"/>
  <c r="I69" s="1"/>
  <c r="I70" s="1"/>
  <c r="I71" s="1"/>
  <c r="I72" s="1"/>
  <c r="I73" s="1"/>
  <c r="I74" s="1"/>
  <c r="I75" s="1"/>
  <c r="I76" s="1"/>
  <c r="I77" s="1"/>
  <c r="I78" s="1"/>
  <c r="I79" s="1"/>
  <c r="I80" s="1"/>
  <c r="I81" s="1"/>
  <c r="I82" s="1"/>
  <c r="I1632"/>
  <c r="I1633" s="1"/>
  <c r="I1634" s="1"/>
  <c r="I1635" s="1"/>
  <c r="I1636" s="1"/>
  <c r="I1637" s="1"/>
  <c r="I1638" s="1"/>
  <c r="I1639" s="1"/>
  <c r="I1640" s="1"/>
  <c r="I1641" s="1"/>
  <c r="I1642" s="1"/>
  <c r="I1643" s="1"/>
  <c r="I1644" s="1"/>
  <c r="I1645" s="1"/>
  <c r="I1646" s="1"/>
  <c r="I1647" s="1"/>
  <c r="I1648" s="1"/>
  <c r="I1138"/>
  <c r="I1139" s="1"/>
  <c r="I1140" s="1"/>
  <c r="I1141" s="1"/>
  <c r="I1142" s="1"/>
  <c r="I1143" s="1"/>
  <c r="I1144" s="1"/>
  <c r="I1145" s="1"/>
  <c r="I1146" s="1"/>
  <c r="I1147" s="1"/>
  <c r="I1148" s="1"/>
  <c r="I1149" s="1"/>
  <c r="I1150" s="1"/>
  <c r="I1151" s="1"/>
  <c r="I1152" s="1"/>
  <c r="I1153" s="1"/>
  <c r="I1154" s="1"/>
  <c r="I1155" s="1"/>
  <c r="I1156" s="1"/>
  <c r="I1157" s="1"/>
  <c r="I1158" s="1"/>
  <c r="I1159" s="1"/>
  <c r="I1160" s="1"/>
  <c r="I1161" s="1"/>
  <c r="I1162" s="1"/>
  <c r="I1163" s="1"/>
  <c r="I1164" s="1"/>
  <c r="I1165" s="1"/>
  <c r="I1166" s="1"/>
  <c r="I1167" s="1"/>
  <c r="I1168" s="1"/>
  <c r="I1169" s="1"/>
  <c r="I1170" s="1"/>
  <c r="I1171" s="1"/>
  <c r="I1172" s="1"/>
  <c r="I1173" s="1"/>
  <c r="I1174" s="1"/>
  <c r="I1175" s="1"/>
  <c r="I1176" s="1"/>
  <c r="I1177" s="1"/>
  <c r="I1178" s="1"/>
  <c r="K857" i="17"/>
  <c r="L857" s="1"/>
  <c r="L534"/>
  <c r="L540"/>
  <c r="L536"/>
  <c r="J439"/>
  <c r="K1067"/>
  <c r="L1067" s="1"/>
  <c r="J753" i="16"/>
  <c r="J1588"/>
  <c r="J1589" s="1"/>
  <c r="J1590" s="1"/>
  <c r="J1591" s="1"/>
  <c r="J1592" s="1"/>
  <c r="J1593" s="1"/>
  <c r="J1594" s="1"/>
  <c r="J1595" s="1"/>
  <c r="J1596" s="1"/>
  <c r="J1597" s="1"/>
  <c r="J1598" s="1"/>
  <c r="J1599" s="1"/>
  <c r="J1600" s="1"/>
  <c r="J1601" s="1"/>
  <c r="J1602" s="1"/>
  <c r="J1603" s="1"/>
  <c r="J1604" s="1"/>
  <c r="J1605" s="1"/>
  <c r="J1606" s="1"/>
  <c r="J1607" s="1"/>
  <c r="J1608" s="1"/>
  <c r="J1609" s="1"/>
  <c r="J1610" s="1"/>
  <c r="J1611" s="1"/>
  <c r="J1612" s="1"/>
  <c r="J1613" s="1"/>
  <c r="J1614" s="1"/>
  <c r="J1615" s="1"/>
  <c r="J1616" s="1"/>
  <c r="J1617" s="1"/>
  <c r="J1618" s="1"/>
  <c r="J1619" s="1"/>
  <c r="J1620" s="1"/>
  <c r="J1621" s="1"/>
  <c r="J1622" s="1"/>
  <c r="J1623" s="1"/>
  <c r="J1624" s="1"/>
  <c r="J1625" s="1"/>
  <c r="J1626" s="1"/>
  <c r="J1627" s="1"/>
  <c r="J1628" s="1"/>
  <c r="J1629" s="1"/>
  <c r="J282" i="17"/>
  <c r="J283" s="1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L437"/>
  <c r="K1536"/>
  <c r="L1536" s="1"/>
  <c r="L380" i="16"/>
  <c r="L384"/>
  <c r="L484"/>
  <c r="L488"/>
  <c r="L537"/>
  <c r="L273"/>
  <c r="L277"/>
  <c r="L377"/>
  <c r="L381"/>
  <c r="L536"/>
  <c r="L540"/>
  <c r="L589"/>
  <c r="J1379"/>
  <c r="J1380" s="1"/>
  <c r="J1381" s="1"/>
  <c r="J1382" s="1"/>
  <c r="J1383" s="1"/>
  <c r="J1384" s="1"/>
  <c r="J1385" s="1"/>
  <c r="J1386" s="1"/>
  <c r="J1387" s="1"/>
  <c r="J1388" s="1"/>
  <c r="J1389" s="1"/>
  <c r="J1390" s="1"/>
  <c r="J1391" s="1"/>
  <c r="J1392" s="1"/>
  <c r="J1393" s="1"/>
  <c r="J1394" s="1"/>
  <c r="J1395" s="1"/>
  <c r="J1396" s="1"/>
  <c r="J1397" s="1"/>
  <c r="J1398" s="1"/>
  <c r="J1399" s="1"/>
  <c r="J1400" s="1"/>
  <c r="J1401" s="1"/>
  <c r="J1402" s="1"/>
  <c r="J1403" s="1"/>
  <c r="J1404" s="1"/>
  <c r="J1405" s="1"/>
  <c r="J1406" s="1"/>
  <c r="J1407" s="1"/>
  <c r="J1408" s="1"/>
  <c r="J1409" s="1"/>
  <c r="J1410" s="1"/>
  <c r="J1411" s="1"/>
  <c r="J1412" s="1"/>
  <c r="J1413" s="1"/>
  <c r="J1414" s="1"/>
  <c r="J1415" s="1"/>
  <c r="J1416" s="1"/>
  <c r="J1417" s="1"/>
  <c r="J1418" s="1"/>
  <c r="J1419" s="1"/>
  <c r="J1420" s="1"/>
  <c r="J1483"/>
  <c r="J1484" s="1"/>
  <c r="J1485" s="1"/>
  <c r="J1486" s="1"/>
  <c r="J1487" s="1"/>
  <c r="J1488" s="1"/>
  <c r="J1489" s="1"/>
  <c r="J1490" s="1"/>
  <c r="J1491" s="1"/>
  <c r="J1492" s="1"/>
  <c r="J1493" s="1"/>
  <c r="J1494" s="1"/>
  <c r="J1495" s="1"/>
  <c r="J1496" s="1"/>
  <c r="J1497" s="1"/>
  <c r="J1498" s="1"/>
  <c r="J1499" s="1"/>
  <c r="J1500" s="1"/>
  <c r="J1501" s="1"/>
  <c r="J1502" s="1"/>
  <c r="J1503" s="1"/>
  <c r="J1504" s="1"/>
  <c r="J1505" s="1"/>
  <c r="J1506" s="1"/>
  <c r="J1507" s="1"/>
  <c r="J1508" s="1"/>
  <c r="J1509" s="1"/>
  <c r="J1510" s="1"/>
  <c r="J1511" s="1"/>
  <c r="J1512" s="1"/>
  <c r="J1513" s="1"/>
  <c r="J1514" s="1"/>
  <c r="J1515" s="1"/>
  <c r="J1516" s="1"/>
  <c r="J1517" s="1"/>
  <c r="J1518" s="1"/>
  <c r="J1519" s="1"/>
  <c r="J1520" s="1"/>
  <c r="J1521" s="1"/>
  <c r="J1522" s="1"/>
  <c r="J1523" s="1"/>
  <c r="J1524" s="1"/>
  <c r="J857"/>
  <c r="J858" s="1"/>
  <c r="J859" s="1"/>
  <c r="J860" s="1"/>
  <c r="J861" s="1"/>
  <c r="J862" s="1"/>
  <c r="J863" s="1"/>
  <c r="J864" s="1"/>
  <c r="J865" s="1"/>
  <c r="J866" s="1"/>
  <c r="J867" s="1"/>
  <c r="J868" s="1"/>
  <c r="J869" s="1"/>
  <c r="J870" s="1"/>
  <c r="J871" s="1"/>
  <c r="J872" s="1"/>
  <c r="J873" s="1"/>
  <c r="J874" s="1"/>
  <c r="J875" s="1"/>
  <c r="J876" s="1"/>
  <c r="J877" s="1"/>
  <c r="J878" s="1"/>
  <c r="J879" s="1"/>
  <c r="J880" s="1"/>
  <c r="J881" s="1"/>
  <c r="J882" s="1"/>
  <c r="J883" s="1"/>
  <c r="J884" s="1"/>
  <c r="J885" s="1"/>
  <c r="J886" s="1"/>
  <c r="J887" s="1"/>
  <c r="J888" s="1"/>
  <c r="J889" s="1"/>
  <c r="J890" s="1"/>
  <c r="J891" s="1"/>
  <c r="J892" s="1"/>
  <c r="J893" s="1"/>
  <c r="J894" s="1"/>
  <c r="J895" s="1"/>
  <c r="J896" s="1"/>
  <c r="J897" s="1"/>
  <c r="J898" s="1"/>
  <c r="K908"/>
  <c r="L908" s="1"/>
  <c r="K858" i="17"/>
  <c r="L858" s="1"/>
  <c r="K1274"/>
  <c r="L1274" s="1"/>
  <c r="K1015"/>
  <c r="L1015" s="1"/>
  <c r="K1222"/>
  <c r="L1222" s="1"/>
  <c r="K1589"/>
  <c r="L1589" s="1"/>
  <c r="L1588"/>
  <c r="K962"/>
  <c r="L962" s="1"/>
  <c r="L961"/>
  <c r="L539"/>
  <c r="L535"/>
  <c r="L333"/>
  <c r="L125"/>
  <c r="L229"/>
  <c r="L385"/>
  <c r="K1432"/>
  <c r="L1432" s="1"/>
  <c r="L1431"/>
  <c r="L327" i="16"/>
  <c r="L331"/>
  <c r="L431"/>
  <c r="L435"/>
  <c r="L586"/>
  <c r="L590"/>
  <c r="L326"/>
  <c r="L330"/>
  <c r="L430"/>
  <c r="L434"/>
  <c r="L483"/>
  <c r="L487"/>
  <c r="L325"/>
  <c r="L329"/>
  <c r="L378"/>
  <c r="L382"/>
  <c r="L429"/>
  <c r="L433"/>
  <c r="L482"/>
  <c r="L486"/>
  <c r="L535"/>
  <c r="L539"/>
  <c r="L588"/>
  <c r="L592"/>
  <c r="L275"/>
  <c r="L279"/>
  <c r="L328"/>
  <c r="L332"/>
  <c r="L379"/>
  <c r="L383"/>
  <c r="L432"/>
  <c r="L436"/>
  <c r="L485"/>
  <c r="L534"/>
  <c r="L538"/>
  <c r="L587"/>
  <c r="L591"/>
  <c r="J1536"/>
  <c r="J1537" s="1"/>
  <c r="J1538" s="1"/>
  <c r="J1539" s="1"/>
  <c r="J1540" s="1"/>
  <c r="J1541" s="1"/>
  <c r="J1542" s="1"/>
  <c r="J1543" s="1"/>
  <c r="J1544" s="1"/>
  <c r="J1545" s="1"/>
  <c r="J1546" s="1"/>
  <c r="J1547" s="1"/>
  <c r="J1548" s="1"/>
  <c r="J1549" s="1"/>
  <c r="J1550" s="1"/>
  <c r="J1551" s="1"/>
  <c r="J1552" s="1"/>
  <c r="J1553" s="1"/>
  <c r="J1554" s="1"/>
  <c r="J1555" s="1"/>
  <c r="J1556" s="1"/>
  <c r="J1557" s="1"/>
  <c r="J1558" s="1"/>
  <c r="J1559" s="1"/>
  <c r="J1560" s="1"/>
  <c r="J1561" s="1"/>
  <c r="J1562" s="1"/>
  <c r="J1563" s="1"/>
  <c r="J1564" s="1"/>
  <c r="J1565" s="1"/>
  <c r="J1566" s="1"/>
  <c r="J1567" s="1"/>
  <c r="J1568" s="1"/>
  <c r="J1569" s="1"/>
  <c r="J1570" s="1"/>
  <c r="J1571" s="1"/>
  <c r="J1572" s="1"/>
  <c r="J1573" s="1"/>
  <c r="J1574" s="1"/>
  <c r="J1575" s="1"/>
  <c r="J1576" s="1"/>
  <c r="J1577" s="1"/>
  <c r="K960"/>
  <c r="L960" s="1"/>
  <c r="K1535"/>
  <c r="L1535" s="1"/>
  <c r="J909"/>
  <c r="J1014"/>
  <c r="J1015" s="1"/>
  <c r="J1016" s="1"/>
  <c r="J1017" s="1"/>
  <c r="J1018" s="1"/>
  <c r="J1019" s="1"/>
  <c r="J1020" s="1"/>
  <c r="J1021" s="1"/>
  <c r="J1022" s="1"/>
  <c r="J1023" s="1"/>
  <c r="J1024" s="1"/>
  <c r="J1025" s="1"/>
  <c r="J1026" s="1"/>
  <c r="J1027" s="1"/>
  <c r="J1028" s="1"/>
  <c r="J1029" s="1"/>
  <c r="J1030" s="1"/>
  <c r="J1031" s="1"/>
  <c r="J1032" s="1"/>
  <c r="J1033" s="1"/>
  <c r="J1034" s="1"/>
  <c r="J1035" s="1"/>
  <c r="J1036" s="1"/>
  <c r="J1037" s="1"/>
  <c r="J1038" s="1"/>
  <c r="J1039" s="1"/>
  <c r="J1040" s="1"/>
  <c r="J1041" s="1"/>
  <c r="J1042" s="1"/>
  <c r="J1043" s="1"/>
  <c r="J1044" s="1"/>
  <c r="J1045" s="1"/>
  <c r="J1046" s="1"/>
  <c r="J1047" s="1"/>
  <c r="J1048" s="1"/>
  <c r="J1049" s="1"/>
  <c r="J1050" s="1"/>
  <c r="J1051" s="1"/>
  <c r="J1052" s="1"/>
  <c r="J1053" s="1"/>
  <c r="J1054" s="1"/>
  <c r="J1055" s="1"/>
  <c r="J1118"/>
  <c r="J1119" s="1"/>
  <c r="J1120" s="1"/>
  <c r="J1121" s="1"/>
  <c r="J1122" s="1"/>
  <c r="J1123" s="1"/>
  <c r="J1124" s="1"/>
  <c r="J1125" s="1"/>
  <c r="J1126" s="1"/>
  <c r="J1127" s="1"/>
  <c r="J1128" s="1"/>
  <c r="J1129" s="1"/>
  <c r="J1130" s="1"/>
  <c r="J1131" s="1"/>
  <c r="J1132" s="1"/>
  <c r="J1133" s="1"/>
  <c r="J1134" s="1"/>
  <c r="J1135" s="1"/>
  <c r="J1136" s="1"/>
  <c r="J1137" s="1"/>
  <c r="J1138" s="1"/>
  <c r="J1139" s="1"/>
  <c r="J1140" s="1"/>
  <c r="J1141" s="1"/>
  <c r="J1142" s="1"/>
  <c r="J1143" s="1"/>
  <c r="J1144" s="1"/>
  <c r="J1145" s="1"/>
  <c r="J1146" s="1"/>
  <c r="J1147" s="1"/>
  <c r="J1148" s="1"/>
  <c r="J1149" s="1"/>
  <c r="J1150" s="1"/>
  <c r="J1151" s="1"/>
  <c r="J1152" s="1"/>
  <c r="J1153" s="1"/>
  <c r="J1154" s="1"/>
  <c r="J1155" s="1"/>
  <c r="J1156" s="1"/>
  <c r="J1157" s="1"/>
  <c r="J1158" s="1"/>
  <c r="J1159" s="1"/>
  <c r="J1274"/>
  <c r="J1275" s="1"/>
  <c r="J1276" s="1"/>
  <c r="J1277" s="1"/>
  <c r="J1278" s="1"/>
  <c r="J1279" s="1"/>
  <c r="J1280" s="1"/>
  <c r="J1281" s="1"/>
  <c r="J1282" s="1"/>
  <c r="J1283" s="1"/>
  <c r="J1284" s="1"/>
  <c r="J1285" s="1"/>
  <c r="J1286" s="1"/>
  <c r="J1287" s="1"/>
  <c r="J1288" s="1"/>
  <c r="J1289" s="1"/>
  <c r="J1290" s="1"/>
  <c r="J1291" s="1"/>
  <c r="J1292" s="1"/>
  <c r="J1293" s="1"/>
  <c r="J1294" s="1"/>
  <c r="J1295" s="1"/>
  <c r="J1296" s="1"/>
  <c r="J1297" s="1"/>
  <c r="J1298" s="1"/>
  <c r="J1299" s="1"/>
  <c r="J1300" s="1"/>
  <c r="J1301" s="1"/>
  <c r="J1302" s="1"/>
  <c r="J1303" s="1"/>
  <c r="J1304" s="1"/>
  <c r="J1305" s="1"/>
  <c r="J1306" s="1"/>
  <c r="J1307" s="1"/>
  <c r="J1308" s="1"/>
  <c r="J1309" s="1"/>
  <c r="J1310" s="1"/>
  <c r="J1311" s="1"/>
  <c r="J1312" s="1"/>
  <c r="J1313" s="1"/>
  <c r="J1314" s="1"/>
  <c r="J1315" s="1"/>
  <c r="K1065"/>
  <c r="L1065" s="1"/>
  <c r="K1430"/>
  <c r="L1430" s="1"/>
  <c r="K1326"/>
  <c r="L1326" s="1"/>
  <c r="J1066"/>
  <c r="J1067" s="1"/>
  <c r="J1068" s="1"/>
  <c r="J1069" s="1"/>
  <c r="J1070" s="1"/>
  <c r="J1071" s="1"/>
  <c r="J1072" s="1"/>
  <c r="J1073" s="1"/>
  <c r="J1074" s="1"/>
  <c r="J1075" s="1"/>
  <c r="J1076" s="1"/>
  <c r="J1077" s="1"/>
  <c r="J1078" s="1"/>
  <c r="J1079" s="1"/>
  <c r="J1080" s="1"/>
  <c r="J1081" s="1"/>
  <c r="J1082" s="1"/>
  <c r="J1083" s="1"/>
  <c r="J1084" s="1"/>
  <c r="J1085" s="1"/>
  <c r="J1086" s="1"/>
  <c r="J1087" s="1"/>
  <c r="J1088" s="1"/>
  <c r="J1089" s="1"/>
  <c r="J1090" s="1"/>
  <c r="J1091" s="1"/>
  <c r="J1092" s="1"/>
  <c r="J1093" s="1"/>
  <c r="J1094" s="1"/>
  <c r="J1095" s="1"/>
  <c r="J1096" s="1"/>
  <c r="J1097" s="1"/>
  <c r="J1098" s="1"/>
  <c r="J1099" s="1"/>
  <c r="J1100" s="1"/>
  <c r="J1101" s="1"/>
  <c r="J1102" s="1"/>
  <c r="J1103" s="1"/>
  <c r="J1104" s="1"/>
  <c r="J1105" s="1"/>
  <c r="J1106" s="1"/>
  <c r="J1107" s="1"/>
  <c r="J700"/>
  <c r="J701" s="1"/>
  <c r="J702" s="1"/>
  <c r="J703" s="1"/>
  <c r="J704" s="1"/>
  <c r="J705" s="1"/>
  <c r="J706" s="1"/>
  <c r="J707" s="1"/>
  <c r="J708" s="1"/>
  <c r="J709" s="1"/>
  <c r="J710" s="1"/>
  <c r="J711" s="1"/>
  <c r="J712" s="1"/>
  <c r="J713" s="1"/>
  <c r="J714" s="1"/>
  <c r="J715" s="1"/>
  <c r="J716" s="1"/>
  <c r="J717" s="1"/>
  <c r="J718" s="1"/>
  <c r="J719" s="1"/>
  <c r="J720" s="1"/>
  <c r="J721" s="1"/>
  <c r="J722" s="1"/>
  <c r="J723" s="1"/>
  <c r="J724" s="1"/>
  <c r="J725" s="1"/>
  <c r="J726" s="1"/>
  <c r="J727" s="1"/>
  <c r="J728" s="1"/>
  <c r="J729" s="1"/>
  <c r="J730" s="1"/>
  <c r="J731" s="1"/>
  <c r="J732" s="1"/>
  <c r="J733" s="1"/>
  <c r="J734" s="1"/>
  <c r="J735" s="1"/>
  <c r="J736" s="1"/>
  <c r="J737" s="1"/>
  <c r="J738" s="1"/>
  <c r="J739" s="1"/>
  <c r="J740" s="1"/>
  <c r="J741" s="1"/>
  <c r="K804"/>
  <c r="L804" s="1"/>
  <c r="J1222"/>
  <c r="J1223" s="1"/>
  <c r="J1224" s="1"/>
  <c r="J1225" s="1"/>
  <c r="J1226" s="1"/>
  <c r="J1227" s="1"/>
  <c r="J1228" s="1"/>
  <c r="J1229" s="1"/>
  <c r="J1230" s="1"/>
  <c r="J1231" s="1"/>
  <c r="J1232" s="1"/>
  <c r="J1233" s="1"/>
  <c r="J1234" s="1"/>
  <c r="J1235" s="1"/>
  <c r="J1236" s="1"/>
  <c r="J1237" s="1"/>
  <c r="J1238" s="1"/>
  <c r="J1239" s="1"/>
  <c r="J1240" s="1"/>
  <c r="J1241" s="1"/>
  <c r="J1242" s="1"/>
  <c r="J1243" s="1"/>
  <c r="J1244" s="1"/>
  <c r="J1245" s="1"/>
  <c r="J1246" s="1"/>
  <c r="J1247" s="1"/>
  <c r="J1248" s="1"/>
  <c r="J1249" s="1"/>
  <c r="J1250" s="1"/>
  <c r="J1251" s="1"/>
  <c r="J1252" s="1"/>
  <c r="J1253" s="1"/>
  <c r="J1254" s="1"/>
  <c r="J1255" s="1"/>
  <c r="J1256" s="1"/>
  <c r="J1257" s="1"/>
  <c r="J1258" s="1"/>
  <c r="J1259" s="1"/>
  <c r="J1260" s="1"/>
  <c r="J1261" s="1"/>
  <c r="J1262" s="1"/>
  <c r="J1263" s="1"/>
  <c r="K1169"/>
  <c r="L1169" s="1"/>
  <c r="J910"/>
  <c r="J911" s="1"/>
  <c r="J912" s="1"/>
  <c r="J913" s="1"/>
  <c r="J914" s="1"/>
  <c r="J915" s="1"/>
  <c r="J916" s="1"/>
  <c r="J917" s="1"/>
  <c r="J918" s="1"/>
  <c r="J919" s="1"/>
  <c r="J920" s="1"/>
  <c r="J921" s="1"/>
  <c r="J922" s="1"/>
  <c r="J923" s="1"/>
  <c r="J924" s="1"/>
  <c r="J925" s="1"/>
  <c r="J926" s="1"/>
  <c r="J927" s="1"/>
  <c r="J928" s="1"/>
  <c r="J929" s="1"/>
  <c r="J930" s="1"/>
  <c r="J931" s="1"/>
  <c r="J932" s="1"/>
  <c r="J933" s="1"/>
  <c r="J934" s="1"/>
  <c r="J935" s="1"/>
  <c r="J936" s="1"/>
  <c r="J937" s="1"/>
  <c r="J938" s="1"/>
  <c r="J939" s="1"/>
  <c r="J940" s="1"/>
  <c r="J941" s="1"/>
  <c r="J942" s="1"/>
  <c r="J943" s="1"/>
  <c r="J944" s="1"/>
  <c r="J945" s="1"/>
  <c r="J946" s="1"/>
  <c r="J947" s="1"/>
  <c r="J948" s="1"/>
  <c r="J949" s="1"/>
  <c r="J950" s="1"/>
  <c r="J1170"/>
  <c r="J1171" s="1"/>
  <c r="J1172" s="1"/>
  <c r="J1173" s="1"/>
  <c r="J1174" s="1"/>
  <c r="J1175" s="1"/>
  <c r="J1176" s="1"/>
  <c r="J1177" s="1"/>
  <c r="J1178" s="1"/>
  <c r="J1179" s="1"/>
  <c r="J1180" s="1"/>
  <c r="J1181" s="1"/>
  <c r="J1182" s="1"/>
  <c r="J1183" s="1"/>
  <c r="J1184" s="1"/>
  <c r="J1185" s="1"/>
  <c r="J1186" s="1"/>
  <c r="J1187" s="1"/>
  <c r="J1188" s="1"/>
  <c r="J1189" s="1"/>
  <c r="J1190" s="1"/>
  <c r="J1191" s="1"/>
  <c r="J1192" s="1"/>
  <c r="J1193" s="1"/>
  <c r="J1194" s="1"/>
  <c r="J1195" s="1"/>
  <c r="J1196" s="1"/>
  <c r="J1197" s="1"/>
  <c r="J1198" s="1"/>
  <c r="J1199" s="1"/>
  <c r="J1200" s="1"/>
  <c r="J1201" s="1"/>
  <c r="J1202" s="1"/>
  <c r="J1203" s="1"/>
  <c r="J1204" s="1"/>
  <c r="J1205" s="1"/>
  <c r="J1206" s="1"/>
  <c r="J1207" s="1"/>
  <c r="J1208" s="1"/>
  <c r="J1209" s="1"/>
  <c r="J1210" s="1"/>
  <c r="J1211" s="1"/>
  <c r="K699"/>
  <c r="L699" s="1"/>
  <c r="J648"/>
  <c r="J649" s="1"/>
  <c r="K1221"/>
  <c r="L1221" s="1"/>
  <c r="K647"/>
  <c r="L647" s="1"/>
  <c r="K1117"/>
  <c r="L1117" s="1"/>
  <c r="K1273"/>
  <c r="L1273" s="1"/>
  <c r="K752"/>
  <c r="L752" s="1"/>
  <c r="K856"/>
  <c r="L856" s="1"/>
  <c r="J961"/>
  <c r="J962" s="1"/>
  <c r="J963" s="1"/>
  <c r="J964" s="1"/>
  <c r="J965" s="1"/>
  <c r="J966" s="1"/>
  <c r="J967" s="1"/>
  <c r="J968" s="1"/>
  <c r="J969" s="1"/>
  <c r="J970" s="1"/>
  <c r="J971" s="1"/>
  <c r="J972" s="1"/>
  <c r="J973" s="1"/>
  <c r="J974" s="1"/>
  <c r="J975" s="1"/>
  <c r="J976" s="1"/>
  <c r="J977" s="1"/>
  <c r="J978" s="1"/>
  <c r="J979" s="1"/>
  <c r="J980" s="1"/>
  <c r="J981" s="1"/>
  <c r="J982" s="1"/>
  <c r="J983" s="1"/>
  <c r="J984" s="1"/>
  <c r="J985" s="1"/>
  <c r="J986" s="1"/>
  <c r="J987" s="1"/>
  <c r="J988" s="1"/>
  <c r="J989" s="1"/>
  <c r="J990" s="1"/>
  <c r="J991" s="1"/>
  <c r="J992" s="1"/>
  <c r="J993" s="1"/>
  <c r="J994" s="1"/>
  <c r="J995" s="1"/>
  <c r="J996" s="1"/>
  <c r="J997" s="1"/>
  <c r="J998" s="1"/>
  <c r="J999" s="1"/>
  <c r="J1000" s="1"/>
  <c r="J1001" s="1"/>
  <c r="J1002" s="1"/>
  <c r="K1378"/>
  <c r="L1378" s="1"/>
  <c r="K1482"/>
  <c r="L1482" s="1"/>
  <c r="J805"/>
  <c r="J806" s="1"/>
  <c r="J807" s="1"/>
  <c r="J808" s="1"/>
  <c r="J809" s="1"/>
  <c r="J810" s="1"/>
  <c r="J811" s="1"/>
  <c r="J812" s="1"/>
  <c r="J813" s="1"/>
  <c r="J814" s="1"/>
  <c r="J815" s="1"/>
  <c r="J816" s="1"/>
  <c r="J817" s="1"/>
  <c r="J818" s="1"/>
  <c r="J819" s="1"/>
  <c r="J820" s="1"/>
  <c r="J821" s="1"/>
  <c r="J822" s="1"/>
  <c r="J823" s="1"/>
  <c r="J824" s="1"/>
  <c r="J825" s="1"/>
  <c r="J826" s="1"/>
  <c r="J827" s="1"/>
  <c r="J828" s="1"/>
  <c r="J829" s="1"/>
  <c r="J830" s="1"/>
  <c r="J831" s="1"/>
  <c r="J832" s="1"/>
  <c r="J833" s="1"/>
  <c r="J834" s="1"/>
  <c r="J835" s="1"/>
  <c r="J836" s="1"/>
  <c r="J837" s="1"/>
  <c r="J838" s="1"/>
  <c r="J839" s="1"/>
  <c r="J840" s="1"/>
  <c r="J841" s="1"/>
  <c r="J842" s="1"/>
  <c r="J843" s="1"/>
  <c r="J844" s="1"/>
  <c r="J845" s="1"/>
  <c r="J846" s="1"/>
  <c r="J1327"/>
  <c r="J1328" s="1"/>
  <c r="J1329" s="1"/>
  <c r="J1330" s="1"/>
  <c r="J1331" s="1"/>
  <c r="J1332" s="1"/>
  <c r="J1333" s="1"/>
  <c r="J1334" s="1"/>
  <c r="J1335" s="1"/>
  <c r="J1336" s="1"/>
  <c r="J1337" s="1"/>
  <c r="J1338" s="1"/>
  <c r="J1339" s="1"/>
  <c r="J1340" s="1"/>
  <c r="J1341" s="1"/>
  <c r="J1342" s="1"/>
  <c r="J1343" s="1"/>
  <c r="J1344" s="1"/>
  <c r="J1345" s="1"/>
  <c r="J1346" s="1"/>
  <c r="J1347" s="1"/>
  <c r="J1348" s="1"/>
  <c r="J1349" s="1"/>
  <c r="J1350" s="1"/>
  <c r="J1351" s="1"/>
  <c r="J1352" s="1"/>
  <c r="J1353" s="1"/>
  <c r="J1354" s="1"/>
  <c r="J1355" s="1"/>
  <c r="J1356" s="1"/>
  <c r="J1357" s="1"/>
  <c r="J1358" s="1"/>
  <c r="J1359" s="1"/>
  <c r="J1360" s="1"/>
  <c r="J1361" s="1"/>
  <c r="J1362" s="1"/>
  <c r="J1363" s="1"/>
  <c r="J1364" s="1"/>
  <c r="J1365" s="1"/>
  <c r="J1366" s="1"/>
  <c r="J1367" s="1"/>
  <c r="J1368" s="1"/>
  <c r="J1431"/>
  <c r="J1432" s="1"/>
  <c r="J1433" s="1"/>
  <c r="J1434" s="1"/>
  <c r="J1435" s="1"/>
  <c r="J1436" s="1"/>
  <c r="J1437" s="1"/>
  <c r="J1438" s="1"/>
  <c r="J1439" s="1"/>
  <c r="J1440" s="1"/>
  <c r="J1441" s="1"/>
  <c r="J1442" s="1"/>
  <c r="J1443" s="1"/>
  <c r="J1444" s="1"/>
  <c r="J1445" s="1"/>
  <c r="J1446" s="1"/>
  <c r="J1447" s="1"/>
  <c r="J1448" s="1"/>
  <c r="J1449" s="1"/>
  <c r="J1450" s="1"/>
  <c r="J1451" s="1"/>
  <c r="J1452" s="1"/>
  <c r="J1453" s="1"/>
  <c r="J1454" s="1"/>
  <c r="J1455" s="1"/>
  <c r="J1456" s="1"/>
  <c r="J1457" s="1"/>
  <c r="J1458" s="1"/>
  <c r="J1459" s="1"/>
  <c r="J1460" s="1"/>
  <c r="J1461" s="1"/>
  <c r="J1462" s="1"/>
  <c r="J1463" s="1"/>
  <c r="J1464" s="1"/>
  <c r="J1465" s="1"/>
  <c r="J1466" s="1"/>
  <c r="J1467" s="1"/>
  <c r="J1468" s="1"/>
  <c r="J1469" s="1"/>
  <c r="J1470" s="1"/>
  <c r="J1471" s="1"/>
  <c r="J1472" s="1"/>
  <c r="K1587"/>
  <c r="L1587" s="1"/>
  <c r="K649" i="17"/>
  <c r="L649" s="1"/>
  <c r="K1171"/>
  <c r="L1171" s="1"/>
  <c r="K1328"/>
  <c r="L1328" s="1"/>
  <c r="J178"/>
  <c r="J179" s="1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K22"/>
  <c r="L22" s="1"/>
  <c r="K1483"/>
  <c r="L1483" s="1"/>
  <c r="K909"/>
  <c r="L909" s="1"/>
  <c r="K700"/>
  <c r="L700" s="1"/>
  <c r="K1379"/>
  <c r="L1379" s="1"/>
  <c r="J24"/>
  <c r="J25" s="1"/>
  <c r="J26" s="1"/>
  <c r="J27" s="1"/>
  <c r="J28" s="1"/>
  <c r="K754"/>
  <c r="L754" s="1"/>
  <c r="K1119"/>
  <c r="L1119" s="1"/>
  <c r="K806"/>
  <c r="L806" s="1"/>
  <c r="K1016"/>
  <c r="L1016" s="1"/>
  <c r="J386"/>
  <c r="J387" s="1"/>
  <c r="J334"/>
  <c r="K282"/>
  <c r="L282" s="1"/>
  <c r="J230"/>
  <c r="J231" s="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126"/>
  <c r="J127" s="1"/>
  <c r="J128" s="1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335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K1013" i="16"/>
  <c r="L1013" s="1"/>
  <c r="J754"/>
  <c r="J755" s="1"/>
  <c r="J756" s="1"/>
  <c r="J757" s="1"/>
  <c r="J758" s="1"/>
  <c r="J759" s="1"/>
  <c r="J760" s="1"/>
  <c r="J761" s="1"/>
  <c r="J762" s="1"/>
  <c r="J763" s="1"/>
  <c r="J764" s="1"/>
  <c r="J765" s="1"/>
  <c r="J766" s="1"/>
  <c r="J767" s="1"/>
  <c r="J768" s="1"/>
  <c r="J769" s="1"/>
  <c r="J770" s="1"/>
  <c r="J771" s="1"/>
  <c r="J772" s="1"/>
  <c r="J773" s="1"/>
  <c r="J774" s="1"/>
  <c r="J775" s="1"/>
  <c r="J776" s="1"/>
  <c r="J777" s="1"/>
  <c r="J778" s="1"/>
  <c r="J779" s="1"/>
  <c r="J780" s="1"/>
  <c r="J781" s="1"/>
  <c r="J782" s="1"/>
  <c r="J783" s="1"/>
  <c r="J784" s="1"/>
  <c r="J785" s="1"/>
  <c r="J786" s="1"/>
  <c r="J787" s="1"/>
  <c r="J788" s="1"/>
  <c r="J789" s="1"/>
  <c r="J790" s="1"/>
  <c r="J791" s="1"/>
  <c r="J792" s="1"/>
  <c r="J793" s="1"/>
  <c r="J794" s="1"/>
  <c r="J650"/>
  <c r="J651" s="1"/>
  <c r="J652" s="1"/>
  <c r="J653" s="1"/>
  <c r="J654" s="1"/>
  <c r="J655" s="1"/>
  <c r="J656" s="1"/>
  <c r="J657" s="1"/>
  <c r="J658" s="1"/>
  <c r="J659" s="1"/>
  <c r="J660" s="1"/>
  <c r="J661" s="1"/>
  <c r="J662" s="1"/>
  <c r="J663" s="1"/>
  <c r="J664" s="1"/>
  <c r="J665" s="1"/>
  <c r="J666" s="1"/>
  <c r="J667" s="1"/>
  <c r="J668" s="1"/>
  <c r="J669" s="1"/>
  <c r="J670" s="1"/>
  <c r="J671" s="1"/>
  <c r="J672" s="1"/>
  <c r="J673" s="1"/>
  <c r="J674" s="1"/>
  <c r="J675" s="1"/>
  <c r="J676" s="1"/>
  <c r="J677" s="1"/>
  <c r="J678" s="1"/>
  <c r="J679" s="1"/>
  <c r="J680" s="1"/>
  <c r="J681" s="1"/>
  <c r="J682" s="1"/>
  <c r="J683" s="1"/>
  <c r="J684" s="1"/>
  <c r="J685" s="1"/>
  <c r="J686" s="1"/>
  <c r="J687" s="1"/>
  <c r="J688" s="1"/>
  <c r="J689" s="1"/>
  <c r="K1431"/>
  <c r="L1431" s="1"/>
  <c r="K21"/>
  <c r="L21" s="1"/>
  <c r="J21"/>
  <c r="G282"/>
  <c r="G286"/>
  <c r="G290"/>
  <c r="G294"/>
  <c r="G230"/>
  <c r="G234"/>
  <c r="G238"/>
  <c r="G242"/>
  <c r="G246"/>
  <c r="G250"/>
  <c r="G254"/>
  <c r="G258"/>
  <c r="G262"/>
  <c r="G266"/>
  <c r="G270"/>
  <c r="G274"/>
  <c r="L274" s="1"/>
  <c r="G278"/>
  <c r="L278" s="1"/>
  <c r="G178"/>
  <c r="G182"/>
  <c r="G186"/>
  <c r="G190"/>
  <c r="G194"/>
  <c r="G198"/>
  <c r="G202"/>
  <c r="G206"/>
  <c r="G210"/>
  <c r="G214"/>
  <c r="G218"/>
  <c r="G222"/>
  <c r="L222" s="1"/>
  <c r="G226"/>
  <c r="L226" s="1"/>
  <c r="G126"/>
  <c r="G130"/>
  <c r="G134"/>
  <c r="G138"/>
  <c r="G142"/>
  <c r="G146"/>
  <c r="G150"/>
  <c r="G154"/>
  <c r="G158"/>
  <c r="G162"/>
  <c r="G166"/>
  <c r="G170"/>
  <c r="L170" s="1"/>
  <c r="G174"/>
  <c r="L174" s="1"/>
  <c r="G74"/>
  <c r="G78"/>
  <c r="G82"/>
  <c r="G86"/>
  <c r="G90"/>
  <c r="G94"/>
  <c r="G98"/>
  <c r="G102"/>
  <c r="G106"/>
  <c r="G110"/>
  <c r="G114"/>
  <c r="G118"/>
  <c r="L118" s="1"/>
  <c r="G122"/>
  <c r="L122" s="1"/>
  <c r="G64"/>
  <c r="L64" s="1"/>
  <c r="G68"/>
  <c r="L68" s="1"/>
  <c r="G72"/>
  <c r="L72" s="1"/>
  <c r="G233"/>
  <c r="G237"/>
  <c r="G241"/>
  <c r="G245"/>
  <c r="G249"/>
  <c r="G253"/>
  <c r="G257"/>
  <c r="G261"/>
  <c r="G265"/>
  <c r="G269"/>
  <c r="G179"/>
  <c r="G183"/>
  <c r="G187"/>
  <c r="G191"/>
  <c r="G195"/>
  <c r="G199"/>
  <c r="G203"/>
  <c r="G207"/>
  <c r="G211"/>
  <c r="G215"/>
  <c r="G219"/>
  <c r="G223"/>
  <c r="L223" s="1"/>
  <c r="G227"/>
  <c r="L227" s="1"/>
  <c r="G127"/>
  <c r="G131"/>
  <c r="G135"/>
  <c r="G139"/>
  <c r="G143"/>
  <c r="G147"/>
  <c r="G151"/>
  <c r="G155"/>
  <c r="G159"/>
  <c r="G163"/>
  <c r="G167"/>
  <c r="G171"/>
  <c r="L171" s="1"/>
  <c r="G175"/>
  <c r="L175" s="1"/>
  <c r="G75"/>
  <c r="G79"/>
  <c r="G83"/>
  <c r="G87"/>
  <c r="G91"/>
  <c r="G95"/>
  <c r="G99"/>
  <c r="G103"/>
  <c r="G107"/>
  <c r="G111"/>
  <c r="G115"/>
  <c r="G119"/>
  <c r="L119" s="1"/>
  <c r="G123"/>
  <c r="L123" s="1"/>
  <c r="G65"/>
  <c r="L65" s="1"/>
  <c r="G69"/>
  <c r="L69" s="1"/>
  <c r="G284"/>
  <c r="G288"/>
  <c r="G292"/>
  <c r="G296"/>
  <c r="G232"/>
  <c r="G236"/>
  <c r="G240"/>
  <c r="G244"/>
  <c r="G248"/>
  <c r="G252"/>
  <c r="G256"/>
  <c r="G260"/>
  <c r="G264"/>
  <c r="G268"/>
  <c r="G272"/>
  <c r="G276"/>
  <c r="L276" s="1"/>
  <c r="G280"/>
  <c r="L280" s="1"/>
  <c r="G180"/>
  <c r="G184"/>
  <c r="G188"/>
  <c r="G192"/>
  <c r="G196"/>
  <c r="G200"/>
  <c r="G204"/>
  <c r="G208"/>
  <c r="G212"/>
  <c r="G216"/>
  <c r="G220"/>
  <c r="G224"/>
  <c r="L224" s="1"/>
  <c r="G228"/>
  <c r="L228" s="1"/>
  <c r="G128"/>
  <c r="G132"/>
  <c r="G136"/>
  <c r="G140"/>
  <c r="G144"/>
  <c r="G148"/>
  <c r="G152"/>
  <c r="G156"/>
  <c r="G160"/>
  <c r="G164"/>
  <c r="G168"/>
  <c r="G172"/>
  <c r="L172" s="1"/>
  <c r="G176"/>
  <c r="L176" s="1"/>
  <c r="G76"/>
  <c r="G80"/>
  <c r="G84"/>
  <c r="G88"/>
  <c r="G92"/>
  <c r="G96"/>
  <c r="G100"/>
  <c r="G104"/>
  <c r="G108"/>
  <c r="G112"/>
  <c r="G116"/>
  <c r="G120"/>
  <c r="L120" s="1"/>
  <c r="G124"/>
  <c r="L124" s="1"/>
  <c r="G66"/>
  <c r="L66" s="1"/>
  <c r="G70"/>
  <c r="L70" s="1"/>
  <c r="G231"/>
  <c r="G235"/>
  <c r="G239"/>
  <c r="G243"/>
  <c r="G247"/>
  <c r="G251"/>
  <c r="G255"/>
  <c r="G259"/>
  <c r="G263"/>
  <c r="G267"/>
  <c r="G229"/>
  <c r="G181"/>
  <c r="G185"/>
  <c r="G189"/>
  <c r="G193"/>
  <c r="G197"/>
  <c r="G201"/>
  <c r="G205"/>
  <c r="G209"/>
  <c r="G213"/>
  <c r="G217"/>
  <c r="G221"/>
  <c r="L221" s="1"/>
  <c r="G225"/>
  <c r="L225" s="1"/>
  <c r="G177"/>
  <c r="G129"/>
  <c r="G133"/>
  <c r="G137"/>
  <c r="G141"/>
  <c r="G145"/>
  <c r="G149"/>
  <c r="G153"/>
  <c r="G157"/>
  <c r="G161"/>
  <c r="G165"/>
  <c r="G169"/>
  <c r="L169" s="1"/>
  <c r="G173"/>
  <c r="L173" s="1"/>
  <c r="G125"/>
  <c r="G77"/>
  <c r="G81"/>
  <c r="G85"/>
  <c r="G89"/>
  <c r="G93"/>
  <c r="G97"/>
  <c r="G101"/>
  <c r="G105"/>
  <c r="G109"/>
  <c r="G113"/>
  <c r="G117"/>
  <c r="L117" s="1"/>
  <c r="G121"/>
  <c r="L121" s="1"/>
  <c r="G73"/>
  <c r="G67"/>
  <c r="L67" s="1"/>
  <c r="G71"/>
  <c r="L71" s="1"/>
  <c r="K489" i="17"/>
  <c r="L489" s="1"/>
  <c r="K438"/>
  <c r="L438" s="1"/>
  <c r="K334"/>
  <c r="L334" s="1"/>
  <c r="J543"/>
  <c r="J544" s="1"/>
  <c r="J545" s="1"/>
  <c r="J546" s="1"/>
  <c r="J547" s="1"/>
  <c r="J548" s="1"/>
  <c r="J549" s="1"/>
  <c r="J550" s="1"/>
  <c r="J551" s="1"/>
  <c r="J552" s="1"/>
  <c r="J553" s="1"/>
  <c r="J554" s="1"/>
  <c r="J555" s="1"/>
  <c r="J556" s="1"/>
  <c r="J557" s="1"/>
  <c r="J558" s="1"/>
  <c r="J559" s="1"/>
  <c r="J560" s="1"/>
  <c r="J561" s="1"/>
  <c r="J562" s="1"/>
  <c r="J563" s="1"/>
  <c r="J564" s="1"/>
  <c r="J565" s="1"/>
  <c r="J566" s="1"/>
  <c r="J567" s="1"/>
  <c r="J568" s="1"/>
  <c r="J569" s="1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K594"/>
  <c r="L594" s="1"/>
  <c r="J388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J403" s="1"/>
  <c r="J404" s="1"/>
  <c r="J405" s="1"/>
  <c r="J406" s="1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K490"/>
  <c r="L490" s="1"/>
  <c r="J593"/>
  <c r="J594" s="1"/>
  <c r="J595" s="1"/>
  <c r="J596" s="1"/>
  <c r="J597" s="1"/>
  <c r="J598" s="1"/>
  <c r="J599" s="1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K541"/>
  <c r="L541" s="1"/>
  <c r="J491"/>
  <c r="J492" s="1"/>
  <c r="J493" s="1"/>
  <c r="J494" s="1"/>
  <c r="J495" s="1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509" s="1"/>
  <c r="J510" s="1"/>
  <c r="J511" s="1"/>
  <c r="J512" s="1"/>
  <c r="J513" s="1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J440"/>
  <c r="J441" s="1"/>
  <c r="J442" s="1"/>
  <c r="J443" s="1"/>
  <c r="J444" s="1"/>
  <c r="J445" s="1"/>
  <c r="J446" s="1"/>
  <c r="J447" s="1"/>
  <c r="J448" s="1"/>
  <c r="J449" s="1"/>
  <c r="J450" s="1"/>
  <c r="J451" s="1"/>
  <c r="J452" s="1"/>
  <c r="J453" s="1"/>
  <c r="J454" s="1"/>
  <c r="J455" s="1"/>
  <c r="J456" s="1"/>
  <c r="J457" s="1"/>
  <c r="J458" s="1"/>
  <c r="J459" s="1"/>
  <c r="J460" s="1"/>
  <c r="J461" s="1"/>
  <c r="J462" s="1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K386"/>
  <c r="L386" s="1"/>
  <c r="K230"/>
  <c r="L230" s="1"/>
  <c r="K177"/>
  <c r="L177" s="1"/>
  <c r="K126"/>
  <c r="L126" s="1"/>
  <c r="K73"/>
  <c r="L73" s="1"/>
  <c r="J74"/>
  <c r="J75" s="1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J541" i="16"/>
  <c r="J489"/>
  <c r="J490" s="1"/>
  <c r="J491" s="1"/>
  <c r="J492" s="1"/>
  <c r="J493" s="1"/>
  <c r="J494" s="1"/>
  <c r="J495" s="1"/>
  <c r="J496" s="1"/>
  <c r="J497" s="1"/>
  <c r="J498" s="1"/>
  <c r="J499" s="1"/>
  <c r="J500" s="1"/>
  <c r="J501" s="1"/>
  <c r="J502" s="1"/>
  <c r="J503" s="1"/>
  <c r="J504" s="1"/>
  <c r="J505" s="1"/>
  <c r="J506" s="1"/>
  <c r="J507" s="1"/>
  <c r="J508" s="1"/>
  <c r="J509" s="1"/>
  <c r="J510" s="1"/>
  <c r="J511" s="1"/>
  <c r="J512" s="1"/>
  <c r="J513" s="1"/>
  <c r="J514" s="1"/>
  <c r="J515" s="1"/>
  <c r="J516" s="1"/>
  <c r="J517" s="1"/>
  <c r="J518" s="1"/>
  <c r="J519" s="1"/>
  <c r="J520" s="1"/>
  <c r="J521" s="1"/>
  <c r="J522" s="1"/>
  <c r="J523" s="1"/>
  <c r="J524" s="1"/>
  <c r="J525" s="1"/>
  <c r="J526" s="1"/>
  <c r="J527" s="1"/>
  <c r="J528" s="1"/>
  <c r="J529" s="1"/>
  <c r="J530" s="1"/>
  <c r="J531" s="1"/>
  <c r="J532" s="1"/>
  <c r="J533" s="1"/>
  <c r="J333"/>
  <c r="J334" s="1"/>
  <c r="J335" s="1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K281"/>
  <c r="L281" s="1"/>
  <c r="J542"/>
  <c r="J543" s="1"/>
  <c r="J544" s="1"/>
  <c r="J545" s="1"/>
  <c r="J546" s="1"/>
  <c r="J547" s="1"/>
  <c r="J548" s="1"/>
  <c r="J549" s="1"/>
  <c r="J550" s="1"/>
  <c r="J551" s="1"/>
  <c r="J552" s="1"/>
  <c r="J553" s="1"/>
  <c r="J554" s="1"/>
  <c r="J555" s="1"/>
  <c r="J556" s="1"/>
  <c r="J557" s="1"/>
  <c r="J558" s="1"/>
  <c r="J559" s="1"/>
  <c r="J560" s="1"/>
  <c r="J561" s="1"/>
  <c r="J562" s="1"/>
  <c r="J563" s="1"/>
  <c r="J564" s="1"/>
  <c r="J565" s="1"/>
  <c r="J566" s="1"/>
  <c r="J567" s="1"/>
  <c r="J568" s="1"/>
  <c r="J569" s="1"/>
  <c r="J570" s="1"/>
  <c r="J571" s="1"/>
  <c r="J572" s="1"/>
  <c r="J573" s="1"/>
  <c r="J574" s="1"/>
  <c r="J575" s="1"/>
  <c r="J576" s="1"/>
  <c r="J577" s="1"/>
  <c r="J578" s="1"/>
  <c r="J579" s="1"/>
  <c r="J580" s="1"/>
  <c r="J581" s="1"/>
  <c r="J582" s="1"/>
  <c r="J583" s="1"/>
  <c r="J584" s="1"/>
  <c r="J585" s="1"/>
  <c r="J438"/>
  <c r="J439" s="1"/>
  <c r="J440" s="1"/>
  <c r="J441" s="1"/>
  <c r="J442" s="1"/>
  <c r="J443" s="1"/>
  <c r="J444" s="1"/>
  <c r="J445" s="1"/>
  <c r="J446" s="1"/>
  <c r="J447" s="1"/>
  <c r="J448" s="1"/>
  <c r="J449" s="1"/>
  <c r="J450" s="1"/>
  <c r="J451" s="1"/>
  <c r="J452" s="1"/>
  <c r="J453" s="1"/>
  <c r="J454" s="1"/>
  <c r="J455" s="1"/>
  <c r="J456" s="1"/>
  <c r="J457" s="1"/>
  <c r="J458" s="1"/>
  <c r="J459" s="1"/>
  <c r="J460" s="1"/>
  <c r="J461" s="1"/>
  <c r="J462" s="1"/>
  <c r="J463" s="1"/>
  <c r="J464" s="1"/>
  <c r="J465" s="1"/>
  <c r="J466" s="1"/>
  <c r="J467" s="1"/>
  <c r="J468" s="1"/>
  <c r="J469" s="1"/>
  <c r="J470" s="1"/>
  <c r="J471" s="1"/>
  <c r="J472" s="1"/>
  <c r="J473" s="1"/>
  <c r="J474" s="1"/>
  <c r="J475" s="1"/>
  <c r="J476" s="1"/>
  <c r="J477" s="1"/>
  <c r="J478" s="1"/>
  <c r="J479" s="1"/>
  <c r="J480" s="1"/>
  <c r="J481" s="1"/>
  <c r="J386"/>
  <c r="J387" s="1"/>
  <c r="J388" s="1"/>
  <c r="J389" s="1"/>
  <c r="J390" s="1"/>
  <c r="J391" s="1"/>
  <c r="J392" s="1"/>
  <c r="J393" s="1"/>
  <c r="J394" s="1"/>
  <c r="J395" s="1"/>
  <c r="J396" s="1"/>
  <c r="J397" s="1"/>
  <c r="J398" s="1"/>
  <c r="J399" s="1"/>
  <c r="J400" s="1"/>
  <c r="J401" s="1"/>
  <c r="J402" s="1"/>
  <c r="J403" s="1"/>
  <c r="J404" s="1"/>
  <c r="J405" s="1"/>
  <c r="J406" s="1"/>
  <c r="J407" s="1"/>
  <c r="J408" s="1"/>
  <c r="J409" s="1"/>
  <c r="J410" s="1"/>
  <c r="J411" s="1"/>
  <c r="J412" s="1"/>
  <c r="J413" s="1"/>
  <c r="J414" s="1"/>
  <c r="J415" s="1"/>
  <c r="J416" s="1"/>
  <c r="J417" s="1"/>
  <c r="J418" s="1"/>
  <c r="J419" s="1"/>
  <c r="J420" s="1"/>
  <c r="J421" s="1"/>
  <c r="J422" s="1"/>
  <c r="J423" s="1"/>
  <c r="J424" s="1"/>
  <c r="J425" s="1"/>
  <c r="J426" s="1"/>
  <c r="J427" s="1"/>
  <c r="J428" s="1"/>
  <c r="K489"/>
  <c r="L489" s="1"/>
  <c r="J281"/>
  <c r="K437"/>
  <c r="L437" s="1"/>
  <c r="K594"/>
  <c r="L594" s="1"/>
  <c r="K385"/>
  <c r="L385" s="1"/>
  <c r="K333"/>
  <c r="L333" s="1"/>
  <c r="K541"/>
  <c r="L541" s="1"/>
  <c r="J593"/>
  <c r="J594" s="1"/>
  <c r="J595" s="1"/>
  <c r="J596" s="1"/>
  <c r="J597" s="1"/>
  <c r="J598" s="1"/>
  <c r="J599" s="1"/>
  <c r="J600" s="1"/>
  <c r="J601" s="1"/>
  <c r="J602" s="1"/>
  <c r="J603" s="1"/>
  <c r="J604" s="1"/>
  <c r="J605" s="1"/>
  <c r="J606" s="1"/>
  <c r="J607" s="1"/>
  <c r="J608" s="1"/>
  <c r="J609" s="1"/>
  <c r="J610" s="1"/>
  <c r="J611" s="1"/>
  <c r="J612" s="1"/>
  <c r="J613" s="1"/>
  <c r="J614" s="1"/>
  <c r="J615" s="1"/>
  <c r="J616" s="1"/>
  <c r="J617" s="1"/>
  <c r="J618" s="1"/>
  <c r="J619" s="1"/>
  <c r="J620" s="1"/>
  <c r="J621" s="1"/>
  <c r="J622" s="1"/>
  <c r="J623" s="1"/>
  <c r="J624" s="1"/>
  <c r="J625" s="1"/>
  <c r="J626" s="1"/>
  <c r="J627" s="1"/>
  <c r="J628" s="1"/>
  <c r="J629" s="1"/>
  <c r="J630" s="1"/>
  <c r="J631" s="1"/>
  <c r="J632" s="1"/>
  <c r="J633" s="1"/>
  <c r="J634" s="1"/>
  <c r="J635" s="1"/>
  <c r="J636" s="1"/>
  <c r="J637" s="1"/>
  <c r="J1621" i="24" l="1"/>
  <c r="K1620"/>
  <c r="K159"/>
  <c r="J160"/>
  <c r="K1098"/>
  <c r="J1099"/>
  <c r="K576"/>
  <c r="J577"/>
  <c r="K1254"/>
  <c r="J1255"/>
  <c r="K524"/>
  <c r="J525"/>
  <c r="K1359"/>
  <c r="J1360"/>
  <c r="K889"/>
  <c r="J890"/>
  <c r="K628"/>
  <c r="J629"/>
  <c r="K1463"/>
  <c r="J1464"/>
  <c r="K732"/>
  <c r="J733"/>
  <c r="K1306"/>
  <c r="J1307"/>
  <c r="K680"/>
  <c r="J681"/>
  <c r="K1515"/>
  <c r="J1516"/>
  <c r="K472"/>
  <c r="J473"/>
  <c r="K54"/>
  <c r="J55"/>
  <c r="K837"/>
  <c r="J838"/>
  <c r="K211"/>
  <c r="J212"/>
  <c r="K785"/>
  <c r="J786"/>
  <c r="K1411"/>
  <c r="J1412"/>
  <c r="K941"/>
  <c r="J942"/>
  <c r="K107"/>
  <c r="J108"/>
  <c r="K1568"/>
  <c r="J1569"/>
  <c r="K367"/>
  <c r="J368"/>
  <c r="K993"/>
  <c r="J994"/>
  <c r="K419"/>
  <c r="J420"/>
  <c r="K1046"/>
  <c r="J1047"/>
  <c r="K263"/>
  <c r="J264"/>
  <c r="K1202"/>
  <c r="J1203"/>
  <c r="K315"/>
  <c r="J316"/>
  <c r="K1150"/>
  <c r="J1151"/>
  <c r="F15"/>
  <c r="K283" i="17"/>
  <c r="L283" s="1"/>
  <c r="K1327" i="16"/>
  <c r="L1327" s="1"/>
  <c r="K1590" i="17"/>
  <c r="L1590" s="1"/>
  <c r="K859"/>
  <c r="L859" s="1"/>
  <c r="K1537"/>
  <c r="L1537" s="1"/>
  <c r="K1222" i="16"/>
  <c r="L1222" s="1"/>
  <c r="K961"/>
  <c r="L961" s="1"/>
  <c r="K753"/>
  <c r="L753" s="1"/>
  <c r="K805"/>
  <c r="L805" s="1"/>
  <c r="K1170"/>
  <c r="L1170" s="1"/>
  <c r="K909"/>
  <c r="L909" s="1"/>
  <c r="K1068" i="17"/>
  <c r="L1068" s="1"/>
  <c r="K1433"/>
  <c r="L1433" s="1"/>
  <c r="K963"/>
  <c r="L963" s="1"/>
  <c r="K1379" i="16"/>
  <c r="L1379" s="1"/>
  <c r="K1223" i="17"/>
  <c r="L1223" s="1"/>
  <c r="K1275"/>
  <c r="L1275" s="1"/>
  <c r="K1536" i="16"/>
  <c r="K650" i="17"/>
  <c r="L650" s="1"/>
  <c r="K1172"/>
  <c r="L1172" s="1"/>
  <c r="K857" i="16"/>
  <c r="L857" s="1"/>
  <c r="K1118"/>
  <c r="L1118" s="1"/>
  <c r="K1014"/>
  <c r="L1014" s="1"/>
  <c r="K1066"/>
  <c r="L1066" s="1"/>
  <c r="K1483"/>
  <c r="L1483" s="1"/>
  <c r="K700"/>
  <c r="L700" s="1"/>
  <c r="K962"/>
  <c r="L962" s="1"/>
  <c r="K1588"/>
  <c r="L1588" s="1"/>
  <c r="K1274"/>
  <c r="L1274" s="1"/>
  <c r="K648"/>
  <c r="L648" s="1"/>
  <c r="K1329" i="17"/>
  <c r="L1329" s="1"/>
  <c r="K23"/>
  <c r="L23" s="1"/>
  <c r="K1484"/>
  <c r="L1484" s="1"/>
  <c r="K910"/>
  <c r="L910" s="1"/>
  <c r="K701"/>
  <c r="L701" s="1"/>
  <c r="K1380"/>
  <c r="L1380" s="1"/>
  <c r="K439"/>
  <c r="L439" s="1"/>
  <c r="K807"/>
  <c r="L807" s="1"/>
  <c r="K1120"/>
  <c r="L1120" s="1"/>
  <c r="K1017"/>
  <c r="L1017" s="1"/>
  <c r="K1538"/>
  <c r="L1538" s="1"/>
  <c r="K860"/>
  <c r="L860" s="1"/>
  <c r="K755"/>
  <c r="L755" s="1"/>
  <c r="K335"/>
  <c r="L335" s="1"/>
  <c r="J22" i="16"/>
  <c r="J23" s="1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K1432"/>
  <c r="L1432" s="1"/>
  <c r="K22"/>
  <c r="L22" s="1"/>
  <c r="J125"/>
  <c r="K125"/>
  <c r="L125" s="1"/>
  <c r="J229"/>
  <c r="J230" s="1"/>
  <c r="J231" s="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K229"/>
  <c r="L229" s="1"/>
  <c r="K73"/>
  <c r="L73" s="1"/>
  <c r="J73"/>
  <c r="J74" s="1"/>
  <c r="J75" s="1"/>
  <c r="J76" s="1"/>
  <c r="J77" s="1"/>
  <c r="J78" s="1"/>
  <c r="J79" s="1"/>
  <c r="J80" s="1"/>
  <c r="J81" s="1"/>
  <c r="J82" s="1"/>
  <c r="J83" s="1"/>
  <c r="J84" s="1"/>
  <c r="J85" s="1"/>
  <c r="J86" s="1"/>
  <c r="J87" s="1"/>
  <c r="J88" s="1"/>
  <c r="J89" s="1"/>
  <c r="J90" s="1"/>
  <c r="J91" s="1"/>
  <c r="J92" s="1"/>
  <c r="J93" s="1"/>
  <c r="J94" s="1"/>
  <c r="J95" s="1"/>
  <c r="J96" s="1"/>
  <c r="J97" s="1"/>
  <c r="J98" s="1"/>
  <c r="J99" s="1"/>
  <c r="J100" s="1"/>
  <c r="J101" s="1"/>
  <c r="J102" s="1"/>
  <c r="J103" s="1"/>
  <c r="J104" s="1"/>
  <c r="J105" s="1"/>
  <c r="J106" s="1"/>
  <c r="J107" s="1"/>
  <c r="J108" s="1"/>
  <c r="J109" s="1"/>
  <c r="J110" s="1"/>
  <c r="J111" s="1"/>
  <c r="J112" s="1"/>
  <c r="J113" s="1"/>
  <c r="J114" s="1"/>
  <c r="J115" s="1"/>
  <c r="J116" s="1"/>
  <c r="K177"/>
  <c r="L177" s="1"/>
  <c r="J177"/>
  <c r="J178" s="1"/>
  <c r="J179" s="1"/>
  <c r="J180" s="1"/>
  <c r="J181" s="1"/>
  <c r="J182" s="1"/>
  <c r="J183" s="1"/>
  <c r="J184" s="1"/>
  <c r="J185" s="1"/>
  <c r="J186" s="1"/>
  <c r="J187" s="1"/>
  <c r="J188" s="1"/>
  <c r="J189" s="1"/>
  <c r="J190" s="1"/>
  <c r="J191" s="1"/>
  <c r="J192" s="1"/>
  <c r="J193" s="1"/>
  <c r="J194" s="1"/>
  <c r="J195" s="1"/>
  <c r="J196" s="1"/>
  <c r="J197" s="1"/>
  <c r="J198" s="1"/>
  <c r="J199" s="1"/>
  <c r="J200" s="1"/>
  <c r="J201" s="1"/>
  <c r="J202" s="1"/>
  <c r="J203" s="1"/>
  <c r="J204" s="1"/>
  <c r="J205" s="1"/>
  <c r="J206" s="1"/>
  <c r="J207" s="1"/>
  <c r="J208" s="1"/>
  <c r="J209" s="1"/>
  <c r="J210" s="1"/>
  <c r="J211" s="1"/>
  <c r="J212" s="1"/>
  <c r="J213" s="1"/>
  <c r="J214" s="1"/>
  <c r="J215" s="1"/>
  <c r="J216" s="1"/>
  <c r="J217" s="1"/>
  <c r="J218" s="1"/>
  <c r="J219" s="1"/>
  <c r="J220" s="1"/>
  <c r="K282"/>
  <c r="L282" s="1"/>
  <c r="J282"/>
  <c r="J283" s="1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J126"/>
  <c r="J127" s="1"/>
  <c r="J128" s="1"/>
  <c r="J129" s="1"/>
  <c r="J130" s="1"/>
  <c r="J131" s="1"/>
  <c r="J132" s="1"/>
  <c r="J133" s="1"/>
  <c r="J134" s="1"/>
  <c r="J135" s="1"/>
  <c r="J136" s="1"/>
  <c r="J137" s="1"/>
  <c r="J138" s="1"/>
  <c r="J139" s="1"/>
  <c r="J140" s="1"/>
  <c r="J141" s="1"/>
  <c r="J142" s="1"/>
  <c r="J143" s="1"/>
  <c r="J144" s="1"/>
  <c r="J145" s="1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K74" i="17"/>
  <c r="L74" s="1"/>
  <c r="K178"/>
  <c r="L178" s="1"/>
  <c r="K231"/>
  <c r="L231" s="1"/>
  <c r="K387"/>
  <c r="L387" s="1"/>
  <c r="K491"/>
  <c r="L491" s="1"/>
  <c r="K595"/>
  <c r="L595" s="1"/>
  <c r="K127"/>
  <c r="L127" s="1"/>
  <c r="K542"/>
  <c r="L542" s="1"/>
  <c r="K438" i="16"/>
  <c r="L438" s="1"/>
  <c r="K542"/>
  <c r="L542" s="1"/>
  <c r="K490"/>
  <c r="L490" s="1"/>
  <c r="K334"/>
  <c r="L334" s="1"/>
  <c r="K386"/>
  <c r="L386" s="1"/>
  <c r="K595"/>
  <c r="L595" s="1"/>
  <c r="J1622" i="24" l="1"/>
  <c r="K1621"/>
  <c r="K1151"/>
  <c r="J1152"/>
  <c r="K1203"/>
  <c r="J1204"/>
  <c r="K1047"/>
  <c r="J1048"/>
  <c r="K994"/>
  <c r="J995"/>
  <c r="K1569"/>
  <c r="J1570"/>
  <c r="K942"/>
  <c r="J943"/>
  <c r="K786"/>
  <c r="J787"/>
  <c r="K838"/>
  <c r="J839"/>
  <c r="K473"/>
  <c r="J474"/>
  <c r="K681"/>
  <c r="J682"/>
  <c r="K733"/>
  <c r="J734"/>
  <c r="K629"/>
  <c r="J630"/>
  <c r="K1360"/>
  <c r="J1361"/>
  <c r="K1255"/>
  <c r="J1256"/>
  <c r="K1099"/>
  <c r="J1100"/>
  <c r="K316"/>
  <c r="J317"/>
  <c r="K264"/>
  <c r="J265"/>
  <c r="K420"/>
  <c r="J421"/>
  <c r="K368"/>
  <c r="J369"/>
  <c r="K108"/>
  <c r="J109"/>
  <c r="K1412"/>
  <c r="J1413"/>
  <c r="K212"/>
  <c r="J213"/>
  <c r="K55"/>
  <c r="J56"/>
  <c r="K1516"/>
  <c r="J1517"/>
  <c r="K1307"/>
  <c r="J1308"/>
  <c r="K1464"/>
  <c r="J1465"/>
  <c r="K890"/>
  <c r="J891"/>
  <c r="K525"/>
  <c r="J526"/>
  <c r="K577"/>
  <c r="J578"/>
  <c r="K160"/>
  <c r="J161"/>
  <c r="K1328" i="16"/>
  <c r="L1328" s="1"/>
  <c r="K1434" i="17"/>
  <c r="L1434" s="1"/>
  <c r="K284"/>
  <c r="L284" s="1"/>
  <c r="K1069"/>
  <c r="L1069" s="1"/>
  <c r="K1591"/>
  <c r="L1591" s="1"/>
  <c r="K336"/>
  <c r="L336" s="1"/>
  <c r="K1223" i="16"/>
  <c r="L1223" s="1"/>
  <c r="K806"/>
  <c r="L806" s="1"/>
  <c r="K910"/>
  <c r="L910" s="1"/>
  <c r="K754"/>
  <c r="L754" s="1"/>
  <c r="K1171"/>
  <c r="L1171" s="1"/>
  <c r="K964" i="17"/>
  <c r="L964" s="1"/>
  <c r="K1380" i="16"/>
  <c r="L1380" s="1"/>
  <c r="K1224" i="17"/>
  <c r="L1224" s="1"/>
  <c r="K1330"/>
  <c r="L1330" s="1"/>
  <c r="K1276"/>
  <c r="L1276" s="1"/>
  <c r="K651"/>
  <c r="L651" s="1"/>
  <c r="L1536" i="16"/>
  <c r="K1537"/>
  <c r="K963"/>
  <c r="L963" s="1"/>
  <c r="K701"/>
  <c r="L701" s="1"/>
  <c r="K1015"/>
  <c r="L1015" s="1"/>
  <c r="K1484"/>
  <c r="L1484" s="1"/>
  <c r="K858"/>
  <c r="L858" s="1"/>
  <c r="K1173" i="17"/>
  <c r="L1173" s="1"/>
  <c r="K1119" i="16"/>
  <c r="L1119" s="1"/>
  <c r="K911"/>
  <c r="L911" s="1"/>
  <c r="K1067"/>
  <c r="L1067" s="1"/>
  <c r="K1589"/>
  <c r="L1589" s="1"/>
  <c r="K283"/>
  <c r="L283" s="1"/>
  <c r="K1275"/>
  <c r="L1275" s="1"/>
  <c r="K649"/>
  <c r="L649" s="1"/>
  <c r="K440" i="17"/>
  <c r="L440" s="1"/>
  <c r="K24"/>
  <c r="L24" s="1"/>
  <c r="K1485"/>
  <c r="L1485" s="1"/>
  <c r="K911"/>
  <c r="L911" s="1"/>
  <c r="K702"/>
  <c r="L702" s="1"/>
  <c r="K1381"/>
  <c r="L1381" s="1"/>
  <c r="K1070"/>
  <c r="L1070" s="1"/>
  <c r="K1539"/>
  <c r="L1539" s="1"/>
  <c r="K756"/>
  <c r="L756" s="1"/>
  <c r="K1435"/>
  <c r="L1435" s="1"/>
  <c r="K861"/>
  <c r="L861" s="1"/>
  <c r="K1018"/>
  <c r="L1018" s="1"/>
  <c r="K1121"/>
  <c r="L1121" s="1"/>
  <c r="K808"/>
  <c r="L808" s="1"/>
  <c r="K230" i="16"/>
  <c r="L230" s="1"/>
  <c r="C14"/>
  <c r="K1329"/>
  <c r="L1329" s="1"/>
  <c r="K1433"/>
  <c r="L1433" s="1"/>
  <c r="K126"/>
  <c r="L126" s="1"/>
  <c r="K23"/>
  <c r="L23" s="1"/>
  <c r="K178"/>
  <c r="L178" s="1"/>
  <c r="K74"/>
  <c r="L74" s="1"/>
  <c r="K439"/>
  <c r="L439" s="1"/>
  <c r="K387"/>
  <c r="L387" s="1"/>
  <c r="K543" i="17"/>
  <c r="L543" s="1"/>
  <c r="K128"/>
  <c r="L128" s="1"/>
  <c r="K596"/>
  <c r="L596" s="1"/>
  <c r="K492"/>
  <c r="L492" s="1"/>
  <c r="K388"/>
  <c r="L388" s="1"/>
  <c r="K337"/>
  <c r="L337" s="1"/>
  <c r="K232"/>
  <c r="L232" s="1"/>
  <c r="K179"/>
  <c r="L179" s="1"/>
  <c r="K75"/>
  <c r="L75" s="1"/>
  <c r="K491" i="16"/>
  <c r="L491" s="1"/>
  <c r="K335"/>
  <c r="L335" s="1"/>
  <c r="K543"/>
  <c r="L543" s="1"/>
  <c r="K596"/>
  <c r="L596" s="1"/>
  <c r="J1623" i="24" l="1"/>
  <c r="K1622"/>
  <c r="K161"/>
  <c r="J162"/>
  <c r="K526"/>
  <c r="J527"/>
  <c r="K1465"/>
  <c r="J1466"/>
  <c r="K1517"/>
  <c r="J1518"/>
  <c r="K213"/>
  <c r="J214"/>
  <c r="K109"/>
  <c r="J110"/>
  <c r="K421"/>
  <c r="J422"/>
  <c r="K317"/>
  <c r="J318"/>
  <c r="K1256"/>
  <c r="J1257"/>
  <c r="K630"/>
  <c r="J631"/>
  <c r="K682"/>
  <c r="J683"/>
  <c r="K839"/>
  <c r="J840"/>
  <c r="K943"/>
  <c r="J944"/>
  <c r="K995"/>
  <c r="J996"/>
  <c r="K1204"/>
  <c r="J1205"/>
  <c r="K578"/>
  <c r="J579"/>
  <c r="K891"/>
  <c r="J892"/>
  <c r="J1309"/>
  <c r="K1308"/>
  <c r="K56"/>
  <c r="J57"/>
  <c r="K1413"/>
  <c r="J1414"/>
  <c r="K369"/>
  <c r="J370"/>
  <c r="K265"/>
  <c r="J266"/>
  <c r="K1100"/>
  <c r="J1101"/>
  <c r="K1361"/>
  <c r="J1362"/>
  <c r="K734"/>
  <c r="J735"/>
  <c r="K474"/>
  <c r="J475"/>
  <c r="K787"/>
  <c r="J788"/>
  <c r="K1570"/>
  <c r="J1571"/>
  <c r="K1048"/>
  <c r="J1049"/>
  <c r="J1153"/>
  <c r="K1152"/>
  <c r="K285" i="17"/>
  <c r="L285" s="1"/>
  <c r="K755" i="16"/>
  <c r="L755" s="1"/>
  <c r="K807"/>
  <c r="L807" s="1"/>
  <c r="K1224"/>
  <c r="L1224" s="1"/>
  <c r="K1381"/>
  <c r="L1381" s="1"/>
  <c r="K1592" i="17"/>
  <c r="L1592" s="1"/>
  <c r="K284" i="16"/>
  <c r="L284" s="1"/>
  <c r="K1068"/>
  <c r="L1068" s="1"/>
  <c r="K1172"/>
  <c r="K652" i="17"/>
  <c r="L652" s="1"/>
  <c r="K1331"/>
  <c r="L1331" s="1"/>
  <c r="K1225"/>
  <c r="L1225" s="1"/>
  <c r="K965"/>
  <c r="L965" s="1"/>
  <c r="K859" i="16"/>
  <c r="L859" s="1"/>
  <c r="K1485"/>
  <c r="L1485" s="1"/>
  <c r="K1277" i="17"/>
  <c r="L1277" s="1"/>
  <c r="K964" i="16"/>
  <c r="L964" s="1"/>
  <c r="K1016"/>
  <c r="L1016" s="1"/>
  <c r="L1537"/>
  <c r="K1538"/>
  <c r="K441" i="17"/>
  <c r="L441" s="1"/>
  <c r="K702" i="16"/>
  <c r="L702" s="1"/>
  <c r="K1174" i="17"/>
  <c r="L1174" s="1"/>
  <c r="K1120" i="16"/>
  <c r="L1120" s="1"/>
  <c r="K127"/>
  <c r="L127" s="1"/>
  <c r="K912"/>
  <c r="L912" s="1"/>
  <c r="K1590"/>
  <c r="L1590" s="1"/>
  <c r="K650"/>
  <c r="L650" s="1"/>
  <c r="K1276"/>
  <c r="L1276" s="1"/>
  <c r="K25" i="17"/>
  <c r="L25" s="1"/>
  <c r="K1486"/>
  <c r="L1486" s="1"/>
  <c r="K912"/>
  <c r="L912" s="1"/>
  <c r="K703"/>
  <c r="L703" s="1"/>
  <c r="K1382"/>
  <c r="L1382" s="1"/>
  <c r="K809"/>
  <c r="L809" s="1"/>
  <c r="K1122"/>
  <c r="L1122" s="1"/>
  <c r="K1019"/>
  <c r="L1019" s="1"/>
  <c r="K862"/>
  <c r="L862" s="1"/>
  <c r="K1332"/>
  <c r="L1332" s="1"/>
  <c r="K1436"/>
  <c r="L1436" s="1"/>
  <c r="K757"/>
  <c r="L757" s="1"/>
  <c r="K1540"/>
  <c r="L1540" s="1"/>
  <c r="K1071"/>
  <c r="L1071" s="1"/>
  <c r="K231" i="16"/>
  <c r="L231" s="1"/>
  <c r="K388"/>
  <c r="L388" s="1"/>
  <c r="K1069"/>
  <c r="L1069" s="1"/>
  <c r="K1434"/>
  <c r="L1434" s="1"/>
  <c r="K1330"/>
  <c r="L1330" s="1"/>
  <c r="K24"/>
  <c r="L24" s="1"/>
  <c r="K336"/>
  <c r="L336" s="1"/>
  <c r="K179"/>
  <c r="L179" s="1"/>
  <c r="K75"/>
  <c r="L75" s="1"/>
  <c r="K440"/>
  <c r="L440" s="1"/>
  <c r="K76" i="17"/>
  <c r="L76" s="1"/>
  <c r="K180"/>
  <c r="L180" s="1"/>
  <c r="K233"/>
  <c r="L233" s="1"/>
  <c r="K338"/>
  <c r="L338" s="1"/>
  <c r="K389"/>
  <c r="L389" s="1"/>
  <c r="K493"/>
  <c r="L493" s="1"/>
  <c r="K597"/>
  <c r="L597" s="1"/>
  <c r="K129"/>
  <c r="L129" s="1"/>
  <c r="K544"/>
  <c r="L544" s="1"/>
  <c r="K442"/>
  <c r="L442" s="1"/>
  <c r="K544" i="16"/>
  <c r="L544" s="1"/>
  <c r="K492"/>
  <c r="L492" s="1"/>
  <c r="K597"/>
  <c r="L597" s="1"/>
  <c r="K1153" i="24" l="1"/>
  <c r="J1154"/>
  <c r="K1309"/>
  <c r="J1310"/>
  <c r="J1624"/>
  <c r="K1623"/>
  <c r="K1571"/>
  <c r="J1572"/>
  <c r="K475"/>
  <c r="J476"/>
  <c r="K1362"/>
  <c r="J1363"/>
  <c r="K266"/>
  <c r="J267"/>
  <c r="K1414"/>
  <c r="J1415"/>
  <c r="K579"/>
  <c r="J580"/>
  <c r="K996"/>
  <c r="J997"/>
  <c r="K840"/>
  <c r="J841"/>
  <c r="K631"/>
  <c r="J632"/>
  <c r="K318"/>
  <c r="J319"/>
  <c r="K110"/>
  <c r="J111"/>
  <c r="K1518"/>
  <c r="J1519"/>
  <c r="K527"/>
  <c r="J528"/>
  <c r="K1049"/>
  <c r="J1050"/>
  <c r="K788"/>
  <c r="J789"/>
  <c r="K735"/>
  <c r="J736"/>
  <c r="K1101"/>
  <c r="J1102"/>
  <c r="K370"/>
  <c r="J371"/>
  <c r="K57"/>
  <c r="J58"/>
  <c r="K892"/>
  <c r="J893"/>
  <c r="K1205"/>
  <c r="J1206"/>
  <c r="K944"/>
  <c r="J945"/>
  <c r="K683"/>
  <c r="J684"/>
  <c r="K1257"/>
  <c r="J1258"/>
  <c r="K422"/>
  <c r="J423"/>
  <c r="K214"/>
  <c r="J215"/>
  <c r="K1466"/>
  <c r="J1467"/>
  <c r="K162"/>
  <c r="J163"/>
  <c r="K808" i="16"/>
  <c r="L808" s="1"/>
  <c r="K286" i="17"/>
  <c r="L286" s="1"/>
  <c r="K860" i="16"/>
  <c r="L860" s="1"/>
  <c r="K1382"/>
  <c r="L1382" s="1"/>
  <c r="K756"/>
  <c r="L756" s="1"/>
  <c r="K1225"/>
  <c r="L1225" s="1"/>
  <c r="K1593" i="17"/>
  <c r="L1593" s="1"/>
  <c r="K653"/>
  <c r="L653" s="1"/>
  <c r="K703" i="16"/>
  <c r="L703" s="1"/>
  <c r="K1017"/>
  <c r="L1017" s="1"/>
  <c r="K285"/>
  <c r="L285" s="1"/>
  <c r="L1172"/>
  <c r="K1173"/>
  <c r="K966" i="17"/>
  <c r="L966" s="1"/>
  <c r="K965" i="16"/>
  <c r="L965" s="1"/>
  <c r="K1226" i="17"/>
  <c r="L1226" s="1"/>
  <c r="K1278"/>
  <c r="L1278" s="1"/>
  <c r="K1486" i="16"/>
  <c r="L1486" s="1"/>
  <c r="L1538"/>
  <c r="K1539"/>
  <c r="K441"/>
  <c r="L441" s="1"/>
  <c r="K128"/>
  <c r="L128" s="1"/>
  <c r="K1175" i="17"/>
  <c r="L1175" s="1"/>
  <c r="K913" i="16"/>
  <c r="L913" s="1"/>
  <c r="K1121"/>
  <c r="L1121" s="1"/>
  <c r="K545"/>
  <c r="L545" s="1"/>
  <c r="K1591"/>
  <c r="L1591" s="1"/>
  <c r="K1277"/>
  <c r="L1277" s="1"/>
  <c r="K651"/>
  <c r="L651" s="1"/>
  <c r="K389"/>
  <c r="L389" s="1"/>
  <c r="K493"/>
  <c r="L493" s="1"/>
  <c r="K337"/>
  <c r="L337" s="1"/>
  <c r="K26" i="17"/>
  <c r="L26" s="1"/>
  <c r="K1487"/>
  <c r="L1487" s="1"/>
  <c r="K913"/>
  <c r="L913" s="1"/>
  <c r="K704"/>
  <c r="L704" s="1"/>
  <c r="K1383"/>
  <c r="L1383" s="1"/>
  <c r="K967"/>
  <c r="L967" s="1"/>
  <c r="K1072"/>
  <c r="L1072" s="1"/>
  <c r="K1541"/>
  <c r="L1541" s="1"/>
  <c r="K758"/>
  <c r="L758" s="1"/>
  <c r="K1437"/>
  <c r="L1437" s="1"/>
  <c r="K1333"/>
  <c r="L1333" s="1"/>
  <c r="K863"/>
  <c r="L863" s="1"/>
  <c r="K1594"/>
  <c r="L1594" s="1"/>
  <c r="K1020"/>
  <c r="L1020" s="1"/>
  <c r="K654"/>
  <c r="L654" s="1"/>
  <c r="K1123"/>
  <c r="L1123" s="1"/>
  <c r="K810"/>
  <c r="L810" s="1"/>
  <c r="K232" i="16"/>
  <c r="L232" s="1"/>
  <c r="K704"/>
  <c r="L704" s="1"/>
  <c r="K1226"/>
  <c r="L1226" s="1"/>
  <c r="K809"/>
  <c r="L809" s="1"/>
  <c r="K1018"/>
  <c r="L1018" s="1"/>
  <c r="K861"/>
  <c r="L861" s="1"/>
  <c r="K1331"/>
  <c r="L1331" s="1"/>
  <c r="K1435"/>
  <c r="L1435" s="1"/>
  <c r="K1070"/>
  <c r="L1070" s="1"/>
  <c r="K180"/>
  <c r="L180" s="1"/>
  <c r="K25"/>
  <c r="L25" s="1"/>
  <c r="K76"/>
  <c r="L76" s="1"/>
  <c r="K443" i="17"/>
  <c r="L443" s="1"/>
  <c r="K545"/>
  <c r="L545" s="1"/>
  <c r="K130"/>
  <c r="L130" s="1"/>
  <c r="K598"/>
  <c r="L598" s="1"/>
  <c r="K494"/>
  <c r="L494" s="1"/>
  <c r="K390"/>
  <c r="L390" s="1"/>
  <c r="K339"/>
  <c r="L339" s="1"/>
  <c r="K234"/>
  <c r="L234" s="1"/>
  <c r="K181"/>
  <c r="L181" s="1"/>
  <c r="K77"/>
  <c r="L77" s="1"/>
  <c r="K598" i="16"/>
  <c r="L598" s="1"/>
  <c r="J1625" i="24" l="1"/>
  <c r="K1624"/>
  <c r="K163"/>
  <c r="J164"/>
  <c r="K215"/>
  <c r="J216"/>
  <c r="K1258"/>
  <c r="J1259"/>
  <c r="K945"/>
  <c r="J946"/>
  <c r="K893"/>
  <c r="J894"/>
  <c r="K371"/>
  <c r="J372"/>
  <c r="K736"/>
  <c r="J737"/>
  <c r="K1050"/>
  <c r="J1051"/>
  <c r="K1519"/>
  <c r="J1520"/>
  <c r="K319"/>
  <c r="J320"/>
  <c r="K841"/>
  <c r="J842"/>
  <c r="K580"/>
  <c r="J581"/>
  <c r="K267"/>
  <c r="J268"/>
  <c r="K476"/>
  <c r="J477"/>
  <c r="K1154"/>
  <c r="J1155"/>
  <c r="K1467"/>
  <c r="J1468"/>
  <c r="K423"/>
  <c r="J424"/>
  <c r="K684"/>
  <c r="J685"/>
  <c r="K1206"/>
  <c r="J1207"/>
  <c r="K58"/>
  <c r="J59"/>
  <c r="K1102"/>
  <c r="J1103"/>
  <c r="K789"/>
  <c r="J790"/>
  <c r="K528"/>
  <c r="J529"/>
  <c r="K111"/>
  <c r="J112"/>
  <c r="K632"/>
  <c r="J633"/>
  <c r="K997"/>
  <c r="J998"/>
  <c r="K1415"/>
  <c r="J1416"/>
  <c r="K1363"/>
  <c r="J1364"/>
  <c r="K1572"/>
  <c r="J1573"/>
  <c r="K1310"/>
  <c r="J1311"/>
  <c r="K287" i="17"/>
  <c r="L287" s="1"/>
  <c r="K1383" i="16"/>
  <c r="L1383" s="1"/>
  <c r="K757"/>
  <c r="L757" s="1"/>
  <c r="K286"/>
  <c r="L286" s="1"/>
  <c r="K129"/>
  <c r="L129" s="1"/>
  <c r="L1173"/>
  <c r="K1174"/>
  <c r="K966"/>
  <c r="L966" s="1"/>
  <c r="K1227" i="17"/>
  <c r="L1227" s="1"/>
  <c r="K1279"/>
  <c r="L1279" s="1"/>
  <c r="K1487" i="16"/>
  <c r="L1487" s="1"/>
  <c r="K914"/>
  <c r="L914" s="1"/>
  <c r="K442"/>
  <c r="L442" s="1"/>
  <c r="K546"/>
  <c r="L546" s="1"/>
  <c r="K390"/>
  <c r="L390" s="1"/>
  <c r="L1539"/>
  <c r="K1540"/>
  <c r="K1176" i="17"/>
  <c r="L1176" s="1"/>
  <c r="K1122" i="16"/>
  <c r="L1122" s="1"/>
  <c r="K494"/>
  <c r="L494" s="1"/>
  <c r="K1592"/>
  <c r="L1592" s="1"/>
  <c r="K652"/>
  <c r="L652" s="1"/>
  <c r="K1278"/>
  <c r="L1278" s="1"/>
  <c r="K338"/>
  <c r="L338" s="1"/>
  <c r="K27" i="17"/>
  <c r="L27" s="1"/>
  <c r="K1488"/>
  <c r="L1488" s="1"/>
  <c r="K914"/>
  <c r="L914" s="1"/>
  <c r="K705"/>
  <c r="L705" s="1"/>
  <c r="K1384"/>
  <c r="L1384" s="1"/>
  <c r="K1124"/>
  <c r="L1124" s="1"/>
  <c r="K811"/>
  <c r="L811" s="1"/>
  <c r="K655"/>
  <c r="L655" s="1"/>
  <c r="K1021"/>
  <c r="L1021" s="1"/>
  <c r="K1595"/>
  <c r="L1595" s="1"/>
  <c r="K864"/>
  <c r="L864" s="1"/>
  <c r="K1334"/>
  <c r="L1334" s="1"/>
  <c r="K1438"/>
  <c r="L1438" s="1"/>
  <c r="K759"/>
  <c r="L759" s="1"/>
  <c r="K1542"/>
  <c r="L1542" s="1"/>
  <c r="K1073"/>
  <c r="L1073" s="1"/>
  <c r="K968"/>
  <c r="L968" s="1"/>
  <c r="K233" i="16"/>
  <c r="L233" s="1"/>
  <c r="K1071"/>
  <c r="L1071" s="1"/>
  <c r="K1436"/>
  <c r="L1436" s="1"/>
  <c r="K1332"/>
  <c r="L1332" s="1"/>
  <c r="K862"/>
  <c r="L862" s="1"/>
  <c r="K758"/>
  <c r="L758" s="1"/>
  <c r="K1384"/>
  <c r="L1384" s="1"/>
  <c r="K1019"/>
  <c r="L1019" s="1"/>
  <c r="K810"/>
  <c r="L810" s="1"/>
  <c r="K1227"/>
  <c r="L1227" s="1"/>
  <c r="K705"/>
  <c r="L705" s="1"/>
  <c r="K26"/>
  <c r="L26" s="1"/>
  <c r="K181"/>
  <c r="L181" s="1"/>
  <c r="K77"/>
  <c r="L77" s="1"/>
  <c r="K78" i="17"/>
  <c r="L78" s="1"/>
  <c r="K182"/>
  <c r="L182" s="1"/>
  <c r="K235"/>
  <c r="L235" s="1"/>
  <c r="K340"/>
  <c r="L340" s="1"/>
  <c r="K391"/>
  <c r="L391" s="1"/>
  <c r="K495"/>
  <c r="L495" s="1"/>
  <c r="K599"/>
  <c r="L599" s="1"/>
  <c r="K131"/>
  <c r="L131" s="1"/>
  <c r="K546"/>
  <c r="L546" s="1"/>
  <c r="K444"/>
  <c r="L444" s="1"/>
  <c r="K599" i="16"/>
  <c r="L599" s="1"/>
  <c r="J1626" i="24" l="1"/>
  <c r="K1625"/>
  <c r="K1311"/>
  <c r="J1312"/>
  <c r="K1364"/>
  <c r="J1365"/>
  <c r="K998"/>
  <c r="J999"/>
  <c r="K112"/>
  <c r="J113"/>
  <c r="K790"/>
  <c r="J791"/>
  <c r="K59"/>
  <c r="J60"/>
  <c r="K685"/>
  <c r="J686"/>
  <c r="K1468"/>
  <c r="J1469"/>
  <c r="K477"/>
  <c r="J478"/>
  <c r="K581"/>
  <c r="J582"/>
  <c r="K320"/>
  <c r="J321"/>
  <c r="K1051"/>
  <c r="J1052"/>
  <c r="K372"/>
  <c r="J373"/>
  <c r="K946"/>
  <c r="J947"/>
  <c r="K216"/>
  <c r="J217"/>
  <c r="K1573"/>
  <c r="J1574"/>
  <c r="K1416"/>
  <c r="J1417"/>
  <c r="K633"/>
  <c r="J634"/>
  <c r="K529"/>
  <c r="J530"/>
  <c r="K1103"/>
  <c r="J1104"/>
  <c r="K1207"/>
  <c r="J1208"/>
  <c r="K424"/>
  <c r="J425"/>
  <c r="K1155"/>
  <c r="J1156"/>
  <c r="K268"/>
  <c r="J269"/>
  <c r="K842"/>
  <c r="J843"/>
  <c r="K1520"/>
  <c r="J1521"/>
  <c r="K737"/>
  <c r="J738"/>
  <c r="K894"/>
  <c r="J895"/>
  <c r="K1259"/>
  <c r="J1260"/>
  <c r="K164"/>
  <c r="J165"/>
  <c r="K287" i="16"/>
  <c r="L287" s="1"/>
  <c r="K288" i="17"/>
  <c r="L288" s="1"/>
  <c r="K1177"/>
  <c r="L1177" s="1"/>
  <c r="K1228"/>
  <c r="L1228" s="1"/>
  <c r="K1488" i="16"/>
  <c r="L1488" s="1"/>
  <c r="K130"/>
  <c r="L130" s="1"/>
  <c r="K443"/>
  <c r="L443" s="1"/>
  <c r="L1174"/>
  <c r="K1175"/>
  <c r="K915"/>
  <c r="L915" s="1"/>
  <c r="K547"/>
  <c r="L547" s="1"/>
  <c r="K967"/>
  <c r="L967" s="1"/>
  <c r="K1280" i="17"/>
  <c r="L1280" s="1"/>
  <c r="K391" i="16"/>
  <c r="L391" s="1"/>
  <c r="L1540"/>
  <c r="K1541"/>
  <c r="K495"/>
  <c r="L495" s="1"/>
  <c r="K1123"/>
  <c r="L1123" s="1"/>
  <c r="K1593"/>
  <c r="L1593" s="1"/>
  <c r="K1279"/>
  <c r="L1279" s="1"/>
  <c r="K653"/>
  <c r="L653" s="1"/>
  <c r="K339"/>
  <c r="L339" s="1"/>
  <c r="K28" i="17"/>
  <c r="L28" s="1"/>
  <c r="K1489"/>
  <c r="L1489" s="1"/>
  <c r="K915"/>
  <c r="L915" s="1"/>
  <c r="K706"/>
  <c r="L706" s="1"/>
  <c r="K1385"/>
  <c r="L1385" s="1"/>
  <c r="K969"/>
  <c r="L969" s="1"/>
  <c r="K760"/>
  <c r="L760" s="1"/>
  <c r="K1439"/>
  <c r="L1439" s="1"/>
  <c r="K865"/>
  <c r="L865" s="1"/>
  <c r="K656"/>
  <c r="L656" s="1"/>
  <c r="K812"/>
  <c r="L812" s="1"/>
  <c r="K1125"/>
  <c r="L1125" s="1"/>
  <c r="K1543"/>
  <c r="L1543" s="1"/>
  <c r="K234" i="16"/>
  <c r="L234" s="1"/>
  <c r="K706"/>
  <c r="L706" s="1"/>
  <c r="K1228"/>
  <c r="L1228" s="1"/>
  <c r="K811"/>
  <c r="L811" s="1"/>
  <c r="K1020"/>
  <c r="L1020" s="1"/>
  <c r="K1385"/>
  <c r="L1385" s="1"/>
  <c r="K759"/>
  <c r="L759" s="1"/>
  <c r="K863"/>
  <c r="L863" s="1"/>
  <c r="K1333"/>
  <c r="L1333" s="1"/>
  <c r="K1437"/>
  <c r="L1437" s="1"/>
  <c r="K1072"/>
  <c r="L1072" s="1"/>
  <c r="K182"/>
  <c r="L182" s="1"/>
  <c r="K27"/>
  <c r="L27" s="1"/>
  <c r="K78"/>
  <c r="L78" s="1"/>
  <c r="K547" i="17"/>
  <c r="L547" s="1"/>
  <c r="K132"/>
  <c r="L132" s="1"/>
  <c r="K392"/>
  <c r="L392" s="1"/>
  <c r="K445"/>
  <c r="L445" s="1"/>
  <c r="K600"/>
  <c r="L600" s="1"/>
  <c r="K496"/>
  <c r="L496" s="1"/>
  <c r="K341"/>
  <c r="L341" s="1"/>
  <c r="K236"/>
  <c r="L236" s="1"/>
  <c r="K183"/>
  <c r="L183" s="1"/>
  <c r="K79"/>
  <c r="L79" s="1"/>
  <c r="K600" i="16"/>
  <c r="L600" s="1"/>
  <c r="K288"/>
  <c r="L288" s="1"/>
  <c r="J1627" i="24" l="1"/>
  <c r="K1626"/>
  <c r="K165"/>
  <c r="J166"/>
  <c r="K895"/>
  <c r="J896"/>
  <c r="K1521"/>
  <c r="J1522"/>
  <c r="K269"/>
  <c r="J270"/>
  <c r="K425"/>
  <c r="J426"/>
  <c r="K1104"/>
  <c r="J1105"/>
  <c r="K634"/>
  <c r="J635"/>
  <c r="K1574"/>
  <c r="J1575"/>
  <c r="K947"/>
  <c r="J948"/>
  <c r="K1052"/>
  <c r="J1053"/>
  <c r="K582"/>
  <c r="J583"/>
  <c r="K1469"/>
  <c r="J1470"/>
  <c r="K60"/>
  <c r="J61"/>
  <c r="K113"/>
  <c r="J114"/>
  <c r="K1365"/>
  <c r="J1366"/>
  <c r="K1260"/>
  <c r="J1261"/>
  <c r="K738"/>
  <c r="J739"/>
  <c r="K843"/>
  <c r="J844"/>
  <c r="K1156"/>
  <c r="J1157"/>
  <c r="K1208"/>
  <c r="J1209"/>
  <c r="K530"/>
  <c r="J531"/>
  <c r="K1417"/>
  <c r="J1418"/>
  <c r="K217"/>
  <c r="J218"/>
  <c r="K373"/>
  <c r="J374"/>
  <c r="K321"/>
  <c r="J322"/>
  <c r="K478"/>
  <c r="J479"/>
  <c r="K686"/>
  <c r="J687"/>
  <c r="K791"/>
  <c r="J792"/>
  <c r="K999"/>
  <c r="J1000"/>
  <c r="K1312"/>
  <c r="J1313"/>
  <c r="K289" i="17"/>
  <c r="L289" s="1"/>
  <c r="K1229"/>
  <c r="L1229" s="1"/>
  <c r="K1178"/>
  <c r="L1178" s="1"/>
  <c r="K444" i="16"/>
  <c r="L444" s="1"/>
  <c r="K1489"/>
  <c r="L1489" s="1"/>
  <c r="K131"/>
  <c r="L131" s="1"/>
  <c r="K548"/>
  <c r="L548" s="1"/>
  <c r="L1175"/>
  <c r="K1176"/>
  <c r="K968"/>
  <c r="L968" s="1"/>
  <c r="K916"/>
  <c r="L916" s="1"/>
  <c r="K340"/>
  <c r="L340" s="1"/>
  <c r="K1281" i="17"/>
  <c r="L1281" s="1"/>
  <c r="K392" i="16"/>
  <c r="L392" s="1"/>
  <c r="L1541"/>
  <c r="K1542"/>
  <c r="K496"/>
  <c r="L496" s="1"/>
  <c r="K1124"/>
  <c r="L1124" s="1"/>
  <c r="K1594"/>
  <c r="L1594" s="1"/>
  <c r="K654"/>
  <c r="L654" s="1"/>
  <c r="K1280"/>
  <c r="L1280" s="1"/>
  <c r="K1490" i="17"/>
  <c r="L1490" s="1"/>
  <c r="K916"/>
  <c r="L916" s="1"/>
  <c r="K707"/>
  <c r="L707" s="1"/>
  <c r="K1386"/>
  <c r="L1386" s="1"/>
  <c r="K1126"/>
  <c r="L1126" s="1"/>
  <c r="K235" i="16"/>
  <c r="L235" s="1"/>
  <c r="K1438"/>
  <c r="L1438" s="1"/>
  <c r="K1073"/>
  <c r="L1073" s="1"/>
  <c r="K1334"/>
  <c r="L1334" s="1"/>
  <c r="K864"/>
  <c r="L864" s="1"/>
  <c r="K760"/>
  <c r="L760" s="1"/>
  <c r="K1386"/>
  <c r="L1386" s="1"/>
  <c r="K1021"/>
  <c r="L1021" s="1"/>
  <c r="K812"/>
  <c r="L812" s="1"/>
  <c r="K1229"/>
  <c r="L1229" s="1"/>
  <c r="K707"/>
  <c r="L707" s="1"/>
  <c r="K28"/>
  <c r="L28" s="1"/>
  <c r="K183"/>
  <c r="L183" s="1"/>
  <c r="K79"/>
  <c r="L79" s="1"/>
  <c r="K80" i="17"/>
  <c r="L80" s="1"/>
  <c r="K184"/>
  <c r="L184" s="1"/>
  <c r="K237"/>
  <c r="L237" s="1"/>
  <c r="K342"/>
  <c r="L342" s="1"/>
  <c r="K497"/>
  <c r="L497" s="1"/>
  <c r="K601"/>
  <c r="L601" s="1"/>
  <c r="K290"/>
  <c r="L290" s="1"/>
  <c r="K446"/>
  <c r="L446" s="1"/>
  <c r="K393"/>
  <c r="L393" s="1"/>
  <c r="K133"/>
  <c r="L133" s="1"/>
  <c r="K548"/>
  <c r="L548" s="1"/>
  <c r="K601" i="16"/>
  <c r="L601" s="1"/>
  <c r="K289"/>
  <c r="L289" s="1"/>
  <c r="J1628" i="24" l="1"/>
  <c r="K1627"/>
  <c r="K1313"/>
  <c r="J1314"/>
  <c r="K792"/>
  <c r="J793"/>
  <c r="K479"/>
  <c r="J480"/>
  <c r="K374"/>
  <c r="J375"/>
  <c r="K1418"/>
  <c r="J1419"/>
  <c r="K1209"/>
  <c r="J1210"/>
  <c r="K844"/>
  <c r="J845"/>
  <c r="K1261"/>
  <c r="J1262"/>
  <c r="K114"/>
  <c r="J115"/>
  <c r="K1470"/>
  <c r="J1471"/>
  <c r="K1053"/>
  <c r="J1054"/>
  <c r="K1575"/>
  <c r="J1576"/>
  <c r="K1105"/>
  <c r="J1106"/>
  <c r="K270"/>
  <c r="J271"/>
  <c r="K896"/>
  <c r="J897"/>
  <c r="K1000"/>
  <c r="J1001"/>
  <c r="K687"/>
  <c r="J688"/>
  <c r="K322"/>
  <c r="J323"/>
  <c r="K218"/>
  <c r="J219"/>
  <c r="K531"/>
  <c r="J532"/>
  <c r="K1157"/>
  <c r="J1158"/>
  <c r="K739"/>
  <c r="J740"/>
  <c r="K1366"/>
  <c r="J1367"/>
  <c r="K61"/>
  <c r="J62"/>
  <c r="K583"/>
  <c r="J584"/>
  <c r="K948"/>
  <c r="J949"/>
  <c r="K635"/>
  <c r="J636"/>
  <c r="K426"/>
  <c r="J427"/>
  <c r="K1522"/>
  <c r="J1523"/>
  <c r="K166"/>
  <c r="J167"/>
  <c r="K1230" i="17"/>
  <c r="L1230" s="1"/>
  <c r="K1490" i="16"/>
  <c r="L1490" s="1"/>
  <c r="K445"/>
  <c r="L445" s="1"/>
  <c r="K132"/>
  <c r="L132" s="1"/>
  <c r="K549"/>
  <c r="L549" s="1"/>
  <c r="L1176"/>
  <c r="K1177"/>
  <c r="K969"/>
  <c r="L969" s="1"/>
  <c r="K917"/>
  <c r="L917" s="1"/>
  <c r="K341"/>
  <c r="L341" s="1"/>
  <c r="K1282" i="17"/>
  <c r="L1282" s="1"/>
  <c r="K393" i="16"/>
  <c r="L393" s="1"/>
  <c r="L1542"/>
  <c r="K1543"/>
  <c r="K497"/>
  <c r="L497" s="1"/>
  <c r="K1125"/>
  <c r="L1125" s="1"/>
  <c r="K1595"/>
  <c r="L1595" s="1"/>
  <c r="K1281"/>
  <c r="L1281" s="1"/>
  <c r="K655"/>
  <c r="L655" s="1"/>
  <c r="K1491" i="17"/>
  <c r="L1491" s="1"/>
  <c r="K917"/>
  <c r="L917" s="1"/>
  <c r="K708"/>
  <c r="L708" s="1"/>
  <c r="K236" i="16"/>
  <c r="L236" s="1"/>
  <c r="K708"/>
  <c r="L708" s="1"/>
  <c r="K1230"/>
  <c r="L1230" s="1"/>
  <c r="K813"/>
  <c r="L813" s="1"/>
  <c r="K1022"/>
  <c r="L1022" s="1"/>
  <c r="K1387"/>
  <c r="L1387" s="1"/>
  <c r="K761"/>
  <c r="L761" s="1"/>
  <c r="K865"/>
  <c r="L865" s="1"/>
  <c r="K1335"/>
  <c r="L1335" s="1"/>
  <c r="K1074"/>
  <c r="L1074" s="1"/>
  <c r="K1439"/>
  <c r="L1439" s="1"/>
  <c r="K184"/>
  <c r="L184" s="1"/>
  <c r="K29"/>
  <c r="L29" s="1"/>
  <c r="K80"/>
  <c r="L80" s="1"/>
  <c r="K549" i="17"/>
  <c r="L549" s="1"/>
  <c r="K134"/>
  <c r="L134" s="1"/>
  <c r="K394"/>
  <c r="L394" s="1"/>
  <c r="K447"/>
  <c r="L447" s="1"/>
  <c r="K291"/>
  <c r="L291" s="1"/>
  <c r="K602"/>
  <c r="L602" s="1"/>
  <c r="K498"/>
  <c r="L498" s="1"/>
  <c r="K343"/>
  <c r="L343" s="1"/>
  <c r="K238"/>
  <c r="L238" s="1"/>
  <c r="K185"/>
  <c r="L185" s="1"/>
  <c r="K81"/>
  <c r="L81" s="1"/>
  <c r="K602" i="16"/>
  <c r="L602" s="1"/>
  <c r="K290"/>
  <c r="L290" s="1"/>
  <c r="J1629" i="24" l="1"/>
  <c r="K1628"/>
  <c r="K167"/>
  <c r="J168"/>
  <c r="K427"/>
  <c r="J428"/>
  <c r="K949"/>
  <c r="J950"/>
  <c r="K62"/>
  <c r="J63"/>
  <c r="K740"/>
  <c r="J741"/>
  <c r="K532"/>
  <c r="J533"/>
  <c r="K323"/>
  <c r="J324"/>
  <c r="K1001"/>
  <c r="J1002"/>
  <c r="K271"/>
  <c r="J272"/>
  <c r="K1576"/>
  <c r="J1577"/>
  <c r="K1471"/>
  <c r="J1472"/>
  <c r="K1262"/>
  <c r="J1263"/>
  <c r="K1210"/>
  <c r="J1211"/>
  <c r="K375"/>
  <c r="J376"/>
  <c r="K793"/>
  <c r="J794"/>
  <c r="K1523"/>
  <c r="J1524"/>
  <c r="K636"/>
  <c r="J637"/>
  <c r="K584"/>
  <c r="J585"/>
  <c r="K1367"/>
  <c r="J1368"/>
  <c r="K1158"/>
  <c r="J1159"/>
  <c r="K219"/>
  <c r="J220"/>
  <c r="K688"/>
  <c r="J689"/>
  <c r="K897"/>
  <c r="J898"/>
  <c r="K1106"/>
  <c r="J1107"/>
  <c r="K1054"/>
  <c r="J1055"/>
  <c r="K115"/>
  <c r="J116"/>
  <c r="K845"/>
  <c r="J846"/>
  <c r="K1419"/>
  <c r="J1420"/>
  <c r="K480"/>
  <c r="J481"/>
  <c r="K1314"/>
  <c r="J1315"/>
  <c r="K446" i="16"/>
  <c r="L446" s="1"/>
  <c r="K1491"/>
  <c r="L1491" s="1"/>
  <c r="K133"/>
  <c r="L133" s="1"/>
  <c r="K970"/>
  <c r="L970" s="1"/>
  <c r="K550"/>
  <c r="L550" s="1"/>
  <c r="L1177"/>
  <c r="K1178"/>
  <c r="K918"/>
  <c r="L918" s="1"/>
  <c r="K342"/>
  <c r="L342" s="1"/>
  <c r="K394"/>
  <c r="L394" s="1"/>
  <c r="K498"/>
  <c r="L498" s="1"/>
  <c r="L1543"/>
  <c r="K1544"/>
  <c r="K1126"/>
  <c r="L1126" s="1"/>
  <c r="K1596"/>
  <c r="L1596" s="1"/>
  <c r="K656"/>
  <c r="L656" s="1"/>
  <c r="K1282"/>
  <c r="L1282" s="1"/>
  <c r="K237"/>
  <c r="L237" s="1"/>
  <c r="K1075"/>
  <c r="L1075" s="1"/>
  <c r="K1336"/>
  <c r="L1336" s="1"/>
  <c r="K1440"/>
  <c r="L1440" s="1"/>
  <c r="K866"/>
  <c r="L866" s="1"/>
  <c r="K762"/>
  <c r="L762" s="1"/>
  <c r="K1388"/>
  <c r="L1388" s="1"/>
  <c r="K1023"/>
  <c r="L1023" s="1"/>
  <c r="K814"/>
  <c r="L814" s="1"/>
  <c r="K1231"/>
  <c r="L1231" s="1"/>
  <c r="K709"/>
  <c r="L709" s="1"/>
  <c r="K30"/>
  <c r="L30" s="1"/>
  <c r="K185"/>
  <c r="L185" s="1"/>
  <c r="K81"/>
  <c r="L81" s="1"/>
  <c r="K82" i="17"/>
  <c r="L82" s="1"/>
  <c r="K186"/>
  <c r="L186" s="1"/>
  <c r="K239"/>
  <c r="L239" s="1"/>
  <c r="K499"/>
  <c r="L499" s="1"/>
  <c r="K603"/>
  <c r="L603" s="1"/>
  <c r="K395"/>
  <c r="L395" s="1"/>
  <c r="K550"/>
  <c r="L550" s="1"/>
  <c r="K603" i="16"/>
  <c r="L603" s="1"/>
  <c r="K291"/>
  <c r="L291" s="1"/>
  <c r="J1630" i="24" l="1"/>
  <c r="K1629"/>
  <c r="K1315"/>
  <c r="J1316"/>
  <c r="K1420"/>
  <c r="J1421"/>
  <c r="K116"/>
  <c r="J117"/>
  <c r="K1107"/>
  <c r="J1108"/>
  <c r="K689"/>
  <c r="J690"/>
  <c r="K1159"/>
  <c r="J1160"/>
  <c r="K585"/>
  <c r="J586"/>
  <c r="K1524"/>
  <c r="J1525"/>
  <c r="K376"/>
  <c r="J377"/>
  <c r="K1263"/>
  <c r="J1264"/>
  <c r="K1577"/>
  <c r="J1578"/>
  <c r="K1002"/>
  <c r="J1003"/>
  <c r="K533"/>
  <c r="J534"/>
  <c r="K63"/>
  <c r="J64"/>
  <c r="K428"/>
  <c r="J429"/>
  <c r="K481"/>
  <c r="J482"/>
  <c r="K846"/>
  <c r="J847"/>
  <c r="K1055"/>
  <c r="J1056"/>
  <c r="K898"/>
  <c r="J899"/>
  <c r="K220"/>
  <c r="J221"/>
  <c r="K1368"/>
  <c r="J1369"/>
  <c r="K637"/>
  <c r="J638"/>
  <c r="K794"/>
  <c r="J795"/>
  <c r="K1211"/>
  <c r="J1212"/>
  <c r="K1472"/>
  <c r="J1473"/>
  <c r="K272"/>
  <c r="J273"/>
  <c r="K324"/>
  <c r="J325"/>
  <c r="K741"/>
  <c r="J742"/>
  <c r="K950"/>
  <c r="J951"/>
  <c r="K168"/>
  <c r="J169"/>
  <c r="K447" i="16"/>
  <c r="L447" s="1"/>
  <c r="K1492"/>
  <c r="L1492" s="1"/>
  <c r="K971"/>
  <c r="L971" s="1"/>
  <c r="K343"/>
  <c r="L343" s="1"/>
  <c r="K551"/>
  <c r="L551" s="1"/>
  <c r="K134"/>
  <c r="L134" s="1"/>
  <c r="K395"/>
  <c r="L395" s="1"/>
  <c r="K919"/>
  <c r="L919" s="1"/>
  <c r="L1178"/>
  <c r="K1179"/>
  <c r="K499"/>
  <c r="L499" s="1"/>
  <c r="L1544"/>
  <c r="K1545"/>
  <c r="K135"/>
  <c r="L135" s="1"/>
  <c r="K1127"/>
  <c r="L1127" s="1"/>
  <c r="K1597"/>
  <c r="L1597" s="1"/>
  <c r="K1283"/>
  <c r="L1283" s="1"/>
  <c r="K657"/>
  <c r="L657" s="1"/>
  <c r="K238"/>
  <c r="L238" s="1"/>
  <c r="K1232"/>
  <c r="L1232" s="1"/>
  <c r="K710"/>
  <c r="L710" s="1"/>
  <c r="K815"/>
  <c r="L815" s="1"/>
  <c r="K1024"/>
  <c r="L1024" s="1"/>
  <c r="K1389"/>
  <c r="L1389" s="1"/>
  <c r="K763"/>
  <c r="L763" s="1"/>
  <c r="K867"/>
  <c r="L867" s="1"/>
  <c r="K1441"/>
  <c r="L1441" s="1"/>
  <c r="K1337"/>
  <c r="L1337" s="1"/>
  <c r="K1076"/>
  <c r="L1076" s="1"/>
  <c r="K186"/>
  <c r="L186" s="1"/>
  <c r="K31"/>
  <c r="L31" s="1"/>
  <c r="K82"/>
  <c r="L82" s="1"/>
  <c r="K551" i="17"/>
  <c r="L551" s="1"/>
  <c r="K604"/>
  <c r="L604" s="1"/>
  <c r="K604" i="16"/>
  <c r="L604" s="1"/>
  <c r="K292"/>
  <c r="L292" s="1"/>
  <c r="J1631" i="24" l="1"/>
  <c r="K1630"/>
  <c r="K169"/>
  <c r="J170"/>
  <c r="K742"/>
  <c r="J743"/>
  <c r="K273"/>
  <c r="J274"/>
  <c r="K1212"/>
  <c r="J1213"/>
  <c r="K638"/>
  <c r="J639"/>
  <c r="K221"/>
  <c r="J222"/>
  <c r="K1056"/>
  <c r="J1057"/>
  <c r="K482"/>
  <c r="J483"/>
  <c r="K64"/>
  <c r="J65"/>
  <c r="K1003"/>
  <c r="J1004"/>
  <c r="K1264"/>
  <c r="J1265"/>
  <c r="K1525"/>
  <c r="J1526"/>
  <c r="K1160"/>
  <c r="J1161"/>
  <c r="K1108"/>
  <c r="J1109"/>
  <c r="K1421"/>
  <c r="J1422"/>
  <c r="K951"/>
  <c r="J952"/>
  <c r="K325"/>
  <c r="J326"/>
  <c r="K1473"/>
  <c r="J1474"/>
  <c r="K795"/>
  <c r="J796"/>
  <c r="K1369"/>
  <c r="J1370"/>
  <c r="K899"/>
  <c r="J900"/>
  <c r="K847"/>
  <c r="J848"/>
  <c r="K429"/>
  <c r="J430"/>
  <c r="K534"/>
  <c r="J535"/>
  <c r="K1578"/>
  <c r="J1579"/>
  <c r="K377"/>
  <c r="J378"/>
  <c r="K586"/>
  <c r="J587"/>
  <c r="K690"/>
  <c r="J691"/>
  <c r="K117"/>
  <c r="J118"/>
  <c r="K1316"/>
  <c r="J1317"/>
  <c r="K448" i="16"/>
  <c r="L448" s="1"/>
  <c r="K552"/>
  <c r="L552" s="1"/>
  <c r="K972"/>
  <c r="L972" s="1"/>
  <c r="K1493"/>
  <c r="L1493" s="1"/>
  <c r="K344"/>
  <c r="L344" s="1"/>
  <c r="K136"/>
  <c r="L136" s="1"/>
  <c r="K920"/>
  <c r="L920" s="1"/>
  <c r="K396"/>
  <c r="L396" s="1"/>
  <c r="L1179"/>
  <c r="K1180"/>
  <c r="K500"/>
  <c r="L500" s="1"/>
  <c r="L1545"/>
  <c r="K1546"/>
  <c r="K1128"/>
  <c r="L1128" s="1"/>
  <c r="K1598"/>
  <c r="L1598" s="1"/>
  <c r="K658"/>
  <c r="L658" s="1"/>
  <c r="K1284"/>
  <c r="L1284" s="1"/>
  <c r="K239"/>
  <c r="L239" s="1"/>
  <c r="K973"/>
  <c r="L973" s="1"/>
  <c r="K1077"/>
  <c r="L1077" s="1"/>
  <c r="K868"/>
  <c r="L868" s="1"/>
  <c r="K1338"/>
  <c r="L1338" s="1"/>
  <c r="K1442"/>
  <c r="L1442" s="1"/>
  <c r="K764"/>
  <c r="L764" s="1"/>
  <c r="K1390"/>
  <c r="L1390" s="1"/>
  <c r="K1025"/>
  <c r="L1025" s="1"/>
  <c r="K816"/>
  <c r="L816" s="1"/>
  <c r="K711"/>
  <c r="L711" s="1"/>
  <c r="K1233"/>
  <c r="L1233" s="1"/>
  <c r="K32"/>
  <c r="L32" s="1"/>
  <c r="K187"/>
  <c r="L187" s="1"/>
  <c r="K83"/>
  <c r="L83" s="1"/>
  <c r="K552" i="17"/>
  <c r="L552" s="1"/>
  <c r="K605" i="16"/>
  <c r="L605" s="1"/>
  <c r="K293"/>
  <c r="L293" s="1"/>
  <c r="J1632" i="24" l="1"/>
  <c r="K1631"/>
  <c r="K1317"/>
  <c r="J1318"/>
  <c r="K691"/>
  <c r="J692"/>
  <c r="K378"/>
  <c r="J379"/>
  <c r="K535"/>
  <c r="J536"/>
  <c r="K848"/>
  <c r="J849"/>
  <c r="K1370"/>
  <c r="J1371"/>
  <c r="K1474"/>
  <c r="J1475"/>
  <c r="K952"/>
  <c r="J953"/>
  <c r="K1109"/>
  <c r="J1110"/>
  <c r="K1526"/>
  <c r="J1527"/>
  <c r="K1004"/>
  <c r="J1005"/>
  <c r="K483"/>
  <c r="J484"/>
  <c r="K222"/>
  <c r="J223"/>
  <c r="K1213"/>
  <c r="J1214"/>
  <c r="K743"/>
  <c r="J744"/>
  <c r="K118"/>
  <c r="J119"/>
  <c r="K587"/>
  <c r="J588"/>
  <c r="K1579"/>
  <c r="J1580"/>
  <c r="K430"/>
  <c r="J431"/>
  <c r="K900"/>
  <c r="J901"/>
  <c r="K796"/>
  <c r="J797"/>
  <c r="K326"/>
  <c r="J327"/>
  <c r="K1422"/>
  <c r="J1423"/>
  <c r="K1161"/>
  <c r="J1162"/>
  <c r="K1265"/>
  <c r="J1266"/>
  <c r="K65"/>
  <c r="J66"/>
  <c r="K1057"/>
  <c r="J1058"/>
  <c r="K639"/>
  <c r="J640"/>
  <c r="K274"/>
  <c r="J275"/>
  <c r="K170"/>
  <c r="J171"/>
  <c r="K449" i="16"/>
  <c r="L449" s="1"/>
  <c r="K345"/>
  <c r="L345" s="1"/>
  <c r="K553"/>
  <c r="L553" s="1"/>
  <c r="K397"/>
  <c r="L397" s="1"/>
  <c r="K1494"/>
  <c r="L1494" s="1"/>
  <c r="K137"/>
  <c r="L137" s="1"/>
  <c r="K921"/>
  <c r="L921" s="1"/>
  <c r="L1180"/>
  <c r="K1181"/>
  <c r="K501"/>
  <c r="L501" s="1"/>
  <c r="L1546"/>
  <c r="K1547"/>
  <c r="K1129"/>
  <c r="L1129" s="1"/>
  <c r="K1599"/>
  <c r="L1599" s="1"/>
  <c r="K1285"/>
  <c r="L1285" s="1"/>
  <c r="K659"/>
  <c r="L659" s="1"/>
  <c r="K240"/>
  <c r="L240" s="1"/>
  <c r="K1234"/>
  <c r="L1234" s="1"/>
  <c r="K712"/>
  <c r="L712" s="1"/>
  <c r="K817"/>
  <c r="L817" s="1"/>
  <c r="K1026"/>
  <c r="L1026" s="1"/>
  <c r="K1391"/>
  <c r="L1391" s="1"/>
  <c r="K1495"/>
  <c r="L1495" s="1"/>
  <c r="K765"/>
  <c r="L765" s="1"/>
  <c r="K1443"/>
  <c r="L1443" s="1"/>
  <c r="K1339"/>
  <c r="L1339" s="1"/>
  <c r="K869"/>
  <c r="L869" s="1"/>
  <c r="K1078"/>
  <c r="L1078" s="1"/>
  <c r="K974"/>
  <c r="L974" s="1"/>
  <c r="K188"/>
  <c r="L188" s="1"/>
  <c r="K33"/>
  <c r="L33" s="1"/>
  <c r="K84"/>
  <c r="L84" s="1"/>
  <c r="K606"/>
  <c r="L606" s="1"/>
  <c r="K294"/>
  <c r="L294" s="1"/>
  <c r="K450"/>
  <c r="L450" s="1"/>
  <c r="J1633" i="24" l="1"/>
  <c r="K1632"/>
  <c r="K171"/>
  <c r="J172"/>
  <c r="K640"/>
  <c r="J641"/>
  <c r="K66"/>
  <c r="J67"/>
  <c r="K1162"/>
  <c r="J1163"/>
  <c r="K327"/>
  <c r="J328"/>
  <c r="K901"/>
  <c r="J902"/>
  <c r="K1580"/>
  <c r="J1581"/>
  <c r="K119"/>
  <c r="J120"/>
  <c r="K1214"/>
  <c r="J1215"/>
  <c r="K484"/>
  <c r="J485"/>
  <c r="K1527"/>
  <c r="J1528"/>
  <c r="K953"/>
  <c r="J954"/>
  <c r="K1371"/>
  <c r="J1372"/>
  <c r="K536"/>
  <c r="J537"/>
  <c r="K692"/>
  <c r="J693"/>
  <c r="K275"/>
  <c r="J276"/>
  <c r="K1058"/>
  <c r="J1059"/>
  <c r="K1266"/>
  <c r="J1267"/>
  <c r="K1423"/>
  <c r="J1424"/>
  <c r="K797"/>
  <c r="J798"/>
  <c r="K431"/>
  <c r="J432"/>
  <c r="K588"/>
  <c r="J589"/>
  <c r="K744"/>
  <c r="J745"/>
  <c r="K223"/>
  <c r="J224"/>
  <c r="K1005"/>
  <c r="J1006"/>
  <c r="K1110"/>
  <c r="J1111"/>
  <c r="K1475"/>
  <c r="J1476"/>
  <c r="K849"/>
  <c r="J850"/>
  <c r="K379"/>
  <c r="J380"/>
  <c r="K1318"/>
  <c r="J1319"/>
  <c r="K554" i="16"/>
  <c r="L554" s="1"/>
  <c r="K346"/>
  <c r="L346" s="1"/>
  <c r="K138"/>
  <c r="L138" s="1"/>
  <c r="K398"/>
  <c r="L398" s="1"/>
  <c r="K922"/>
  <c r="L922" s="1"/>
  <c r="K502"/>
  <c r="L502" s="1"/>
  <c r="L1181"/>
  <c r="K1182"/>
  <c r="L1547"/>
  <c r="K1548"/>
  <c r="K1130"/>
  <c r="L1130" s="1"/>
  <c r="K1600"/>
  <c r="L1600" s="1"/>
  <c r="K660"/>
  <c r="L660" s="1"/>
  <c r="K1286"/>
  <c r="L1286" s="1"/>
  <c r="K241"/>
  <c r="L241" s="1"/>
  <c r="K1079"/>
  <c r="L1079" s="1"/>
  <c r="K1340"/>
  <c r="L1340" s="1"/>
  <c r="K975"/>
  <c r="L975" s="1"/>
  <c r="K870"/>
  <c r="L870" s="1"/>
  <c r="K1444"/>
  <c r="L1444" s="1"/>
  <c r="K766"/>
  <c r="L766" s="1"/>
  <c r="K1496"/>
  <c r="L1496" s="1"/>
  <c r="K1392"/>
  <c r="L1392" s="1"/>
  <c r="K1027"/>
  <c r="L1027" s="1"/>
  <c r="K818"/>
  <c r="L818" s="1"/>
  <c r="K713"/>
  <c r="L713" s="1"/>
  <c r="K1235"/>
  <c r="L1235" s="1"/>
  <c r="K34"/>
  <c r="L34" s="1"/>
  <c r="K189"/>
  <c r="L189" s="1"/>
  <c r="K85"/>
  <c r="L85" s="1"/>
  <c r="K607"/>
  <c r="L607" s="1"/>
  <c r="K555"/>
  <c r="L555" s="1"/>
  <c r="K451"/>
  <c r="L451" s="1"/>
  <c r="K139"/>
  <c r="L139" s="1"/>
  <c r="K399"/>
  <c r="L399" s="1"/>
  <c r="K295"/>
  <c r="L295" s="1"/>
  <c r="K347"/>
  <c r="L347" s="1"/>
  <c r="J1634" i="24" l="1"/>
  <c r="K1633"/>
  <c r="K1319"/>
  <c r="J1320"/>
  <c r="K850"/>
  <c r="J851"/>
  <c r="K1111"/>
  <c r="J1112"/>
  <c r="K224"/>
  <c r="J225"/>
  <c r="K589"/>
  <c r="J590"/>
  <c r="K798"/>
  <c r="J799"/>
  <c r="K1267"/>
  <c r="J1268"/>
  <c r="K276"/>
  <c r="J277"/>
  <c r="K537"/>
  <c r="J538"/>
  <c r="K954"/>
  <c r="J955"/>
  <c r="K485"/>
  <c r="J486"/>
  <c r="K120"/>
  <c r="J121"/>
  <c r="K902"/>
  <c r="J903"/>
  <c r="K1163"/>
  <c r="J1164"/>
  <c r="K641"/>
  <c r="J642"/>
  <c r="K380"/>
  <c r="J381"/>
  <c r="K1476"/>
  <c r="J1477"/>
  <c r="K1006"/>
  <c r="J1007"/>
  <c r="K745"/>
  <c r="J746"/>
  <c r="K432"/>
  <c r="J433"/>
  <c r="K1424"/>
  <c r="J1425"/>
  <c r="K1059"/>
  <c r="J1060"/>
  <c r="K693"/>
  <c r="J694"/>
  <c r="K1372"/>
  <c r="J1373"/>
  <c r="K1528"/>
  <c r="J1529"/>
  <c r="K1215"/>
  <c r="J1216"/>
  <c r="K1581"/>
  <c r="J1582"/>
  <c r="K328"/>
  <c r="J329"/>
  <c r="K67"/>
  <c r="J68"/>
  <c r="K172"/>
  <c r="J173"/>
  <c r="K923" i="16"/>
  <c r="L923" s="1"/>
  <c r="K503"/>
  <c r="L503" s="1"/>
  <c r="L1182"/>
  <c r="K1183"/>
  <c r="L1548"/>
  <c r="K1549"/>
  <c r="K1131"/>
  <c r="L1131" s="1"/>
  <c r="K1601"/>
  <c r="L1601" s="1"/>
  <c r="K1287"/>
  <c r="L1287" s="1"/>
  <c r="K661"/>
  <c r="L661" s="1"/>
  <c r="K242"/>
  <c r="L242" s="1"/>
  <c r="K714"/>
  <c r="L714" s="1"/>
  <c r="K819"/>
  <c r="L819" s="1"/>
  <c r="K1236"/>
  <c r="L1236" s="1"/>
  <c r="K924"/>
  <c r="L924" s="1"/>
  <c r="K1028"/>
  <c r="L1028" s="1"/>
  <c r="K1393"/>
  <c r="L1393" s="1"/>
  <c r="K1497"/>
  <c r="L1497" s="1"/>
  <c r="K767"/>
  <c r="L767" s="1"/>
  <c r="K1445"/>
  <c r="L1445" s="1"/>
  <c r="K871"/>
  <c r="L871" s="1"/>
  <c r="K976"/>
  <c r="L976" s="1"/>
  <c r="K1341"/>
  <c r="L1341" s="1"/>
  <c r="K1080"/>
  <c r="L1080" s="1"/>
  <c r="K190"/>
  <c r="L190" s="1"/>
  <c r="K35"/>
  <c r="L35" s="1"/>
  <c r="K86"/>
  <c r="L86" s="1"/>
  <c r="K608"/>
  <c r="L608" s="1"/>
  <c r="K348"/>
  <c r="L348" s="1"/>
  <c r="K296"/>
  <c r="L296" s="1"/>
  <c r="K400"/>
  <c r="L400" s="1"/>
  <c r="K504"/>
  <c r="L504" s="1"/>
  <c r="K140"/>
  <c r="L140" s="1"/>
  <c r="K452"/>
  <c r="L452" s="1"/>
  <c r="K556"/>
  <c r="L556" s="1"/>
  <c r="J1635" i="24" l="1"/>
  <c r="K1634"/>
  <c r="K173"/>
  <c r="J174"/>
  <c r="K329"/>
  <c r="J330"/>
  <c r="K1216"/>
  <c r="J1217"/>
  <c r="K1373"/>
  <c r="J1374"/>
  <c r="K1060"/>
  <c r="J1061"/>
  <c r="K433"/>
  <c r="J434"/>
  <c r="K1007"/>
  <c r="J1008"/>
  <c r="K381"/>
  <c r="J382"/>
  <c r="K1164"/>
  <c r="J1165"/>
  <c r="K121"/>
  <c r="J122"/>
  <c r="K955"/>
  <c r="J956"/>
  <c r="K277"/>
  <c r="J278"/>
  <c r="K799"/>
  <c r="J800"/>
  <c r="K225"/>
  <c r="J226"/>
  <c r="K851"/>
  <c r="J852"/>
  <c r="K68"/>
  <c r="J69"/>
  <c r="K1582"/>
  <c r="J1583"/>
  <c r="K1529"/>
  <c r="J1530"/>
  <c r="K694"/>
  <c r="J695"/>
  <c r="K1425"/>
  <c r="J1426"/>
  <c r="K746"/>
  <c r="J747"/>
  <c r="K1477"/>
  <c r="J1478"/>
  <c r="K642"/>
  <c r="J643"/>
  <c r="K903"/>
  <c r="J904"/>
  <c r="K486"/>
  <c r="J487"/>
  <c r="K538"/>
  <c r="J539"/>
  <c r="K1268"/>
  <c r="J1269"/>
  <c r="K590"/>
  <c r="J591"/>
  <c r="K1112"/>
  <c r="J1113"/>
  <c r="K1320"/>
  <c r="J1321"/>
  <c r="L1183" i="16"/>
  <c r="K1184"/>
  <c r="L1549"/>
  <c r="K1550"/>
  <c r="K1132"/>
  <c r="L1132" s="1"/>
  <c r="K1602"/>
  <c r="L1602" s="1"/>
  <c r="K1288"/>
  <c r="L1288" s="1"/>
  <c r="K662"/>
  <c r="L662" s="1"/>
  <c r="K243"/>
  <c r="L243" s="1"/>
  <c r="K977"/>
  <c r="L977" s="1"/>
  <c r="K1081"/>
  <c r="L1081" s="1"/>
  <c r="K872"/>
  <c r="L872" s="1"/>
  <c r="K1342"/>
  <c r="L1342" s="1"/>
  <c r="K1446"/>
  <c r="L1446" s="1"/>
  <c r="K768"/>
  <c r="L768" s="1"/>
  <c r="K1498"/>
  <c r="L1498" s="1"/>
  <c r="K1394"/>
  <c r="L1394" s="1"/>
  <c r="K1029"/>
  <c r="L1029" s="1"/>
  <c r="K925"/>
  <c r="L925" s="1"/>
  <c r="K1237"/>
  <c r="L1237" s="1"/>
  <c r="K820"/>
  <c r="L820" s="1"/>
  <c r="K715"/>
  <c r="L715" s="1"/>
  <c r="K36"/>
  <c r="L36" s="1"/>
  <c r="K191"/>
  <c r="L191" s="1"/>
  <c r="K87"/>
  <c r="L87" s="1"/>
  <c r="K609"/>
  <c r="L609" s="1"/>
  <c r="K453"/>
  <c r="L453" s="1"/>
  <c r="K141"/>
  <c r="L141" s="1"/>
  <c r="K505"/>
  <c r="L505" s="1"/>
  <c r="K401"/>
  <c r="L401" s="1"/>
  <c r="K297"/>
  <c r="L297" s="1"/>
  <c r="K349"/>
  <c r="L349" s="1"/>
  <c r="K557"/>
  <c r="L557" s="1"/>
  <c r="J1636" i="24" l="1"/>
  <c r="K1635"/>
  <c r="K1321"/>
  <c r="J1322"/>
  <c r="K591"/>
  <c r="J592"/>
  <c r="K539"/>
  <c r="J540"/>
  <c r="K904"/>
  <c r="J905"/>
  <c r="K1478"/>
  <c r="J1479"/>
  <c r="K1426"/>
  <c r="J1427"/>
  <c r="K1530"/>
  <c r="J1531"/>
  <c r="K69"/>
  <c r="J70"/>
  <c r="K226"/>
  <c r="J227"/>
  <c r="K278"/>
  <c r="J279"/>
  <c r="K122"/>
  <c r="J123"/>
  <c r="K382"/>
  <c r="J383"/>
  <c r="K434"/>
  <c r="J435"/>
  <c r="K1374"/>
  <c r="J1375"/>
  <c r="K330"/>
  <c r="J331"/>
  <c r="K1113"/>
  <c r="J1114"/>
  <c r="K1269"/>
  <c r="J1270"/>
  <c r="K487"/>
  <c r="J488"/>
  <c r="K643"/>
  <c r="J644"/>
  <c r="K747"/>
  <c r="J748"/>
  <c r="K695"/>
  <c r="J696"/>
  <c r="K1583"/>
  <c r="J1584"/>
  <c r="K852"/>
  <c r="J853"/>
  <c r="K800"/>
  <c r="J801"/>
  <c r="K956"/>
  <c r="J957"/>
  <c r="K1165"/>
  <c r="J1166"/>
  <c r="K1008"/>
  <c r="J1009"/>
  <c r="K1061"/>
  <c r="J1062"/>
  <c r="K1217"/>
  <c r="J1218"/>
  <c r="K174"/>
  <c r="J175"/>
  <c r="L1184" i="16"/>
  <c r="K1185"/>
  <c r="L1550"/>
  <c r="K1551"/>
  <c r="K1133"/>
  <c r="L1133" s="1"/>
  <c r="K1603"/>
  <c r="L1603" s="1"/>
  <c r="K663"/>
  <c r="L663" s="1"/>
  <c r="K1289"/>
  <c r="L1289" s="1"/>
  <c r="K244"/>
  <c r="L244" s="1"/>
  <c r="K716"/>
  <c r="L716" s="1"/>
  <c r="K1238"/>
  <c r="L1238" s="1"/>
  <c r="K821"/>
  <c r="L821" s="1"/>
  <c r="K926"/>
  <c r="L926" s="1"/>
  <c r="K1030"/>
  <c r="L1030" s="1"/>
  <c r="K1395"/>
  <c r="L1395" s="1"/>
  <c r="K1499"/>
  <c r="L1499" s="1"/>
  <c r="K769"/>
  <c r="L769" s="1"/>
  <c r="K1447"/>
  <c r="L1447" s="1"/>
  <c r="K1343"/>
  <c r="L1343" s="1"/>
  <c r="K873"/>
  <c r="L873" s="1"/>
  <c r="K1082"/>
  <c r="L1082" s="1"/>
  <c r="K978"/>
  <c r="L978" s="1"/>
  <c r="K192"/>
  <c r="L192" s="1"/>
  <c r="K37"/>
  <c r="L37" s="1"/>
  <c r="K88"/>
  <c r="L88" s="1"/>
  <c r="K610"/>
  <c r="L610" s="1"/>
  <c r="K350"/>
  <c r="L350" s="1"/>
  <c r="K298"/>
  <c r="L298" s="1"/>
  <c r="K402"/>
  <c r="L402" s="1"/>
  <c r="K506"/>
  <c r="L506" s="1"/>
  <c r="K142"/>
  <c r="L142" s="1"/>
  <c r="K454"/>
  <c r="L454" s="1"/>
  <c r="K558"/>
  <c r="L558" s="1"/>
  <c r="J1637" i="24" l="1"/>
  <c r="K1636"/>
  <c r="K175"/>
  <c r="J176"/>
  <c r="K1062"/>
  <c r="J1063"/>
  <c r="K1166"/>
  <c r="J1167"/>
  <c r="K801"/>
  <c r="J802"/>
  <c r="K1584"/>
  <c r="J1585"/>
  <c r="K748"/>
  <c r="J749"/>
  <c r="K488"/>
  <c r="J489"/>
  <c r="K1114"/>
  <c r="J1115"/>
  <c r="K1375"/>
  <c r="J1376"/>
  <c r="K383"/>
  <c r="J384"/>
  <c r="K279"/>
  <c r="J280"/>
  <c r="K70"/>
  <c r="J71"/>
  <c r="K1427"/>
  <c r="J1428"/>
  <c r="K905"/>
  <c r="J906"/>
  <c r="K592"/>
  <c r="J593"/>
  <c r="K1218"/>
  <c r="J1219"/>
  <c r="K1009"/>
  <c r="J1010"/>
  <c r="K957"/>
  <c r="J958"/>
  <c r="K853"/>
  <c r="J854"/>
  <c r="K696"/>
  <c r="J697"/>
  <c r="K644"/>
  <c r="J645"/>
  <c r="K1270"/>
  <c r="J1271"/>
  <c r="K331"/>
  <c r="J332"/>
  <c r="K435"/>
  <c r="J436"/>
  <c r="K123"/>
  <c r="J124"/>
  <c r="K227"/>
  <c r="J228"/>
  <c r="K1531"/>
  <c r="J1532"/>
  <c r="K1479"/>
  <c r="J1480"/>
  <c r="K540"/>
  <c r="J541"/>
  <c r="K1322"/>
  <c r="J1323"/>
  <c r="L1185" i="16"/>
  <c r="K1186"/>
  <c r="L1551"/>
  <c r="K1552"/>
  <c r="K1134"/>
  <c r="L1134" s="1"/>
  <c r="K1604"/>
  <c r="L1604" s="1"/>
  <c r="K1290"/>
  <c r="L1290" s="1"/>
  <c r="K664"/>
  <c r="L664" s="1"/>
  <c r="K245"/>
  <c r="L245" s="1"/>
  <c r="K979"/>
  <c r="L979" s="1"/>
  <c r="K874"/>
  <c r="L874" s="1"/>
  <c r="K1083"/>
  <c r="L1083" s="1"/>
  <c r="K1344"/>
  <c r="L1344" s="1"/>
  <c r="K1448"/>
  <c r="L1448" s="1"/>
  <c r="K770"/>
  <c r="L770" s="1"/>
  <c r="K1500"/>
  <c r="L1500" s="1"/>
  <c r="K1396"/>
  <c r="L1396" s="1"/>
  <c r="K1031"/>
  <c r="L1031" s="1"/>
  <c r="K927"/>
  <c r="L927" s="1"/>
  <c r="K822"/>
  <c r="L822" s="1"/>
  <c r="K1239"/>
  <c r="L1239" s="1"/>
  <c r="K717"/>
  <c r="L717" s="1"/>
  <c r="K38"/>
  <c r="L38" s="1"/>
  <c r="K193"/>
  <c r="L193" s="1"/>
  <c r="K89"/>
  <c r="L89" s="1"/>
  <c r="K611"/>
  <c r="L611" s="1"/>
  <c r="K559"/>
  <c r="L559" s="1"/>
  <c r="K455"/>
  <c r="L455" s="1"/>
  <c r="K143"/>
  <c r="L143" s="1"/>
  <c r="K507"/>
  <c r="L507" s="1"/>
  <c r="K403"/>
  <c r="L403" s="1"/>
  <c r="K299"/>
  <c r="L299" s="1"/>
  <c r="K351"/>
  <c r="L351" s="1"/>
  <c r="J1638" i="24" l="1"/>
  <c r="K1637"/>
  <c r="K1323"/>
  <c r="J1324"/>
  <c r="K1480"/>
  <c r="J1481"/>
  <c r="K228"/>
  <c r="J229"/>
  <c r="K436"/>
  <c r="J437"/>
  <c r="K1271"/>
  <c r="J1272"/>
  <c r="K697"/>
  <c r="J698"/>
  <c r="K958"/>
  <c r="J959"/>
  <c r="K1219"/>
  <c r="J1220"/>
  <c r="K906"/>
  <c r="J907"/>
  <c r="K71"/>
  <c r="J72"/>
  <c r="K384"/>
  <c r="J385"/>
  <c r="K1115"/>
  <c r="J1116"/>
  <c r="K749"/>
  <c r="J750"/>
  <c r="K802"/>
  <c r="J803"/>
  <c r="K1063"/>
  <c r="J1064"/>
  <c r="K541"/>
  <c r="J542"/>
  <c r="K1532"/>
  <c r="J1533"/>
  <c r="K124"/>
  <c r="J125"/>
  <c r="K332"/>
  <c r="J333"/>
  <c r="K645"/>
  <c r="J646"/>
  <c r="K854"/>
  <c r="J855"/>
  <c r="K1010"/>
  <c r="J1011"/>
  <c r="K593"/>
  <c r="J594"/>
  <c r="K1428"/>
  <c r="J1429"/>
  <c r="K280"/>
  <c r="J281"/>
  <c r="K1376"/>
  <c r="J1377"/>
  <c r="K489"/>
  <c r="J490"/>
  <c r="K1585"/>
  <c r="J1586"/>
  <c r="K1167"/>
  <c r="J1168"/>
  <c r="K176"/>
  <c r="J177"/>
  <c r="L1186" i="16"/>
  <c r="K1187"/>
  <c r="L1552"/>
  <c r="K1553"/>
  <c r="K1135"/>
  <c r="L1135" s="1"/>
  <c r="K1605"/>
  <c r="L1605" s="1"/>
  <c r="K665"/>
  <c r="L665" s="1"/>
  <c r="K1291"/>
  <c r="L1291" s="1"/>
  <c r="K246"/>
  <c r="L246" s="1"/>
  <c r="K612"/>
  <c r="L612" s="1"/>
  <c r="K718"/>
  <c r="L718" s="1"/>
  <c r="K1240"/>
  <c r="L1240" s="1"/>
  <c r="K823"/>
  <c r="L823" s="1"/>
  <c r="K928"/>
  <c r="L928" s="1"/>
  <c r="K1032"/>
  <c r="L1032" s="1"/>
  <c r="K1397"/>
  <c r="L1397" s="1"/>
  <c r="K1501"/>
  <c r="L1501" s="1"/>
  <c r="K771"/>
  <c r="L771" s="1"/>
  <c r="K1449"/>
  <c r="L1449" s="1"/>
  <c r="K1345"/>
  <c r="L1345" s="1"/>
  <c r="K1084"/>
  <c r="L1084" s="1"/>
  <c r="K875"/>
  <c r="L875" s="1"/>
  <c r="K980"/>
  <c r="L980" s="1"/>
  <c r="K194"/>
  <c r="L194" s="1"/>
  <c r="K39"/>
  <c r="L39" s="1"/>
  <c r="K90"/>
  <c r="L90" s="1"/>
  <c r="K352"/>
  <c r="L352" s="1"/>
  <c r="K300"/>
  <c r="L300" s="1"/>
  <c r="K404"/>
  <c r="L404" s="1"/>
  <c r="K508"/>
  <c r="L508" s="1"/>
  <c r="K144"/>
  <c r="L144" s="1"/>
  <c r="K456"/>
  <c r="L456" s="1"/>
  <c r="K560"/>
  <c r="L560" s="1"/>
  <c r="J1639" i="24" l="1"/>
  <c r="K1638"/>
  <c r="K177"/>
  <c r="J178"/>
  <c r="K1586"/>
  <c r="J1587"/>
  <c r="K1377"/>
  <c r="J1378"/>
  <c r="K1429"/>
  <c r="J1430"/>
  <c r="K1011"/>
  <c r="J1012"/>
  <c r="K646"/>
  <c r="J647"/>
  <c r="K125"/>
  <c r="J126"/>
  <c r="K542"/>
  <c r="J543"/>
  <c r="K803"/>
  <c r="J804"/>
  <c r="K1116"/>
  <c r="J1117"/>
  <c r="K72"/>
  <c r="J73"/>
  <c r="K1220"/>
  <c r="J1221"/>
  <c r="K698"/>
  <c r="J699"/>
  <c r="K437"/>
  <c r="J438"/>
  <c r="K1481"/>
  <c r="J1482"/>
  <c r="K1168"/>
  <c r="J1169"/>
  <c r="K490"/>
  <c r="J491"/>
  <c r="K281"/>
  <c r="J282"/>
  <c r="K594"/>
  <c r="J595"/>
  <c r="K855"/>
  <c r="J856"/>
  <c r="K333"/>
  <c r="J334"/>
  <c r="K1533"/>
  <c r="J1534"/>
  <c r="K1064"/>
  <c r="J1065"/>
  <c r="K750"/>
  <c r="J751"/>
  <c r="K385"/>
  <c r="J386"/>
  <c r="K907"/>
  <c r="J908"/>
  <c r="K959"/>
  <c r="J960"/>
  <c r="K1272"/>
  <c r="J1273"/>
  <c r="K229"/>
  <c r="J230"/>
  <c r="K1324"/>
  <c r="J1325"/>
  <c r="L1187" i="16"/>
  <c r="K1188"/>
  <c r="L1553"/>
  <c r="K1554"/>
  <c r="K1136"/>
  <c r="L1136" s="1"/>
  <c r="K1606"/>
  <c r="L1606" s="1"/>
  <c r="K1292"/>
  <c r="L1292" s="1"/>
  <c r="K666"/>
  <c r="L666" s="1"/>
  <c r="K247"/>
  <c r="L247" s="1"/>
  <c r="K613"/>
  <c r="L613" s="1"/>
  <c r="K876"/>
  <c r="L876" s="1"/>
  <c r="K1085"/>
  <c r="L1085" s="1"/>
  <c r="K981"/>
  <c r="L981" s="1"/>
  <c r="K1346"/>
  <c r="L1346" s="1"/>
  <c r="K1450"/>
  <c r="L1450" s="1"/>
  <c r="K772"/>
  <c r="L772" s="1"/>
  <c r="K1502"/>
  <c r="L1502" s="1"/>
  <c r="K1398"/>
  <c r="L1398" s="1"/>
  <c r="K1033"/>
  <c r="L1033" s="1"/>
  <c r="K929"/>
  <c r="L929" s="1"/>
  <c r="K824"/>
  <c r="L824" s="1"/>
  <c r="K1241"/>
  <c r="L1241" s="1"/>
  <c r="K719"/>
  <c r="L719" s="1"/>
  <c r="K40"/>
  <c r="L40" s="1"/>
  <c r="K195"/>
  <c r="L195" s="1"/>
  <c r="K91"/>
  <c r="L91" s="1"/>
  <c r="K561"/>
  <c r="L561" s="1"/>
  <c r="K457"/>
  <c r="L457" s="1"/>
  <c r="K145"/>
  <c r="L145" s="1"/>
  <c r="K509"/>
  <c r="L509" s="1"/>
  <c r="K405"/>
  <c r="L405" s="1"/>
  <c r="K301"/>
  <c r="L301" s="1"/>
  <c r="K353"/>
  <c r="L353" s="1"/>
  <c r="J1640" i="24" l="1"/>
  <c r="K1639"/>
  <c r="K1325"/>
  <c r="J1326"/>
  <c r="K1273"/>
  <c r="J1274"/>
  <c r="K908"/>
  <c r="J909"/>
  <c r="K751"/>
  <c r="J752"/>
  <c r="K1534"/>
  <c r="J1535"/>
  <c r="K856"/>
  <c r="J857"/>
  <c r="K282"/>
  <c r="J283"/>
  <c r="K1169"/>
  <c r="J1170"/>
  <c r="K438"/>
  <c r="J439"/>
  <c r="K1221"/>
  <c r="J1222"/>
  <c r="K1117"/>
  <c r="J1118"/>
  <c r="K543"/>
  <c r="J544"/>
  <c r="K647"/>
  <c r="J648"/>
  <c r="K1430"/>
  <c r="J1431"/>
  <c r="K1587"/>
  <c r="J1588"/>
  <c r="K230"/>
  <c r="J231"/>
  <c r="K960"/>
  <c r="J961"/>
  <c r="K386"/>
  <c r="J387"/>
  <c r="K1065"/>
  <c r="J1066"/>
  <c r="K334"/>
  <c r="J335"/>
  <c r="K595"/>
  <c r="J596"/>
  <c r="K491"/>
  <c r="J492"/>
  <c r="K1482"/>
  <c r="J1483"/>
  <c r="K699"/>
  <c r="J700"/>
  <c r="K73"/>
  <c r="J74"/>
  <c r="K804"/>
  <c r="J805"/>
  <c r="K126"/>
  <c r="J127"/>
  <c r="K1012"/>
  <c r="J1013"/>
  <c r="K1378"/>
  <c r="J1379"/>
  <c r="K178"/>
  <c r="J179"/>
  <c r="L1188" i="16"/>
  <c r="K1189"/>
  <c r="L1554"/>
  <c r="K1555"/>
  <c r="K1137"/>
  <c r="L1137" s="1"/>
  <c r="K1607"/>
  <c r="L1607" s="1"/>
  <c r="K667"/>
  <c r="L667" s="1"/>
  <c r="K1293"/>
  <c r="L1293" s="1"/>
  <c r="K248"/>
  <c r="L248" s="1"/>
  <c r="K614"/>
  <c r="L614" s="1"/>
  <c r="K825"/>
  <c r="L825" s="1"/>
  <c r="K720"/>
  <c r="L720" s="1"/>
  <c r="K1242"/>
  <c r="L1242" s="1"/>
  <c r="K930"/>
  <c r="L930" s="1"/>
  <c r="K1034"/>
  <c r="L1034" s="1"/>
  <c r="K1399"/>
  <c r="L1399" s="1"/>
  <c r="K1503"/>
  <c r="L1503" s="1"/>
  <c r="K773"/>
  <c r="L773" s="1"/>
  <c r="K1451"/>
  <c r="L1451" s="1"/>
  <c r="K1347"/>
  <c r="L1347" s="1"/>
  <c r="K982"/>
  <c r="L982" s="1"/>
  <c r="K1086"/>
  <c r="L1086" s="1"/>
  <c r="K877"/>
  <c r="L877" s="1"/>
  <c r="K196"/>
  <c r="L196" s="1"/>
  <c r="K41"/>
  <c r="L41" s="1"/>
  <c r="K92"/>
  <c r="L92" s="1"/>
  <c r="K354"/>
  <c r="L354" s="1"/>
  <c r="K302"/>
  <c r="L302" s="1"/>
  <c r="K406"/>
  <c r="L406" s="1"/>
  <c r="K510"/>
  <c r="L510" s="1"/>
  <c r="K146"/>
  <c r="L146" s="1"/>
  <c r="K458"/>
  <c r="L458" s="1"/>
  <c r="K562"/>
  <c r="L562" s="1"/>
  <c r="J1641" i="24" l="1"/>
  <c r="K1640"/>
  <c r="K179"/>
  <c r="J180"/>
  <c r="K1013"/>
  <c r="J1014"/>
  <c r="K805"/>
  <c r="J806"/>
  <c r="K700"/>
  <c r="J701"/>
  <c r="K492"/>
  <c r="J493"/>
  <c r="K335"/>
  <c r="J336"/>
  <c r="K387"/>
  <c r="J388"/>
  <c r="K231"/>
  <c r="J232"/>
  <c r="K1431"/>
  <c r="J1432"/>
  <c r="K544"/>
  <c r="J545"/>
  <c r="K1222"/>
  <c r="J1223"/>
  <c r="K1170"/>
  <c r="J1171"/>
  <c r="K857"/>
  <c r="J858"/>
  <c r="K752"/>
  <c r="J753"/>
  <c r="K1274"/>
  <c r="J1275"/>
  <c r="K1379"/>
  <c r="J1380"/>
  <c r="K127"/>
  <c r="J128"/>
  <c r="K74"/>
  <c r="J75"/>
  <c r="K1483"/>
  <c r="J1484"/>
  <c r="K596"/>
  <c r="J597"/>
  <c r="K1066"/>
  <c r="J1067"/>
  <c r="K961"/>
  <c r="J962"/>
  <c r="K1588"/>
  <c r="J1589"/>
  <c r="K648"/>
  <c r="J649"/>
  <c r="K1118"/>
  <c r="J1119"/>
  <c r="K439"/>
  <c r="J440"/>
  <c r="K283"/>
  <c r="J284"/>
  <c r="K1535"/>
  <c r="J1536"/>
  <c r="K909"/>
  <c r="J910"/>
  <c r="K1326"/>
  <c r="J1327"/>
  <c r="L1189" i="16"/>
  <c r="K1190"/>
  <c r="L1555"/>
  <c r="K1556"/>
  <c r="K1138"/>
  <c r="L1138" s="1"/>
  <c r="K1608"/>
  <c r="L1608" s="1"/>
  <c r="K1294"/>
  <c r="L1294" s="1"/>
  <c r="K668"/>
  <c r="L668" s="1"/>
  <c r="K249"/>
  <c r="L249" s="1"/>
  <c r="K615"/>
  <c r="L615" s="1"/>
  <c r="K878"/>
  <c r="L878" s="1"/>
  <c r="K983"/>
  <c r="L983" s="1"/>
  <c r="K1035"/>
  <c r="L1035" s="1"/>
  <c r="K1087"/>
  <c r="L1087" s="1"/>
  <c r="K1348"/>
  <c r="L1348" s="1"/>
  <c r="K1452"/>
  <c r="L1452" s="1"/>
  <c r="K774"/>
  <c r="L774" s="1"/>
  <c r="K1504"/>
  <c r="L1504" s="1"/>
  <c r="K1400"/>
  <c r="L1400" s="1"/>
  <c r="K931"/>
  <c r="L931" s="1"/>
  <c r="K1243"/>
  <c r="L1243" s="1"/>
  <c r="K721"/>
  <c r="L721" s="1"/>
  <c r="K826"/>
  <c r="L826" s="1"/>
  <c r="K42"/>
  <c r="L42" s="1"/>
  <c r="K197"/>
  <c r="L197" s="1"/>
  <c r="K93"/>
  <c r="L93" s="1"/>
  <c r="K563"/>
  <c r="L563" s="1"/>
  <c r="K459"/>
  <c r="L459" s="1"/>
  <c r="K147"/>
  <c r="L147" s="1"/>
  <c r="K511"/>
  <c r="L511" s="1"/>
  <c r="K407"/>
  <c r="L407" s="1"/>
  <c r="K303"/>
  <c r="L303" s="1"/>
  <c r="K355"/>
  <c r="L355" s="1"/>
  <c r="J1642" i="24" l="1"/>
  <c r="K1641"/>
  <c r="K1327"/>
  <c r="J1328"/>
  <c r="K1536"/>
  <c r="J1537"/>
  <c r="K440"/>
  <c r="J441"/>
  <c r="K649"/>
  <c r="J650"/>
  <c r="K962"/>
  <c r="J963"/>
  <c r="K597"/>
  <c r="J598"/>
  <c r="K75"/>
  <c r="J76"/>
  <c r="K1380"/>
  <c r="J1381"/>
  <c r="K753"/>
  <c r="J754"/>
  <c r="K1171"/>
  <c r="J1172"/>
  <c r="K545"/>
  <c r="J546"/>
  <c r="K232"/>
  <c r="J233"/>
  <c r="K336"/>
  <c r="J337"/>
  <c r="K701"/>
  <c r="J702"/>
  <c r="K1014"/>
  <c r="J1015"/>
  <c r="K910"/>
  <c r="J911"/>
  <c r="K284"/>
  <c r="J285"/>
  <c r="K1119"/>
  <c r="J1120"/>
  <c r="K1589"/>
  <c r="J1590"/>
  <c r="K1067"/>
  <c r="J1068"/>
  <c r="K1484"/>
  <c r="J1485"/>
  <c r="K128"/>
  <c r="J129"/>
  <c r="K1275"/>
  <c r="J1276"/>
  <c r="K858"/>
  <c r="J859"/>
  <c r="K1223"/>
  <c r="J1224"/>
  <c r="K1432"/>
  <c r="J1433"/>
  <c r="K388"/>
  <c r="J389"/>
  <c r="K493"/>
  <c r="J494"/>
  <c r="K806"/>
  <c r="J807"/>
  <c r="K180"/>
  <c r="J181"/>
  <c r="L1190" i="16"/>
  <c r="K1191"/>
  <c r="L1556"/>
  <c r="K1557"/>
  <c r="K1139"/>
  <c r="L1139" s="1"/>
  <c r="K1609"/>
  <c r="L1609" s="1"/>
  <c r="K669"/>
  <c r="L669" s="1"/>
  <c r="K1295"/>
  <c r="L1295" s="1"/>
  <c r="K250"/>
  <c r="L250" s="1"/>
  <c r="K616"/>
  <c r="L616" s="1"/>
  <c r="K722"/>
  <c r="L722" s="1"/>
  <c r="K932"/>
  <c r="L932" s="1"/>
  <c r="K827"/>
  <c r="L827" s="1"/>
  <c r="K1244"/>
  <c r="L1244" s="1"/>
  <c r="K1401"/>
  <c r="L1401" s="1"/>
  <c r="K1505"/>
  <c r="L1505" s="1"/>
  <c r="K775"/>
  <c r="L775" s="1"/>
  <c r="K1453"/>
  <c r="L1453" s="1"/>
  <c r="K1349"/>
  <c r="L1349" s="1"/>
  <c r="K1088"/>
  <c r="L1088" s="1"/>
  <c r="K1036"/>
  <c r="L1036" s="1"/>
  <c r="K984"/>
  <c r="L984" s="1"/>
  <c r="K879"/>
  <c r="L879" s="1"/>
  <c r="K198"/>
  <c r="L198" s="1"/>
  <c r="K43"/>
  <c r="L43" s="1"/>
  <c r="K94"/>
  <c r="L94" s="1"/>
  <c r="K356"/>
  <c r="L356" s="1"/>
  <c r="K304"/>
  <c r="L304" s="1"/>
  <c r="K408"/>
  <c r="L408" s="1"/>
  <c r="K512"/>
  <c r="L512" s="1"/>
  <c r="K148"/>
  <c r="L148" s="1"/>
  <c r="K460"/>
  <c r="L460" s="1"/>
  <c r="K564"/>
  <c r="L564" s="1"/>
  <c r="J1643" i="24" l="1"/>
  <c r="K1642"/>
  <c r="K181"/>
  <c r="J182"/>
  <c r="K494"/>
  <c r="J495"/>
  <c r="K1433"/>
  <c r="J1434"/>
  <c r="K859"/>
  <c r="J860"/>
  <c r="K129"/>
  <c r="J130"/>
  <c r="K1068"/>
  <c r="J1069"/>
  <c r="K1120"/>
  <c r="J1121"/>
  <c r="K911"/>
  <c r="J912"/>
  <c r="K702"/>
  <c r="J703"/>
  <c r="K233"/>
  <c r="J234"/>
  <c r="K1172"/>
  <c r="J1173"/>
  <c r="K1381"/>
  <c r="J1382"/>
  <c r="K598"/>
  <c r="J599"/>
  <c r="K650"/>
  <c r="J651"/>
  <c r="K1537"/>
  <c r="J1538"/>
  <c r="K807"/>
  <c r="J808"/>
  <c r="K389"/>
  <c r="J390"/>
  <c r="K1224"/>
  <c r="J1225"/>
  <c r="K1276"/>
  <c r="J1277"/>
  <c r="K1485"/>
  <c r="J1486"/>
  <c r="K1590"/>
  <c r="J1591"/>
  <c r="K285"/>
  <c r="J286"/>
  <c r="K1015"/>
  <c r="J1016"/>
  <c r="K337"/>
  <c r="J338"/>
  <c r="K546"/>
  <c r="J547"/>
  <c r="K754"/>
  <c r="J755"/>
  <c r="K76"/>
  <c r="J77"/>
  <c r="K963"/>
  <c r="J964"/>
  <c r="K441"/>
  <c r="J442"/>
  <c r="K1328"/>
  <c r="J1329"/>
  <c r="L1191" i="16"/>
  <c r="K1192"/>
  <c r="L1557"/>
  <c r="K1558"/>
  <c r="K1140"/>
  <c r="L1140" s="1"/>
  <c r="K1610"/>
  <c r="L1610" s="1"/>
  <c r="K1296"/>
  <c r="L1296" s="1"/>
  <c r="K670"/>
  <c r="L670" s="1"/>
  <c r="K251"/>
  <c r="L251" s="1"/>
  <c r="K617"/>
  <c r="L617" s="1"/>
  <c r="K985"/>
  <c r="L985" s="1"/>
  <c r="K1037"/>
  <c r="L1037" s="1"/>
  <c r="K1089"/>
  <c r="L1089" s="1"/>
  <c r="K880"/>
  <c r="L880" s="1"/>
  <c r="K1350"/>
  <c r="L1350" s="1"/>
  <c r="K1454"/>
  <c r="L1454" s="1"/>
  <c r="K776"/>
  <c r="L776" s="1"/>
  <c r="K1506"/>
  <c r="L1506" s="1"/>
  <c r="K1402"/>
  <c r="L1402" s="1"/>
  <c r="K1245"/>
  <c r="L1245" s="1"/>
  <c r="K828"/>
  <c r="L828" s="1"/>
  <c r="K933"/>
  <c r="L933" s="1"/>
  <c r="K723"/>
  <c r="L723" s="1"/>
  <c r="K44"/>
  <c r="L44" s="1"/>
  <c r="K199"/>
  <c r="L199" s="1"/>
  <c r="K95"/>
  <c r="L95" s="1"/>
  <c r="K565"/>
  <c r="L565" s="1"/>
  <c r="K461"/>
  <c r="L461" s="1"/>
  <c r="K149"/>
  <c r="L149" s="1"/>
  <c r="K513"/>
  <c r="L513" s="1"/>
  <c r="K409"/>
  <c r="L409" s="1"/>
  <c r="K305"/>
  <c r="L305" s="1"/>
  <c r="K357"/>
  <c r="L357" s="1"/>
  <c r="K77" i="24" l="1"/>
  <c r="J78"/>
  <c r="K78" s="1"/>
  <c r="K547"/>
  <c r="J548"/>
  <c r="K548" s="1"/>
  <c r="J1644"/>
  <c r="K1644" s="1"/>
  <c r="K1643"/>
  <c r="K1329"/>
  <c r="J1330"/>
  <c r="K1330" s="1"/>
  <c r="K964"/>
  <c r="J965"/>
  <c r="K965" s="1"/>
  <c r="K755"/>
  <c r="J756"/>
  <c r="K756" s="1"/>
  <c r="K338"/>
  <c r="J339"/>
  <c r="K339" s="1"/>
  <c r="K286"/>
  <c r="J287"/>
  <c r="K287" s="1"/>
  <c r="K1486"/>
  <c r="J1487"/>
  <c r="K1487" s="1"/>
  <c r="K1225"/>
  <c r="J1226"/>
  <c r="K1226" s="1"/>
  <c r="K808"/>
  <c r="J809"/>
  <c r="K809" s="1"/>
  <c r="K651"/>
  <c r="J652"/>
  <c r="K652" s="1"/>
  <c r="K1382"/>
  <c r="J1383"/>
  <c r="K1383" s="1"/>
  <c r="K234"/>
  <c r="J235"/>
  <c r="K235" s="1"/>
  <c r="K912"/>
  <c r="J913"/>
  <c r="K913" s="1"/>
  <c r="K1069"/>
  <c r="J1070"/>
  <c r="K1070" s="1"/>
  <c r="K860"/>
  <c r="J861"/>
  <c r="K861" s="1"/>
  <c r="K495"/>
  <c r="J496"/>
  <c r="K496" s="1"/>
  <c r="K442"/>
  <c r="J443"/>
  <c r="K443" s="1"/>
  <c r="K1016"/>
  <c r="J1017"/>
  <c r="K1017" s="1"/>
  <c r="K1591"/>
  <c r="J1592"/>
  <c r="K1592" s="1"/>
  <c r="K1277"/>
  <c r="J1278"/>
  <c r="K1278" s="1"/>
  <c r="K390"/>
  <c r="J391"/>
  <c r="K391" s="1"/>
  <c r="K1538"/>
  <c r="J1539"/>
  <c r="K1539" s="1"/>
  <c r="K599"/>
  <c r="J600"/>
  <c r="K600" s="1"/>
  <c r="K1173"/>
  <c r="J1174"/>
  <c r="K1174" s="1"/>
  <c r="K703"/>
  <c r="J704"/>
  <c r="K704" s="1"/>
  <c r="K1121"/>
  <c r="J1122"/>
  <c r="K1122" s="1"/>
  <c r="K130"/>
  <c r="J131"/>
  <c r="K131" s="1"/>
  <c r="K1434"/>
  <c r="J1435"/>
  <c r="K1435" s="1"/>
  <c r="K182"/>
  <c r="J183"/>
  <c r="K183" s="1"/>
  <c r="L1192" i="16"/>
  <c r="K1193"/>
  <c r="L1558"/>
  <c r="K1559"/>
  <c r="K1141"/>
  <c r="L1141" s="1"/>
  <c r="K1611"/>
  <c r="L1611" s="1"/>
  <c r="K671"/>
  <c r="L671" s="1"/>
  <c r="K1297"/>
  <c r="L1297" s="1"/>
  <c r="K252"/>
  <c r="L252" s="1"/>
  <c r="K618"/>
  <c r="L618" s="1"/>
  <c r="K934"/>
  <c r="L934" s="1"/>
  <c r="K1246"/>
  <c r="L1246" s="1"/>
  <c r="K724"/>
  <c r="L724" s="1"/>
  <c r="K829"/>
  <c r="L829" s="1"/>
  <c r="K1403"/>
  <c r="L1403" s="1"/>
  <c r="K1507"/>
  <c r="L1507" s="1"/>
  <c r="K777"/>
  <c r="L777" s="1"/>
  <c r="K1455"/>
  <c r="L1455" s="1"/>
  <c r="K1351"/>
  <c r="L1351" s="1"/>
  <c r="K881"/>
  <c r="L881" s="1"/>
  <c r="K1090"/>
  <c r="L1090" s="1"/>
  <c r="K1038"/>
  <c r="L1038" s="1"/>
  <c r="K986"/>
  <c r="L986" s="1"/>
  <c r="K200"/>
  <c r="L200" s="1"/>
  <c r="K45"/>
  <c r="L45" s="1"/>
  <c r="K96"/>
  <c r="L96" s="1"/>
  <c r="K358"/>
  <c r="L358" s="1"/>
  <c r="K306"/>
  <c r="L306" s="1"/>
  <c r="K410"/>
  <c r="L410" s="1"/>
  <c r="K514"/>
  <c r="L514" s="1"/>
  <c r="K150"/>
  <c r="L150" s="1"/>
  <c r="K462"/>
  <c r="L462" s="1"/>
  <c r="K566"/>
  <c r="L566" s="1"/>
  <c r="F16" i="24" l="1"/>
  <c r="I16" s="1"/>
  <c r="F17"/>
  <c r="I17" s="1"/>
  <c r="L1193" i="16"/>
  <c r="K1194"/>
  <c r="L1559"/>
  <c r="K1560"/>
  <c r="K1142"/>
  <c r="L1142" s="1"/>
  <c r="K1612"/>
  <c r="L1612" s="1"/>
  <c r="K1298"/>
  <c r="L1298" s="1"/>
  <c r="K672"/>
  <c r="L672" s="1"/>
  <c r="K253"/>
  <c r="L253" s="1"/>
  <c r="K619"/>
  <c r="L619" s="1"/>
  <c r="K987"/>
  <c r="L987" s="1"/>
  <c r="K1091"/>
  <c r="L1091" s="1"/>
  <c r="K1039"/>
  <c r="L1039" s="1"/>
  <c r="K882"/>
  <c r="L882" s="1"/>
  <c r="K1352"/>
  <c r="L1352" s="1"/>
  <c r="K1456"/>
  <c r="L1456" s="1"/>
  <c r="K778"/>
  <c r="L778" s="1"/>
  <c r="K1508"/>
  <c r="L1508" s="1"/>
  <c r="K1404"/>
  <c r="L1404" s="1"/>
  <c r="K830"/>
  <c r="L830" s="1"/>
  <c r="K725"/>
  <c r="L725" s="1"/>
  <c r="K1247"/>
  <c r="L1247" s="1"/>
  <c r="K935"/>
  <c r="L935" s="1"/>
  <c r="K46"/>
  <c r="L46" s="1"/>
  <c r="K201"/>
  <c r="L201" s="1"/>
  <c r="K97"/>
  <c r="L97" s="1"/>
  <c r="K567"/>
  <c r="L567" s="1"/>
  <c r="K463"/>
  <c r="L463" s="1"/>
  <c r="K151"/>
  <c r="L151" s="1"/>
  <c r="K515"/>
  <c r="L515" s="1"/>
  <c r="K411"/>
  <c r="L411" s="1"/>
  <c r="K307"/>
  <c r="L307" s="1"/>
  <c r="K359"/>
  <c r="L359" s="1"/>
  <c r="L1194" l="1"/>
  <c r="K1195"/>
  <c r="L1560"/>
  <c r="K1561"/>
  <c r="K1143"/>
  <c r="L1143" s="1"/>
  <c r="K1613"/>
  <c r="L1613" s="1"/>
  <c r="K673"/>
  <c r="L673" s="1"/>
  <c r="K1299"/>
  <c r="L1299" s="1"/>
  <c r="K254"/>
  <c r="L254" s="1"/>
  <c r="K620"/>
  <c r="L620" s="1"/>
  <c r="K1248"/>
  <c r="L1248" s="1"/>
  <c r="K831"/>
  <c r="L831" s="1"/>
  <c r="K936"/>
  <c r="L936" s="1"/>
  <c r="K726"/>
  <c r="L726" s="1"/>
  <c r="K1405"/>
  <c r="L1405" s="1"/>
  <c r="K1509"/>
  <c r="L1509" s="1"/>
  <c r="K779"/>
  <c r="L779" s="1"/>
  <c r="K1457"/>
  <c r="L1457" s="1"/>
  <c r="K1353"/>
  <c r="L1353" s="1"/>
  <c r="K883"/>
  <c r="L883" s="1"/>
  <c r="K1040"/>
  <c r="L1040" s="1"/>
  <c r="K1092"/>
  <c r="L1092" s="1"/>
  <c r="K988"/>
  <c r="L988" s="1"/>
  <c r="K202"/>
  <c r="L202" s="1"/>
  <c r="K47"/>
  <c r="L47" s="1"/>
  <c r="K98"/>
  <c r="L98" s="1"/>
  <c r="K308"/>
  <c r="L308" s="1"/>
  <c r="K516"/>
  <c r="L516" s="1"/>
  <c r="K360"/>
  <c r="L360" s="1"/>
  <c r="K412"/>
  <c r="L412" s="1"/>
  <c r="K152"/>
  <c r="L152" s="1"/>
  <c r="K464"/>
  <c r="L464" s="1"/>
  <c r="K568"/>
  <c r="L568" s="1"/>
  <c r="L1195" l="1"/>
  <c r="K1196"/>
  <c r="L1561"/>
  <c r="K1562"/>
  <c r="K1144"/>
  <c r="L1144" s="1"/>
  <c r="K1614"/>
  <c r="L1614" s="1"/>
  <c r="K1300"/>
  <c r="L1300" s="1"/>
  <c r="K674"/>
  <c r="L674" s="1"/>
  <c r="K255"/>
  <c r="L255" s="1"/>
  <c r="K621"/>
  <c r="L621" s="1"/>
  <c r="K1093"/>
  <c r="L1093" s="1"/>
  <c r="K989"/>
  <c r="L989" s="1"/>
  <c r="K1041"/>
  <c r="L1041" s="1"/>
  <c r="K884"/>
  <c r="L884" s="1"/>
  <c r="K1354"/>
  <c r="L1354" s="1"/>
  <c r="K1458"/>
  <c r="L1458" s="1"/>
  <c r="K780"/>
  <c r="L780" s="1"/>
  <c r="K1510"/>
  <c r="L1510" s="1"/>
  <c r="K1406"/>
  <c r="L1406" s="1"/>
  <c r="K727"/>
  <c r="L727" s="1"/>
  <c r="K937"/>
  <c r="L937" s="1"/>
  <c r="K832"/>
  <c r="L832" s="1"/>
  <c r="K1249"/>
  <c r="L1249" s="1"/>
  <c r="K48"/>
  <c r="L48" s="1"/>
  <c r="K203"/>
  <c r="L203" s="1"/>
  <c r="K99"/>
  <c r="L99" s="1"/>
  <c r="K569"/>
  <c r="L569" s="1"/>
  <c r="K465"/>
  <c r="L465" s="1"/>
  <c r="K153"/>
  <c r="L153" s="1"/>
  <c r="K413"/>
  <c r="L413" s="1"/>
  <c r="K361"/>
  <c r="L361" s="1"/>
  <c r="K517"/>
  <c r="L517" s="1"/>
  <c r="K309"/>
  <c r="L309" s="1"/>
  <c r="L1196" l="1"/>
  <c r="K1197"/>
  <c r="L1562"/>
  <c r="K1563"/>
  <c r="K1145"/>
  <c r="L1145" s="1"/>
  <c r="K1615"/>
  <c r="L1615" s="1"/>
  <c r="K675"/>
  <c r="L675" s="1"/>
  <c r="K1301"/>
  <c r="L1301" s="1"/>
  <c r="K256"/>
  <c r="L256" s="1"/>
  <c r="K622"/>
  <c r="L622" s="1"/>
  <c r="K938"/>
  <c r="L938" s="1"/>
  <c r="K1250"/>
  <c r="L1250" s="1"/>
  <c r="K833"/>
  <c r="L833" s="1"/>
  <c r="K728"/>
  <c r="L728" s="1"/>
  <c r="K1407"/>
  <c r="L1407" s="1"/>
  <c r="K1511"/>
  <c r="L1511" s="1"/>
  <c r="K781"/>
  <c r="L781" s="1"/>
  <c r="K1459"/>
  <c r="L1459" s="1"/>
  <c r="K1355"/>
  <c r="L1355" s="1"/>
  <c r="K885"/>
  <c r="L885" s="1"/>
  <c r="K1042"/>
  <c r="L1042" s="1"/>
  <c r="K990"/>
  <c r="L990" s="1"/>
  <c r="K1094"/>
  <c r="L1094" s="1"/>
  <c r="K204"/>
  <c r="L204" s="1"/>
  <c r="K49"/>
  <c r="L49" s="1"/>
  <c r="K100"/>
  <c r="L100" s="1"/>
  <c r="K310"/>
  <c r="L310" s="1"/>
  <c r="K518"/>
  <c r="L518" s="1"/>
  <c r="K362"/>
  <c r="L362" s="1"/>
  <c r="K414"/>
  <c r="L414" s="1"/>
  <c r="K154"/>
  <c r="L154" s="1"/>
  <c r="K466"/>
  <c r="L466" s="1"/>
  <c r="K570"/>
  <c r="L570" s="1"/>
  <c r="L1197" l="1"/>
  <c r="K1198"/>
  <c r="L1563"/>
  <c r="K1564"/>
  <c r="K1146"/>
  <c r="L1146" s="1"/>
  <c r="K1616"/>
  <c r="L1616" s="1"/>
  <c r="K1302"/>
  <c r="L1302" s="1"/>
  <c r="K676"/>
  <c r="L676" s="1"/>
  <c r="K257"/>
  <c r="L257" s="1"/>
  <c r="K623"/>
  <c r="L623" s="1"/>
  <c r="K1095"/>
  <c r="L1095" s="1"/>
  <c r="K991"/>
  <c r="L991" s="1"/>
  <c r="K1043"/>
  <c r="L1043" s="1"/>
  <c r="K886"/>
  <c r="L886" s="1"/>
  <c r="K1356"/>
  <c r="L1356" s="1"/>
  <c r="K1460"/>
  <c r="L1460" s="1"/>
  <c r="K782"/>
  <c r="L782" s="1"/>
  <c r="K1512"/>
  <c r="L1512" s="1"/>
  <c r="K1408"/>
  <c r="L1408" s="1"/>
  <c r="K729"/>
  <c r="L729" s="1"/>
  <c r="K834"/>
  <c r="L834" s="1"/>
  <c r="K1251"/>
  <c r="L1251" s="1"/>
  <c r="K939"/>
  <c r="L939" s="1"/>
  <c r="K50"/>
  <c r="L50" s="1"/>
  <c r="K205"/>
  <c r="L205" s="1"/>
  <c r="K101"/>
  <c r="L101" s="1"/>
  <c r="K571"/>
  <c r="L571" s="1"/>
  <c r="K467"/>
  <c r="L467" s="1"/>
  <c r="K155"/>
  <c r="L155" s="1"/>
  <c r="K415"/>
  <c r="L415" s="1"/>
  <c r="K363"/>
  <c r="L363" s="1"/>
  <c r="K519"/>
  <c r="L519" s="1"/>
  <c r="K311"/>
  <c r="L311" s="1"/>
  <c r="L1198" l="1"/>
  <c r="K1199"/>
  <c r="L1564"/>
  <c r="K1565"/>
  <c r="K1147"/>
  <c r="L1147" s="1"/>
  <c r="K1617"/>
  <c r="L1617" s="1"/>
  <c r="K677"/>
  <c r="L677" s="1"/>
  <c r="K1303"/>
  <c r="L1303" s="1"/>
  <c r="K258"/>
  <c r="L258" s="1"/>
  <c r="K624"/>
  <c r="L624" s="1"/>
  <c r="K1252"/>
  <c r="L1252" s="1"/>
  <c r="K730"/>
  <c r="L730" s="1"/>
  <c r="K940"/>
  <c r="L940" s="1"/>
  <c r="K835"/>
  <c r="L835" s="1"/>
  <c r="K1409"/>
  <c r="L1409" s="1"/>
  <c r="K1513"/>
  <c r="L1513" s="1"/>
  <c r="K783"/>
  <c r="L783" s="1"/>
  <c r="K1461"/>
  <c r="L1461" s="1"/>
  <c r="K1357"/>
  <c r="L1357" s="1"/>
  <c r="K887"/>
  <c r="L887" s="1"/>
  <c r="K1044"/>
  <c r="L1044" s="1"/>
  <c r="K992"/>
  <c r="L992" s="1"/>
  <c r="K1096"/>
  <c r="L1096" s="1"/>
  <c r="K206"/>
  <c r="L206" s="1"/>
  <c r="K51"/>
  <c r="L51" s="1"/>
  <c r="K102"/>
  <c r="L102" s="1"/>
  <c r="K312"/>
  <c r="L312" s="1"/>
  <c r="K520"/>
  <c r="L520" s="1"/>
  <c r="K364"/>
  <c r="L364" s="1"/>
  <c r="K416"/>
  <c r="L416" s="1"/>
  <c r="K156"/>
  <c r="L156" s="1"/>
  <c r="K468"/>
  <c r="L468" s="1"/>
  <c r="K572"/>
  <c r="L572" s="1"/>
  <c r="L1199" l="1"/>
  <c r="K1200"/>
  <c r="L1565"/>
  <c r="K1566"/>
  <c r="K1148"/>
  <c r="L1148" s="1"/>
  <c r="K1618"/>
  <c r="L1618" s="1"/>
  <c r="K678"/>
  <c r="L678" s="1"/>
  <c r="K1304"/>
  <c r="L1304" s="1"/>
  <c r="K259"/>
  <c r="L259" s="1"/>
  <c r="K625"/>
  <c r="L625" s="1"/>
  <c r="K993"/>
  <c r="L993" s="1"/>
  <c r="K1045"/>
  <c r="L1045" s="1"/>
  <c r="K1097"/>
  <c r="L1097" s="1"/>
  <c r="K888"/>
  <c r="L888" s="1"/>
  <c r="K1358"/>
  <c r="L1358" s="1"/>
  <c r="K1462"/>
  <c r="L1462" s="1"/>
  <c r="K784"/>
  <c r="L784" s="1"/>
  <c r="K1514"/>
  <c r="L1514" s="1"/>
  <c r="K1410"/>
  <c r="L1410" s="1"/>
  <c r="K836"/>
  <c r="L836" s="1"/>
  <c r="K941"/>
  <c r="L941" s="1"/>
  <c r="K731"/>
  <c r="L731" s="1"/>
  <c r="K1253"/>
  <c r="L1253" s="1"/>
  <c r="K52"/>
  <c r="L52" s="1"/>
  <c r="K207"/>
  <c r="L207" s="1"/>
  <c r="K103"/>
  <c r="L103" s="1"/>
  <c r="K573"/>
  <c r="L573" s="1"/>
  <c r="K469"/>
  <c r="L469" s="1"/>
  <c r="K157"/>
  <c r="L157" s="1"/>
  <c r="K417"/>
  <c r="L417" s="1"/>
  <c r="K365"/>
  <c r="L365" s="1"/>
  <c r="K521"/>
  <c r="L521" s="1"/>
  <c r="K313"/>
  <c r="L313" s="1"/>
  <c r="L1200" l="1"/>
  <c r="K1201"/>
  <c r="L1566"/>
  <c r="K1567"/>
  <c r="K1149"/>
  <c r="L1149" s="1"/>
  <c r="K1619"/>
  <c r="L1619" s="1"/>
  <c r="K1305"/>
  <c r="L1305" s="1"/>
  <c r="K679"/>
  <c r="L679" s="1"/>
  <c r="K260"/>
  <c r="L260" s="1"/>
  <c r="K626"/>
  <c r="L626" s="1"/>
  <c r="K732"/>
  <c r="L732" s="1"/>
  <c r="K837"/>
  <c r="L837" s="1"/>
  <c r="K1254"/>
  <c r="L1254" s="1"/>
  <c r="K942"/>
  <c r="L942" s="1"/>
  <c r="K1411"/>
  <c r="L1411" s="1"/>
  <c r="K1515"/>
  <c r="L1515" s="1"/>
  <c r="K785"/>
  <c r="L785" s="1"/>
  <c r="K1463"/>
  <c r="L1463" s="1"/>
  <c r="K1359"/>
  <c r="L1359" s="1"/>
  <c r="K889"/>
  <c r="L889" s="1"/>
  <c r="K1098"/>
  <c r="L1098" s="1"/>
  <c r="K1046"/>
  <c r="L1046" s="1"/>
  <c r="K994"/>
  <c r="L994" s="1"/>
  <c r="K208"/>
  <c r="L208" s="1"/>
  <c r="K53"/>
  <c r="L53" s="1"/>
  <c r="K104"/>
  <c r="L104" s="1"/>
  <c r="K314"/>
  <c r="L314" s="1"/>
  <c r="K522"/>
  <c r="L522" s="1"/>
  <c r="K366"/>
  <c r="L366" s="1"/>
  <c r="K418"/>
  <c r="L418" s="1"/>
  <c r="K158"/>
  <c r="L158" s="1"/>
  <c r="K470"/>
  <c r="L470" s="1"/>
  <c r="K574"/>
  <c r="L574" s="1"/>
  <c r="L1201" l="1"/>
  <c r="K1202"/>
  <c r="L1567"/>
  <c r="K1568"/>
  <c r="K1150"/>
  <c r="L1150" s="1"/>
  <c r="K1620"/>
  <c r="L1620" s="1"/>
  <c r="K680"/>
  <c r="L680" s="1"/>
  <c r="K1306"/>
  <c r="L1306" s="1"/>
  <c r="K261"/>
  <c r="L261" s="1"/>
  <c r="K627"/>
  <c r="L627" s="1"/>
  <c r="K1099"/>
  <c r="L1099" s="1"/>
  <c r="K1047"/>
  <c r="L1047" s="1"/>
  <c r="K995"/>
  <c r="L995" s="1"/>
  <c r="K890"/>
  <c r="L890" s="1"/>
  <c r="K1360"/>
  <c r="L1360" s="1"/>
  <c r="K1464"/>
  <c r="L1464" s="1"/>
  <c r="K786"/>
  <c r="L786" s="1"/>
  <c r="K1516"/>
  <c r="L1516" s="1"/>
  <c r="K1412"/>
  <c r="L1412" s="1"/>
  <c r="K943"/>
  <c r="L943" s="1"/>
  <c r="K1255"/>
  <c r="L1255" s="1"/>
  <c r="K838"/>
  <c r="L838" s="1"/>
  <c r="K733"/>
  <c r="L733" s="1"/>
  <c r="K54"/>
  <c r="L54" s="1"/>
  <c r="K209"/>
  <c r="L209" s="1"/>
  <c r="K105"/>
  <c r="L105" s="1"/>
  <c r="K575"/>
  <c r="L575" s="1"/>
  <c r="K471"/>
  <c r="L471" s="1"/>
  <c r="K159"/>
  <c r="L159" s="1"/>
  <c r="K419"/>
  <c r="L419" s="1"/>
  <c r="K367"/>
  <c r="L367" s="1"/>
  <c r="K523"/>
  <c r="L523" s="1"/>
  <c r="K315"/>
  <c r="L315" s="1"/>
  <c r="L1202" l="1"/>
  <c r="K1203"/>
  <c r="L1568"/>
  <c r="K1569"/>
  <c r="K1151"/>
  <c r="L1151" s="1"/>
  <c r="K1621"/>
  <c r="L1621" s="1"/>
  <c r="K1307"/>
  <c r="L1307" s="1"/>
  <c r="K681"/>
  <c r="L681" s="1"/>
  <c r="K262"/>
  <c r="L262" s="1"/>
  <c r="K628"/>
  <c r="L628" s="1"/>
  <c r="K734"/>
  <c r="L734" s="1"/>
  <c r="K944"/>
  <c r="L944" s="1"/>
  <c r="K839"/>
  <c r="L839" s="1"/>
  <c r="K1256"/>
  <c r="L1256" s="1"/>
  <c r="K1413"/>
  <c r="L1413" s="1"/>
  <c r="K1517"/>
  <c r="L1517" s="1"/>
  <c r="K787"/>
  <c r="L787" s="1"/>
  <c r="K1465"/>
  <c r="L1465" s="1"/>
  <c r="K1361"/>
  <c r="L1361" s="1"/>
  <c r="K891"/>
  <c r="L891" s="1"/>
  <c r="K996"/>
  <c r="L996" s="1"/>
  <c r="K1048"/>
  <c r="L1048" s="1"/>
  <c r="K1100"/>
  <c r="L1100" s="1"/>
  <c r="K210"/>
  <c r="L210" s="1"/>
  <c r="K55"/>
  <c r="L55" s="1"/>
  <c r="K106"/>
  <c r="L106" s="1"/>
  <c r="K316"/>
  <c r="L316" s="1"/>
  <c r="K524"/>
  <c r="L524" s="1"/>
  <c r="K368"/>
  <c r="L368" s="1"/>
  <c r="K420"/>
  <c r="L420" s="1"/>
  <c r="K160"/>
  <c r="L160" s="1"/>
  <c r="K472"/>
  <c r="L472" s="1"/>
  <c r="K576"/>
  <c r="L576" s="1"/>
  <c r="L1203" l="1"/>
  <c r="K1204"/>
  <c r="L1569"/>
  <c r="K1570"/>
  <c r="K1152"/>
  <c r="L1152" s="1"/>
  <c r="K1622"/>
  <c r="L1622" s="1"/>
  <c r="K1308"/>
  <c r="L1308" s="1"/>
  <c r="K682"/>
  <c r="L682" s="1"/>
  <c r="K263"/>
  <c r="L263" s="1"/>
  <c r="K629"/>
  <c r="L629" s="1"/>
  <c r="K1049"/>
  <c r="L1049" s="1"/>
  <c r="K997"/>
  <c r="L997" s="1"/>
  <c r="K1101"/>
  <c r="L1101" s="1"/>
  <c r="K892"/>
  <c r="L892" s="1"/>
  <c r="K1362"/>
  <c r="L1362" s="1"/>
  <c r="K1466"/>
  <c r="L1466" s="1"/>
  <c r="K788"/>
  <c r="L788" s="1"/>
  <c r="K1518"/>
  <c r="L1518" s="1"/>
  <c r="K1414"/>
  <c r="L1414" s="1"/>
  <c r="K1257"/>
  <c r="L1257" s="1"/>
  <c r="K840"/>
  <c r="L840" s="1"/>
  <c r="K945"/>
  <c r="L945" s="1"/>
  <c r="K735"/>
  <c r="L735" s="1"/>
  <c r="K56"/>
  <c r="L56" s="1"/>
  <c r="K211"/>
  <c r="L211" s="1"/>
  <c r="K107"/>
  <c r="L107" s="1"/>
  <c r="K577"/>
  <c r="L577" s="1"/>
  <c r="K473"/>
  <c r="L473" s="1"/>
  <c r="K161"/>
  <c r="L161" s="1"/>
  <c r="K421"/>
  <c r="L421" s="1"/>
  <c r="K369"/>
  <c r="L369" s="1"/>
  <c r="K525"/>
  <c r="L525" s="1"/>
  <c r="K317"/>
  <c r="L317" s="1"/>
  <c r="L1204" l="1"/>
  <c r="K1205"/>
  <c r="L1570"/>
  <c r="K1571"/>
  <c r="K1153"/>
  <c r="L1153" s="1"/>
  <c r="K1623"/>
  <c r="L1623" s="1"/>
  <c r="K683"/>
  <c r="L683" s="1"/>
  <c r="K1309"/>
  <c r="L1309" s="1"/>
  <c r="K264"/>
  <c r="L264" s="1"/>
  <c r="K630"/>
  <c r="L630" s="1"/>
  <c r="K736"/>
  <c r="L736" s="1"/>
  <c r="K841"/>
  <c r="L841" s="1"/>
  <c r="K946"/>
  <c r="L946" s="1"/>
  <c r="K1258"/>
  <c r="L1258" s="1"/>
  <c r="K1415"/>
  <c r="L1415" s="1"/>
  <c r="K1519"/>
  <c r="L1519" s="1"/>
  <c r="K789"/>
  <c r="L789" s="1"/>
  <c r="K1467"/>
  <c r="L1467" s="1"/>
  <c r="K1363"/>
  <c r="L1363" s="1"/>
  <c r="K893"/>
  <c r="L893" s="1"/>
  <c r="K1102"/>
  <c r="L1102" s="1"/>
  <c r="K998"/>
  <c r="L998" s="1"/>
  <c r="K1050"/>
  <c r="L1050" s="1"/>
  <c r="K212"/>
  <c r="L212" s="1"/>
  <c r="K57"/>
  <c r="L57" s="1"/>
  <c r="K108"/>
  <c r="L108" s="1"/>
  <c r="K318"/>
  <c r="L318" s="1"/>
  <c r="K526"/>
  <c r="L526" s="1"/>
  <c r="K370"/>
  <c r="L370" s="1"/>
  <c r="K422"/>
  <c r="L422" s="1"/>
  <c r="K162"/>
  <c r="L162" s="1"/>
  <c r="K474"/>
  <c r="L474" s="1"/>
  <c r="K578"/>
  <c r="L578" s="1"/>
  <c r="L1205" l="1"/>
  <c r="K1206"/>
  <c r="L1571"/>
  <c r="K1572"/>
  <c r="K1154"/>
  <c r="L1154" s="1"/>
  <c r="K1624"/>
  <c r="L1624" s="1"/>
  <c r="K1310"/>
  <c r="L1310" s="1"/>
  <c r="K684"/>
  <c r="L684" s="1"/>
  <c r="K265"/>
  <c r="L265" s="1"/>
  <c r="K631"/>
  <c r="L631" s="1"/>
  <c r="K999"/>
  <c r="L999" s="1"/>
  <c r="K1103"/>
  <c r="L1103" s="1"/>
  <c r="K894"/>
  <c r="L894" s="1"/>
  <c r="K1364"/>
  <c r="L1364" s="1"/>
  <c r="K1468"/>
  <c r="L1468" s="1"/>
  <c r="K790"/>
  <c r="L790" s="1"/>
  <c r="K1520"/>
  <c r="L1520" s="1"/>
  <c r="K1416"/>
  <c r="L1416" s="1"/>
  <c r="K1259"/>
  <c r="L1259" s="1"/>
  <c r="K947"/>
  <c r="L947" s="1"/>
  <c r="K1051"/>
  <c r="L1051" s="1"/>
  <c r="K842"/>
  <c r="L842" s="1"/>
  <c r="K737"/>
  <c r="L737" s="1"/>
  <c r="K58"/>
  <c r="L58" s="1"/>
  <c r="K213"/>
  <c r="L213" s="1"/>
  <c r="K109"/>
  <c r="L109" s="1"/>
  <c r="K579"/>
  <c r="L579" s="1"/>
  <c r="K475"/>
  <c r="L475" s="1"/>
  <c r="K163"/>
  <c r="L163" s="1"/>
  <c r="K423"/>
  <c r="L423" s="1"/>
  <c r="K371"/>
  <c r="L371" s="1"/>
  <c r="K527"/>
  <c r="L527" s="1"/>
  <c r="K319"/>
  <c r="L319" s="1"/>
  <c r="L1206" l="1"/>
  <c r="K1207"/>
  <c r="L1572"/>
  <c r="K1573"/>
  <c r="K1155"/>
  <c r="L1155" s="1"/>
  <c r="K1625"/>
  <c r="L1625" s="1"/>
  <c r="K685"/>
  <c r="L685" s="1"/>
  <c r="K1311"/>
  <c r="L1311" s="1"/>
  <c r="K266"/>
  <c r="L266" s="1"/>
  <c r="K632"/>
  <c r="L632" s="1"/>
  <c r="K738"/>
  <c r="L738" s="1"/>
  <c r="K843"/>
  <c r="L843" s="1"/>
  <c r="K1052"/>
  <c r="L1052" s="1"/>
  <c r="K948"/>
  <c r="L948" s="1"/>
  <c r="K1260"/>
  <c r="L1260" s="1"/>
  <c r="K1417"/>
  <c r="L1417" s="1"/>
  <c r="K1521"/>
  <c r="L1521" s="1"/>
  <c r="K791"/>
  <c r="L791" s="1"/>
  <c r="K1469"/>
  <c r="L1469" s="1"/>
  <c r="K1365"/>
  <c r="L1365" s="1"/>
  <c r="K895"/>
  <c r="L895" s="1"/>
  <c r="K1104"/>
  <c r="L1104" s="1"/>
  <c r="K1000"/>
  <c r="L1000" s="1"/>
  <c r="K214"/>
  <c r="L214" s="1"/>
  <c r="K59"/>
  <c r="L59" s="1"/>
  <c r="K110"/>
  <c r="L110" s="1"/>
  <c r="K320"/>
  <c r="L320" s="1"/>
  <c r="K528"/>
  <c r="L528" s="1"/>
  <c r="K372"/>
  <c r="L372" s="1"/>
  <c r="K424"/>
  <c r="L424" s="1"/>
  <c r="K164"/>
  <c r="L164" s="1"/>
  <c r="K476"/>
  <c r="L476" s="1"/>
  <c r="K580"/>
  <c r="L580" s="1"/>
  <c r="L1207" l="1"/>
  <c r="K1208"/>
  <c r="L1573"/>
  <c r="K1574"/>
  <c r="K1156"/>
  <c r="L1156" s="1"/>
  <c r="K1626"/>
  <c r="L1626" s="1"/>
  <c r="K1312"/>
  <c r="L1312" s="1"/>
  <c r="K686"/>
  <c r="L686" s="1"/>
  <c r="K267"/>
  <c r="L267" s="1"/>
  <c r="K633"/>
  <c r="L633" s="1"/>
  <c r="K1105"/>
  <c r="L1105" s="1"/>
  <c r="K1001"/>
  <c r="L1001" s="1"/>
  <c r="K896"/>
  <c r="L896" s="1"/>
  <c r="K1366"/>
  <c r="L1366" s="1"/>
  <c r="K1470"/>
  <c r="L1470" s="1"/>
  <c r="K792"/>
  <c r="L792" s="1"/>
  <c r="K1522"/>
  <c r="L1522" s="1"/>
  <c r="K1418"/>
  <c r="L1418" s="1"/>
  <c r="K1261"/>
  <c r="L1261" s="1"/>
  <c r="K949"/>
  <c r="L949" s="1"/>
  <c r="K1053"/>
  <c r="L1053" s="1"/>
  <c r="K844"/>
  <c r="L844" s="1"/>
  <c r="K739"/>
  <c r="L739" s="1"/>
  <c r="K60"/>
  <c r="L60" s="1"/>
  <c r="K215"/>
  <c r="L215" s="1"/>
  <c r="K111"/>
  <c r="L111" s="1"/>
  <c r="K581"/>
  <c r="L581" s="1"/>
  <c r="K477"/>
  <c r="L477" s="1"/>
  <c r="K165"/>
  <c r="L165" s="1"/>
  <c r="K425"/>
  <c r="L425" s="1"/>
  <c r="K373"/>
  <c r="L373" s="1"/>
  <c r="K529"/>
  <c r="L529" s="1"/>
  <c r="K321"/>
  <c r="L321" s="1"/>
  <c r="L1208" l="1"/>
  <c r="K1209"/>
  <c r="L1574"/>
  <c r="K1575"/>
  <c r="K1157"/>
  <c r="L1157" s="1"/>
  <c r="K1627"/>
  <c r="L1627" s="1"/>
  <c r="K687"/>
  <c r="L687" s="1"/>
  <c r="K1313"/>
  <c r="L1313" s="1"/>
  <c r="K268"/>
  <c r="L268" s="1"/>
  <c r="K634"/>
  <c r="L634" s="1"/>
  <c r="K740"/>
  <c r="L740" s="1"/>
  <c r="K845"/>
  <c r="L845" s="1"/>
  <c r="K1054"/>
  <c r="L1054" s="1"/>
  <c r="K950"/>
  <c r="L950" s="1"/>
  <c r="K1262"/>
  <c r="L1262" s="1"/>
  <c r="K1419"/>
  <c r="L1419" s="1"/>
  <c r="K1523"/>
  <c r="L1523" s="1"/>
  <c r="K793"/>
  <c r="L793" s="1"/>
  <c r="K1471"/>
  <c r="L1471" s="1"/>
  <c r="K1367"/>
  <c r="L1367" s="1"/>
  <c r="K897"/>
  <c r="L897" s="1"/>
  <c r="K1002"/>
  <c r="L1002" s="1"/>
  <c r="K1106"/>
  <c r="L1106" s="1"/>
  <c r="K216"/>
  <c r="L216" s="1"/>
  <c r="K61"/>
  <c r="L61" s="1"/>
  <c r="K112"/>
  <c r="L112" s="1"/>
  <c r="K322"/>
  <c r="L322" s="1"/>
  <c r="K530"/>
  <c r="L530" s="1"/>
  <c r="K374"/>
  <c r="L374" s="1"/>
  <c r="K426"/>
  <c r="L426" s="1"/>
  <c r="K166"/>
  <c r="L166" s="1"/>
  <c r="K478"/>
  <c r="L478" s="1"/>
  <c r="K582"/>
  <c r="L582" s="1"/>
  <c r="L1209" l="1"/>
  <c r="K1210"/>
  <c r="L1575"/>
  <c r="K1576"/>
  <c r="K1158"/>
  <c r="L1158" s="1"/>
  <c r="K1628"/>
  <c r="L1628" s="1"/>
  <c r="K1314"/>
  <c r="L1314" s="1"/>
  <c r="K688"/>
  <c r="L688" s="1"/>
  <c r="K269"/>
  <c r="L269" s="1"/>
  <c r="K635"/>
  <c r="L635" s="1"/>
  <c r="K1368"/>
  <c r="L1368" s="1"/>
  <c r="K1055"/>
  <c r="L1055" s="1"/>
  <c r="K1107"/>
  <c r="L1107" s="1"/>
  <c r="K898"/>
  <c r="L898" s="1"/>
  <c r="K1472"/>
  <c r="L1472" s="1"/>
  <c r="K794"/>
  <c r="L794" s="1"/>
  <c r="K1524"/>
  <c r="L1524" s="1"/>
  <c r="K1420"/>
  <c r="L1420" s="1"/>
  <c r="K1263"/>
  <c r="L1263" s="1"/>
  <c r="K846"/>
  <c r="L846" s="1"/>
  <c r="K741"/>
  <c r="L741" s="1"/>
  <c r="K62"/>
  <c r="L62" s="1"/>
  <c r="K217"/>
  <c r="L217" s="1"/>
  <c r="K113"/>
  <c r="L113" s="1"/>
  <c r="K583"/>
  <c r="L583" s="1"/>
  <c r="K479"/>
  <c r="L479" s="1"/>
  <c r="K167"/>
  <c r="L167" s="1"/>
  <c r="K427"/>
  <c r="L427" s="1"/>
  <c r="K375"/>
  <c r="L375" s="1"/>
  <c r="K531"/>
  <c r="L531" s="1"/>
  <c r="K323"/>
  <c r="L323" s="1"/>
  <c r="L1210" l="1"/>
  <c r="K1211"/>
  <c r="L1211" s="1"/>
  <c r="L1576"/>
  <c r="K1577"/>
  <c r="L1577" s="1"/>
  <c r="K1159"/>
  <c r="L1159" s="1"/>
  <c r="K1629"/>
  <c r="L1629" s="1"/>
  <c r="K689"/>
  <c r="L689" s="1"/>
  <c r="K1315"/>
  <c r="L1315" s="1"/>
  <c r="K270"/>
  <c r="L270" s="1"/>
  <c r="K636"/>
  <c r="L636" s="1"/>
  <c r="K584"/>
  <c r="L584" s="1"/>
  <c r="K532"/>
  <c r="L532" s="1"/>
  <c r="K480"/>
  <c r="L480" s="1"/>
  <c r="K428"/>
  <c r="L428" s="1"/>
  <c r="K376"/>
  <c r="L376" s="1"/>
  <c r="K324"/>
  <c r="L324" s="1"/>
  <c r="K168"/>
  <c r="L168" s="1"/>
  <c r="K218"/>
  <c r="L218" s="1"/>
  <c r="K63"/>
  <c r="L63" s="1"/>
  <c r="K114"/>
  <c r="L114" s="1"/>
  <c r="K271" l="1"/>
  <c r="L271" s="1"/>
  <c r="K637"/>
  <c r="L637" s="1"/>
  <c r="K585"/>
  <c r="L585" s="1"/>
  <c r="K533"/>
  <c r="L533" s="1"/>
  <c r="K481"/>
  <c r="L481" s="1"/>
  <c r="K219"/>
  <c r="L219" s="1"/>
  <c r="K115"/>
  <c r="L115" s="1"/>
  <c r="K272" l="1"/>
  <c r="L272" s="1"/>
  <c r="K220"/>
  <c r="L220" s="1"/>
  <c r="K116"/>
  <c r="L116" s="1"/>
  <c r="C16" l="1"/>
  <c r="E16" s="1"/>
  <c r="E17" s="1"/>
  <c r="G31" i="17" l="1"/>
  <c r="I31" s="1"/>
  <c r="G30"/>
  <c r="I30" s="1"/>
  <c r="G29"/>
  <c r="I29" s="1"/>
  <c r="K29" l="1"/>
  <c r="L29" s="1"/>
  <c r="J29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K30" l="1"/>
  <c r="L30" s="1"/>
  <c r="C14"/>
  <c r="K1179" l="1"/>
  <c r="L1179" s="1"/>
  <c r="K657"/>
  <c r="L657" s="1"/>
  <c r="K1440"/>
  <c r="L1440" s="1"/>
  <c r="K1074"/>
  <c r="L1074" s="1"/>
  <c r="K813"/>
  <c r="L813" s="1"/>
  <c r="K1127"/>
  <c r="L1127" s="1"/>
  <c r="K761"/>
  <c r="L761" s="1"/>
  <c r="K1231"/>
  <c r="L1231" s="1"/>
  <c r="K1022"/>
  <c r="L1022" s="1"/>
  <c r="K866"/>
  <c r="L866" s="1"/>
  <c r="K1335"/>
  <c r="L1335" s="1"/>
  <c r="K970"/>
  <c r="L970" s="1"/>
  <c r="K1596"/>
  <c r="L1596" s="1"/>
  <c r="K1544"/>
  <c r="L1544" s="1"/>
  <c r="K1283"/>
  <c r="L1283" s="1"/>
  <c r="K1492"/>
  <c r="L1492" s="1"/>
  <c r="K344"/>
  <c r="L344" s="1"/>
  <c r="K396"/>
  <c r="L396" s="1"/>
  <c r="K448"/>
  <c r="L448" s="1"/>
  <c r="K83"/>
  <c r="L83" s="1"/>
  <c r="K187"/>
  <c r="L187" s="1"/>
  <c r="K553"/>
  <c r="L553" s="1"/>
  <c r="K918"/>
  <c r="L918" s="1"/>
  <c r="K709"/>
  <c r="L709" s="1"/>
  <c r="K1387"/>
  <c r="L1387" s="1"/>
  <c r="K292"/>
  <c r="L292" s="1"/>
  <c r="K135"/>
  <c r="L135" s="1"/>
  <c r="K605"/>
  <c r="L605" s="1"/>
  <c r="K240"/>
  <c r="L240" s="1"/>
  <c r="K500"/>
  <c r="L500" s="1"/>
  <c r="K31"/>
  <c r="L31" s="1"/>
  <c r="K241" l="1"/>
  <c r="L241" s="1"/>
  <c r="K136"/>
  <c r="L136" s="1"/>
  <c r="K1388"/>
  <c r="L1388" s="1"/>
  <c r="K919"/>
  <c r="L919" s="1"/>
  <c r="K188"/>
  <c r="L188" s="1"/>
  <c r="K449"/>
  <c r="L449" s="1"/>
  <c r="K345"/>
  <c r="L345" s="1"/>
  <c r="K1284"/>
  <c r="L1284" s="1"/>
  <c r="K1597"/>
  <c r="L1597" s="1"/>
  <c r="K1336"/>
  <c r="L1336" s="1"/>
  <c r="K1023"/>
  <c r="L1023" s="1"/>
  <c r="K762"/>
  <c r="L762" s="1"/>
  <c r="K814"/>
  <c r="L814" s="1"/>
  <c r="K1441"/>
  <c r="L1441" s="1"/>
  <c r="K1180"/>
  <c r="L1180" s="1"/>
  <c r="K32"/>
  <c r="L32" s="1"/>
  <c r="K501"/>
  <c r="L501" s="1"/>
  <c r="K606"/>
  <c r="L606" s="1"/>
  <c r="K293"/>
  <c r="L293" s="1"/>
  <c r="K710"/>
  <c r="L710" s="1"/>
  <c r="K554"/>
  <c r="L554" s="1"/>
  <c r="K84"/>
  <c r="L84" s="1"/>
  <c r="K397"/>
  <c r="L397" s="1"/>
  <c r="K1493"/>
  <c r="L1493" s="1"/>
  <c r="K1545"/>
  <c r="L1545" s="1"/>
  <c r="K971"/>
  <c r="L971" s="1"/>
  <c r="K867"/>
  <c r="L867" s="1"/>
  <c r="K1232"/>
  <c r="L1232" s="1"/>
  <c r="K1128"/>
  <c r="L1128" s="1"/>
  <c r="K1075"/>
  <c r="L1075" s="1"/>
  <c r="K658"/>
  <c r="L658" s="1"/>
  <c r="K1076" l="1"/>
  <c r="L1076" s="1"/>
  <c r="K1546"/>
  <c r="L1546" s="1"/>
  <c r="K659"/>
  <c r="L659" s="1"/>
  <c r="K1129"/>
  <c r="L1129" s="1"/>
  <c r="K1233"/>
  <c r="L1233" s="1"/>
  <c r="K868"/>
  <c r="L868" s="1"/>
  <c r="K972"/>
  <c r="L972" s="1"/>
  <c r="K1494"/>
  <c r="L1494" s="1"/>
  <c r="K398"/>
  <c r="L398" s="1"/>
  <c r="K85"/>
  <c r="L85" s="1"/>
  <c r="K555"/>
  <c r="L555" s="1"/>
  <c r="K711"/>
  <c r="L711" s="1"/>
  <c r="K294"/>
  <c r="L294" s="1"/>
  <c r="K607"/>
  <c r="L607" s="1"/>
  <c r="K502"/>
  <c r="L502" s="1"/>
  <c r="K33"/>
  <c r="L33" s="1"/>
  <c r="K1181"/>
  <c r="L1181" s="1"/>
  <c r="K1442"/>
  <c r="L1442" s="1"/>
  <c r="K815"/>
  <c r="L815" s="1"/>
  <c r="K763"/>
  <c r="L763" s="1"/>
  <c r="K1024"/>
  <c r="L1024" s="1"/>
  <c r="K1337"/>
  <c r="L1337" s="1"/>
  <c r="K1598"/>
  <c r="L1598" s="1"/>
  <c r="K1285"/>
  <c r="L1285" s="1"/>
  <c r="K346"/>
  <c r="L346" s="1"/>
  <c r="K450"/>
  <c r="L450" s="1"/>
  <c r="K189"/>
  <c r="L189" s="1"/>
  <c r="K920"/>
  <c r="L920" s="1"/>
  <c r="K1389"/>
  <c r="L1389" s="1"/>
  <c r="K137"/>
  <c r="L137" s="1"/>
  <c r="K242"/>
  <c r="L242" s="1"/>
  <c r="K243" l="1"/>
  <c r="L243" s="1"/>
  <c r="K1390"/>
  <c r="L1390" s="1"/>
  <c r="K190"/>
  <c r="L190" s="1"/>
  <c r="K347"/>
  <c r="L347" s="1"/>
  <c r="K1286"/>
  <c r="L1286" s="1"/>
  <c r="K1599"/>
  <c r="L1599" s="1"/>
  <c r="K1338"/>
  <c r="L1338" s="1"/>
  <c r="K1025"/>
  <c r="L1025" s="1"/>
  <c r="K816"/>
  <c r="L816" s="1"/>
  <c r="K1443"/>
  <c r="L1443" s="1"/>
  <c r="K1182"/>
  <c r="L1182" s="1"/>
  <c r="K34"/>
  <c r="L34" s="1"/>
  <c r="K503"/>
  <c r="L503" s="1"/>
  <c r="K608"/>
  <c r="L608" s="1"/>
  <c r="K295"/>
  <c r="L295" s="1"/>
  <c r="K712"/>
  <c r="L712" s="1"/>
  <c r="K556"/>
  <c r="L556" s="1"/>
  <c r="K86"/>
  <c r="L86" s="1"/>
  <c r="K399"/>
  <c r="L399" s="1"/>
  <c r="K1495"/>
  <c r="L1495" s="1"/>
  <c r="K973"/>
  <c r="L973" s="1"/>
  <c r="K869"/>
  <c r="L869" s="1"/>
  <c r="K1234"/>
  <c r="L1234" s="1"/>
  <c r="K1130"/>
  <c r="L1130" s="1"/>
  <c r="K138"/>
  <c r="L138" s="1"/>
  <c r="K921"/>
  <c r="L921" s="1"/>
  <c r="K451"/>
  <c r="L451" s="1"/>
  <c r="K764"/>
  <c r="L764" s="1"/>
  <c r="K660"/>
  <c r="L660" s="1"/>
  <c r="K1547"/>
  <c r="L1547" s="1"/>
  <c r="K1077"/>
  <c r="L1077" s="1"/>
  <c r="K1078" l="1"/>
  <c r="L1078" s="1"/>
  <c r="K661"/>
  <c r="L661" s="1"/>
  <c r="K452"/>
  <c r="L452" s="1"/>
  <c r="K139"/>
  <c r="L139" s="1"/>
  <c r="K1235"/>
  <c r="L1235" s="1"/>
  <c r="K974"/>
  <c r="L974" s="1"/>
  <c r="K1496"/>
  <c r="L1496" s="1"/>
  <c r="K400"/>
  <c r="L400" s="1"/>
  <c r="K87"/>
  <c r="L87" s="1"/>
  <c r="K557"/>
  <c r="L557" s="1"/>
  <c r="K713"/>
  <c r="L713" s="1"/>
  <c r="K296"/>
  <c r="L296" s="1"/>
  <c r="K609"/>
  <c r="L609" s="1"/>
  <c r="K504"/>
  <c r="L504" s="1"/>
  <c r="K35"/>
  <c r="L35" s="1"/>
  <c r="K1183"/>
  <c r="L1183" s="1"/>
  <c r="K1444"/>
  <c r="L1444" s="1"/>
  <c r="K817"/>
  <c r="L817" s="1"/>
  <c r="K1026"/>
  <c r="L1026" s="1"/>
  <c r="K1339"/>
  <c r="L1339" s="1"/>
  <c r="K1600"/>
  <c r="L1600" s="1"/>
  <c r="K1287"/>
  <c r="L1287" s="1"/>
  <c r="K348"/>
  <c r="L348" s="1"/>
  <c r="K191"/>
  <c r="L191" s="1"/>
  <c r="K1391"/>
  <c r="L1391" s="1"/>
  <c r="K244"/>
  <c r="L244" s="1"/>
  <c r="K765"/>
  <c r="L765" s="1"/>
  <c r="K922"/>
  <c r="L922" s="1"/>
  <c r="K1131"/>
  <c r="L1131" s="1"/>
  <c r="K870"/>
  <c r="L870" s="1"/>
  <c r="K1548"/>
  <c r="L1548" s="1"/>
  <c r="K1132" l="1"/>
  <c r="L1132" s="1"/>
  <c r="K766"/>
  <c r="L766" s="1"/>
  <c r="K1184"/>
  <c r="L1184" s="1"/>
  <c r="K1549"/>
  <c r="L1549" s="1"/>
  <c r="K871"/>
  <c r="L871" s="1"/>
  <c r="K923"/>
  <c r="L923" s="1"/>
  <c r="K245"/>
  <c r="L245" s="1"/>
  <c r="K1392"/>
  <c r="L1392" s="1"/>
  <c r="K192"/>
  <c r="L192" s="1"/>
  <c r="K349"/>
  <c r="L349" s="1"/>
  <c r="K1288"/>
  <c r="L1288" s="1"/>
  <c r="K1601"/>
  <c r="L1601" s="1"/>
  <c r="K1340"/>
  <c r="L1340" s="1"/>
  <c r="K1027"/>
  <c r="L1027" s="1"/>
  <c r="K818"/>
  <c r="L818" s="1"/>
  <c r="K1445"/>
  <c r="L1445" s="1"/>
  <c r="K36"/>
  <c r="L36" s="1"/>
  <c r="K505"/>
  <c r="L505" s="1"/>
  <c r="K610"/>
  <c r="L610" s="1"/>
  <c r="K297"/>
  <c r="L297" s="1"/>
  <c r="K714"/>
  <c r="L714" s="1"/>
  <c r="K558"/>
  <c r="L558" s="1"/>
  <c r="K88"/>
  <c r="L88" s="1"/>
  <c r="K401"/>
  <c r="L401" s="1"/>
  <c r="K1497"/>
  <c r="L1497" s="1"/>
  <c r="K975"/>
  <c r="L975" s="1"/>
  <c r="K1236"/>
  <c r="L1236" s="1"/>
  <c r="K140"/>
  <c r="L140" s="1"/>
  <c r="K453"/>
  <c r="L453" s="1"/>
  <c r="K662"/>
  <c r="L662" s="1"/>
  <c r="K1079"/>
  <c r="L1079" s="1"/>
  <c r="K663" l="1"/>
  <c r="L663" s="1"/>
  <c r="K141"/>
  <c r="L141" s="1"/>
  <c r="K976"/>
  <c r="L976" s="1"/>
  <c r="K1341"/>
  <c r="L1341" s="1"/>
  <c r="K1080"/>
  <c r="L1080" s="1"/>
  <c r="K454"/>
  <c r="L454" s="1"/>
  <c r="K1237"/>
  <c r="L1237" s="1"/>
  <c r="K1498"/>
  <c r="L1498" s="1"/>
  <c r="K402"/>
  <c r="L402" s="1"/>
  <c r="K89"/>
  <c r="L89" s="1"/>
  <c r="K559"/>
  <c r="L559" s="1"/>
  <c r="K715"/>
  <c r="L715" s="1"/>
  <c r="K298"/>
  <c r="L298" s="1"/>
  <c r="K611"/>
  <c r="L611" s="1"/>
  <c r="K506"/>
  <c r="L506" s="1"/>
  <c r="K37"/>
  <c r="L37" s="1"/>
  <c r="K1446"/>
  <c r="L1446" s="1"/>
  <c r="K819"/>
  <c r="L819" s="1"/>
  <c r="K1028"/>
  <c r="L1028" s="1"/>
  <c r="K1602"/>
  <c r="L1602" s="1"/>
  <c r="K1289"/>
  <c r="L1289" s="1"/>
  <c r="K350"/>
  <c r="L350" s="1"/>
  <c r="K193"/>
  <c r="L193" s="1"/>
  <c r="K1393"/>
  <c r="L1393" s="1"/>
  <c r="K246"/>
  <c r="L246" s="1"/>
  <c r="K924"/>
  <c r="L924" s="1"/>
  <c r="K872"/>
  <c r="L872" s="1"/>
  <c r="K1550"/>
  <c r="L1550" s="1"/>
  <c r="K1185"/>
  <c r="L1185" s="1"/>
  <c r="K767"/>
  <c r="L767" s="1"/>
  <c r="K1133"/>
  <c r="L1133" s="1"/>
  <c r="K768" l="1"/>
  <c r="L768" s="1"/>
  <c r="K1551"/>
  <c r="L1551" s="1"/>
  <c r="K925"/>
  <c r="L925" s="1"/>
  <c r="K1134"/>
  <c r="L1134" s="1"/>
  <c r="K1186"/>
  <c r="L1186" s="1"/>
  <c r="K873"/>
  <c r="L873" s="1"/>
  <c r="K247"/>
  <c r="L247" s="1"/>
  <c r="K1394"/>
  <c r="L1394" s="1"/>
  <c r="K194"/>
  <c r="L194" s="1"/>
  <c r="K351"/>
  <c r="L351" s="1"/>
  <c r="K1290"/>
  <c r="L1290" s="1"/>
  <c r="K1603"/>
  <c r="L1603" s="1"/>
  <c r="K1029"/>
  <c r="L1029" s="1"/>
  <c r="K820"/>
  <c r="L820" s="1"/>
  <c r="K1447"/>
  <c r="L1447" s="1"/>
  <c r="K38"/>
  <c r="L38" s="1"/>
  <c r="K507"/>
  <c r="L507" s="1"/>
  <c r="K612"/>
  <c r="L612" s="1"/>
  <c r="K299"/>
  <c r="L299" s="1"/>
  <c r="K716"/>
  <c r="L716" s="1"/>
  <c r="K560"/>
  <c r="L560" s="1"/>
  <c r="K90"/>
  <c r="L90" s="1"/>
  <c r="K403"/>
  <c r="L403" s="1"/>
  <c r="K1499"/>
  <c r="L1499" s="1"/>
  <c r="K1238"/>
  <c r="L1238" s="1"/>
  <c r="K455"/>
  <c r="L455" s="1"/>
  <c r="K1081"/>
  <c r="L1081" s="1"/>
  <c r="K1342"/>
  <c r="L1342" s="1"/>
  <c r="K977"/>
  <c r="L977" s="1"/>
  <c r="K142"/>
  <c r="L142" s="1"/>
  <c r="K664"/>
  <c r="L664" s="1"/>
  <c r="K665" l="1"/>
  <c r="L665" s="1"/>
  <c r="K978"/>
  <c r="L978" s="1"/>
  <c r="K1082"/>
  <c r="L1082" s="1"/>
  <c r="K1239"/>
  <c r="L1239" s="1"/>
  <c r="K1604"/>
  <c r="L1604" s="1"/>
  <c r="K874"/>
  <c r="L874" s="1"/>
  <c r="K143"/>
  <c r="L143" s="1"/>
  <c r="K1343"/>
  <c r="L1343" s="1"/>
  <c r="K456"/>
  <c r="L456" s="1"/>
  <c r="K1500"/>
  <c r="L1500" s="1"/>
  <c r="K404"/>
  <c r="L404" s="1"/>
  <c r="K91"/>
  <c r="L91" s="1"/>
  <c r="K561"/>
  <c r="L561" s="1"/>
  <c r="K717"/>
  <c r="L717" s="1"/>
  <c r="K300"/>
  <c r="L300" s="1"/>
  <c r="K613"/>
  <c r="L613" s="1"/>
  <c r="K508"/>
  <c r="L508" s="1"/>
  <c r="K39"/>
  <c r="L39" s="1"/>
  <c r="K1448"/>
  <c r="L1448" s="1"/>
  <c r="K821"/>
  <c r="L821" s="1"/>
  <c r="K1030"/>
  <c r="L1030" s="1"/>
  <c r="K1291"/>
  <c r="L1291" s="1"/>
  <c r="K352"/>
  <c r="L352" s="1"/>
  <c r="K195"/>
  <c r="L195" s="1"/>
  <c r="K1395"/>
  <c r="L1395" s="1"/>
  <c r="K248"/>
  <c r="L248" s="1"/>
  <c r="K1187"/>
  <c r="L1187" s="1"/>
  <c r="K1135"/>
  <c r="L1135" s="1"/>
  <c r="K926"/>
  <c r="L926" s="1"/>
  <c r="K1552"/>
  <c r="L1552" s="1"/>
  <c r="K769"/>
  <c r="L769" s="1"/>
  <c r="K770" l="1"/>
  <c r="L770" s="1"/>
  <c r="K1553"/>
  <c r="L1553" s="1"/>
  <c r="K927"/>
  <c r="L927" s="1"/>
  <c r="K1136"/>
  <c r="L1136" s="1"/>
  <c r="K1188"/>
  <c r="L1188" s="1"/>
  <c r="K249"/>
  <c r="L249" s="1"/>
  <c r="K1396"/>
  <c r="L1396" s="1"/>
  <c r="K196"/>
  <c r="L196" s="1"/>
  <c r="K353"/>
  <c r="L353" s="1"/>
  <c r="K1292"/>
  <c r="L1292" s="1"/>
  <c r="K1031"/>
  <c r="L1031" s="1"/>
  <c r="K822"/>
  <c r="L822" s="1"/>
  <c r="K1449"/>
  <c r="L1449" s="1"/>
  <c r="K40"/>
  <c r="L40" s="1"/>
  <c r="K509"/>
  <c r="L509" s="1"/>
  <c r="K614"/>
  <c r="L614" s="1"/>
  <c r="K301"/>
  <c r="L301" s="1"/>
  <c r="K718"/>
  <c r="L718" s="1"/>
  <c r="K562"/>
  <c r="L562" s="1"/>
  <c r="K92"/>
  <c r="L92" s="1"/>
  <c r="K405"/>
  <c r="L405" s="1"/>
  <c r="K1501"/>
  <c r="L1501" s="1"/>
  <c r="K457"/>
  <c r="L457" s="1"/>
  <c r="K1344"/>
  <c r="L1344" s="1"/>
  <c r="K144"/>
  <c r="L144" s="1"/>
  <c r="K875"/>
  <c r="L875" s="1"/>
  <c r="K1605"/>
  <c r="L1605" s="1"/>
  <c r="K1240"/>
  <c r="L1240" s="1"/>
  <c r="K1083"/>
  <c r="L1083" s="1"/>
  <c r="K979"/>
  <c r="L979" s="1"/>
  <c r="K666"/>
  <c r="L666" s="1"/>
  <c r="K980" l="1"/>
  <c r="L980" s="1"/>
  <c r="K1606"/>
  <c r="L1606" s="1"/>
  <c r="K41"/>
  <c r="L41" s="1"/>
  <c r="K667"/>
  <c r="L667" s="1"/>
  <c r="K1084"/>
  <c r="L1084" s="1"/>
  <c r="K1241"/>
  <c r="L1241" s="1"/>
  <c r="K876"/>
  <c r="L876" s="1"/>
  <c r="K145"/>
  <c r="L145" s="1"/>
  <c r="K1345"/>
  <c r="L1345" s="1"/>
  <c r="K458"/>
  <c r="L458" s="1"/>
  <c r="K1502"/>
  <c r="L1502" s="1"/>
  <c r="K406"/>
  <c r="L406" s="1"/>
  <c r="K93"/>
  <c r="L93" s="1"/>
  <c r="K563"/>
  <c r="L563" s="1"/>
  <c r="K719"/>
  <c r="L719" s="1"/>
  <c r="K302"/>
  <c r="L302" s="1"/>
  <c r="K615"/>
  <c r="L615" s="1"/>
  <c r="K510"/>
  <c r="L510" s="1"/>
  <c r="K1450"/>
  <c r="L1450" s="1"/>
  <c r="K823"/>
  <c r="L823" s="1"/>
  <c r="K1032"/>
  <c r="L1032" s="1"/>
  <c r="K1293"/>
  <c r="L1293" s="1"/>
  <c r="K354"/>
  <c r="L354" s="1"/>
  <c r="K197"/>
  <c r="L197" s="1"/>
  <c r="K1397"/>
  <c r="L1397" s="1"/>
  <c r="K250"/>
  <c r="L250" s="1"/>
  <c r="K1189"/>
  <c r="L1189" s="1"/>
  <c r="K1137"/>
  <c r="L1137" s="1"/>
  <c r="K928"/>
  <c r="L928" s="1"/>
  <c r="K1554"/>
  <c r="L1554" s="1"/>
  <c r="K771"/>
  <c r="L771" s="1"/>
  <c r="K772" l="1"/>
  <c r="L772" s="1"/>
  <c r="K929"/>
  <c r="L929" s="1"/>
  <c r="K1190"/>
  <c r="L1190" s="1"/>
  <c r="K824"/>
  <c r="L824" s="1"/>
  <c r="K1451"/>
  <c r="L1451" s="1"/>
  <c r="K1085"/>
  <c r="L1085" s="1"/>
  <c r="K1555"/>
  <c r="L1555" s="1"/>
  <c r="K1138"/>
  <c r="L1138" s="1"/>
  <c r="K251"/>
  <c r="L251" s="1"/>
  <c r="K1398"/>
  <c r="L1398" s="1"/>
  <c r="K198"/>
  <c r="L198" s="1"/>
  <c r="K355"/>
  <c r="L355" s="1"/>
  <c r="K1294"/>
  <c r="L1294" s="1"/>
  <c r="K1033"/>
  <c r="L1033" s="1"/>
  <c r="K511"/>
  <c r="L511" s="1"/>
  <c r="K616"/>
  <c r="L616" s="1"/>
  <c r="K303"/>
  <c r="L303" s="1"/>
  <c r="K720"/>
  <c r="L720" s="1"/>
  <c r="K564"/>
  <c r="L564" s="1"/>
  <c r="K94"/>
  <c r="L94" s="1"/>
  <c r="K407"/>
  <c r="L407" s="1"/>
  <c r="K1503"/>
  <c r="L1503" s="1"/>
  <c r="K459"/>
  <c r="L459" s="1"/>
  <c r="K1346"/>
  <c r="L1346" s="1"/>
  <c r="K146"/>
  <c r="L146" s="1"/>
  <c r="K877"/>
  <c r="L877" s="1"/>
  <c r="K1242"/>
  <c r="L1242" s="1"/>
  <c r="K668"/>
  <c r="L668" s="1"/>
  <c r="K42"/>
  <c r="L42" s="1"/>
  <c r="K1607"/>
  <c r="L1607" s="1"/>
  <c r="K981"/>
  <c r="L981" s="1"/>
  <c r="K43" l="1"/>
  <c r="L43" s="1"/>
  <c r="K1243"/>
  <c r="L1243" s="1"/>
  <c r="K147"/>
  <c r="L147" s="1"/>
  <c r="K982"/>
  <c r="L982" s="1"/>
  <c r="K1608"/>
  <c r="L1608" s="1"/>
  <c r="K669"/>
  <c r="L669" s="1"/>
  <c r="K878"/>
  <c r="L878" s="1"/>
  <c r="K1347"/>
  <c r="L1347" s="1"/>
  <c r="K460"/>
  <c r="L460" s="1"/>
  <c r="K1504"/>
  <c r="L1504" s="1"/>
  <c r="K408"/>
  <c r="L408" s="1"/>
  <c r="K95"/>
  <c r="L95" s="1"/>
  <c r="K565"/>
  <c r="L565" s="1"/>
  <c r="K721"/>
  <c r="L721" s="1"/>
  <c r="K304"/>
  <c r="L304" s="1"/>
  <c r="K617"/>
  <c r="L617" s="1"/>
  <c r="K512"/>
  <c r="L512" s="1"/>
  <c r="K1034"/>
  <c r="L1034" s="1"/>
  <c r="K1295"/>
  <c r="L1295" s="1"/>
  <c r="K356"/>
  <c r="L356" s="1"/>
  <c r="K199"/>
  <c r="L199" s="1"/>
  <c r="K1399"/>
  <c r="L1399" s="1"/>
  <c r="K252"/>
  <c r="L252" s="1"/>
  <c r="K1139"/>
  <c r="L1139" s="1"/>
  <c r="K1556"/>
  <c r="L1556" s="1"/>
  <c r="K1086"/>
  <c r="L1086" s="1"/>
  <c r="K1452"/>
  <c r="L1452" s="1"/>
  <c r="K825"/>
  <c r="L825" s="1"/>
  <c r="K1191"/>
  <c r="L1191" s="1"/>
  <c r="K930"/>
  <c r="L930" s="1"/>
  <c r="K773"/>
  <c r="L773" s="1"/>
  <c r="K670" l="1"/>
  <c r="L670" s="1"/>
  <c r="K774"/>
  <c r="L774" s="1"/>
  <c r="K931"/>
  <c r="L931" s="1"/>
  <c r="K1192"/>
  <c r="L1192" s="1"/>
  <c r="K826"/>
  <c r="L826" s="1"/>
  <c r="K1453"/>
  <c r="L1453" s="1"/>
  <c r="K1087"/>
  <c r="L1087" s="1"/>
  <c r="K1557"/>
  <c r="L1557" s="1"/>
  <c r="K1140"/>
  <c r="L1140" s="1"/>
  <c r="K253"/>
  <c r="L253" s="1"/>
  <c r="K1400"/>
  <c r="L1400" s="1"/>
  <c r="K200"/>
  <c r="L200" s="1"/>
  <c r="K357"/>
  <c r="L357" s="1"/>
  <c r="K1296"/>
  <c r="L1296" s="1"/>
  <c r="K1035"/>
  <c r="L1035" s="1"/>
  <c r="K513"/>
  <c r="L513" s="1"/>
  <c r="K618"/>
  <c r="L618" s="1"/>
  <c r="K305"/>
  <c r="L305" s="1"/>
  <c r="K722"/>
  <c r="L722" s="1"/>
  <c r="K566"/>
  <c r="L566" s="1"/>
  <c r="K96"/>
  <c r="L96" s="1"/>
  <c r="K409"/>
  <c r="L409" s="1"/>
  <c r="K1505"/>
  <c r="L1505" s="1"/>
  <c r="K461"/>
  <c r="L461" s="1"/>
  <c r="K1348"/>
  <c r="L1348" s="1"/>
  <c r="K879"/>
  <c r="L879" s="1"/>
  <c r="K1609"/>
  <c r="L1609" s="1"/>
  <c r="K983"/>
  <c r="L983" s="1"/>
  <c r="K148"/>
  <c r="L148" s="1"/>
  <c r="K1244"/>
  <c r="L1244" s="1"/>
  <c r="K44"/>
  <c r="L44" s="1"/>
  <c r="K45" l="1"/>
  <c r="L45" s="1"/>
  <c r="K149"/>
  <c r="L149" s="1"/>
  <c r="K1610"/>
  <c r="L1610" s="1"/>
  <c r="K880"/>
  <c r="L880" s="1"/>
  <c r="K1297"/>
  <c r="L1297" s="1"/>
  <c r="K1245"/>
  <c r="L1245" s="1"/>
  <c r="K984"/>
  <c r="L984" s="1"/>
  <c r="K1349"/>
  <c r="L1349" s="1"/>
  <c r="K462"/>
  <c r="L462" s="1"/>
  <c r="K1506"/>
  <c r="L1506" s="1"/>
  <c r="K410"/>
  <c r="L410" s="1"/>
  <c r="K97"/>
  <c r="L97" s="1"/>
  <c r="K567"/>
  <c r="L567" s="1"/>
  <c r="K723"/>
  <c r="L723" s="1"/>
  <c r="K306"/>
  <c r="L306" s="1"/>
  <c r="K619"/>
  <c r="L619" s="1"/>
  <c r="K514"/>
  <c r="L514" s="1"/>
  <c r="K1036"/>
  <c r="L1036" s="1"/>
  <c r="K358"/>
  <c r="L358" s="1"/>
  <c r="K201"/>
  <c r="L201" s="1"/>
  <c r="K1401"/>
  <c r="L1401" s="1"/>
  <c r="K254"/>
  <c r="L254" s="1"/>
  <c r="K1141"/>
  <c r="L1141" s="1"/>
  <c r="K1558"/>
  <c r="L1558" s="1"/>
  <c r="K1088"/>
  <c r="L1088" s="1"/>
  <c r="K1454"/>
  <c r="L1454" s="1"/>
  <c r="K827"/>
  <c r="L827" s="1"/>
  <c r="K1193"/>
  <c r="L1193" s="1"/>
  <c r="K932"/>
  <c r="L932" s="1"/>
  <c r="K775"/>
  <c r="L775" s="1"/>
  <c r="K671"/>
  <c r="L671" s="1"/>
  <c r="K672" l="1"/>
  <c r="L672" s="1"/>
  <c r="K1194"/>
  <c r="L1194" s="1"/>
  <c r="K1455"/>
  <c r="L1455" s="1"/>
  <c r="K1142"/>
  <c r="L1142" s="1"/>
  <c r="K776"/>
  <c r="L776" s="1"/>
  <c r="K933"/>
  <c r="L933" s="1"/>
  <c r="K828"/>
  <c r="L828" s="1"/>
  <c r="K1089"/>
  <c r="L1089" s="1"/>
  <c r="K1559"/>
  <c r="L1559" s="1"/>
  <c r="K255"/>
  <c r="L255" s="1"/>
  <c r="K1402"/>
  <c r="L1402" s="1"/>
  <c r="K202"/>
  <c r="L202" s="1"/>
  <c r="K359"/>
  <c r="L359" s="1"/>
  <c r="K1037"/>
  <c r="L1037" s="1"/>
  <c r="K515"/>
  <c r="L515" s="1"/>
  <c r="K620"/>
  <c r="L620" s="1"/>
  <c r="K307"/>
  <c r="L307" s="1"/>
  <c r="K724"/>
  <c r="L724" s="1"/>
  <c r="K568"/>
  <c r="L568" s="1"/>
  <c r="K98"/>
  <c r="L98" s="1"/>
  <c r="K411"/>
  <c r="L411" s="1"/>
  <c r="K1507"/>
  <c r="L1507" s="1"/>
  <c r="K463"/>
  <c r="L463" s="1"/>
  <c r="K1350"/>
  <c r="L1350" s="1"/>
  <c r="K985"/>
  <c r="L985" s="1"/>
  <c r="K1246"/>
  <c r="L1246" s="1"/>
  <c r="K1298"/>
  <c r="L1298" s="1"/>
  <c r="K881"/>
  <c r="L881" s="1"/>
  <c r="K1611"/>
  <c r="L1611" s="1"/>
  <c r="K150"/>
  <c r="L150" s="1"/>
  <c r="K46"/>
  <c r="L46" s="1"/>
  <c r="K47" l="1"/>
  <c r="L47" s="1"/>
  <c r="K151"/>
  <c r="L151" s="1"/>
  <c r="K882"/>
  <c r="L882" s="1"/>
  <c r="K986"/>
  <c r="L986" s="1"/>
  <c r="K1612"/>
  <c r="L1612" s="1"/>
  <c r="K1299"/>
  <c r="L1299" s="1"/>
  <c r="K1247"/>
  <c r="L1247" s="1"/>
  <c r="K1351"/>
  <c r="L1351" s="1"/>
  <c r="K464"/>
  <c r="L464" s="1"/>
  <c r="K1508"/>
  <c r="L1508" s="1"/>
  <c r="K412"/>
  <c r="L412" s="1"/>
  <c r="K99"/>
  <c r="L99" s="1"/>
  <c r="K569"/>
  <c r="L569" s="1"/>
  <c r="K725"/>
  <c r="L725" s="1"/>
  <c r="K308"/>
  <c r="L308" s="1"/>
  <c r="K621"/>
  <c r="L621" s="1"/>
  <c r="K516"/>
  <c r="L516" s="1"/>
  <c r="K1038"/>
  <c r="L1038" s="1"/>
  <c r="K360"/>
  <c r="L360" s="1"/>
  <c r="K203"/>
  <c r="L203" s="1"/>
  <c r="K1403"/>
  <c r="L1403" s="1"/>
  <c r="K256"/>
  <c r="L256" s="1"/>
  <c r="K1560"/>
  <c r="L1560" s="1"/>
  <c r="K1090"/>
  <c r="L1090" s="1"/>
  <c r="K829"/>
  <c r="L829" s="1"/>
  <c r="K934"/>
  <c r="L934" s="1"/>
  <c r="K777"/>
  <c r="L777" s="1"/>
  <c r="K1143"/>
  <c r="L1143" s="1"/>
  <c r="K1456"/>
  <c r="L1456" s="1"/>
  <c r="K1195"/>
  <c r="L1195" s="1"/>
  <c r="K673"/>
  <c r="L673" s="1"/>
  <c r="K1196" l="1"/>
  <c r="L1196" s="1"/>
  <c r="K1144"/>
  <c r="L1144" s="1"/>
  <c r="K935"/>
  <c r="L935" s="1"/>
  <c r="K674"/>
  <c r="L674" s="1"/>
  <c r="K1457"/>
  <c r="L1457" s="1"/>
  <c r="K778"/>
  <c r="L778" s="1"/>
  <c r="K830"/>
  <c r="L830" s="1"/>
  <c r="K1091"/>
  <c r="L1091" s="1"/>
  <c r="K1561"/>
  <c r="L1561" s="1"/>
  <c r="K257"/>
  <c r="L257" s="1"/>
  <c r="K1404"/>
  <c r="L1404" s="1"/>
  <c r="K204"/>
  <c r="L204" s="1"/>
  <c r="K361"/>
  <c r="L361" s="1"/>
  <c r="K1039"/>
  <c r="L1039" s="1"/>
  <c r="K517"/>
  <c r="L517" s="1"/>
  <c r="K622"/>
  <c r="L622" s="1"/>
  <c r="K309"/>
  <c r="L309" s="1"/>
  <c r="K726"/>
  <c r="L726" s="1"/>
  <c r="K570"/>
  <c r="L570" s="1"/>
  <c r="K100"/>
  <c r="L100" s="1"/>
  <c r="K413"/>
  <c r="L413" s="1"/>
  <c r="K1509"/>
  <c r="L1509" s="1"/>
  <c r="K465"/>
  <c r="L465" s="1"/>
  <c r="K1352"/>
  <c r="L1352" s="1"/>
  <c r="K1248"/>
  <c r="L1248" s="1"/>
  <c r="K1300"/>
  <c r="L1300" s="1"/>
  <c r="K1613"/>
  <c r="L1613" s="1"/>
  <c r="K987"/>
  <c r="L987" s="1"/>
  <c r="K883"/>
  <c r="L883" s="1"/>
  <c r="K152"/>
  <c r="L152" s="1"/>
  <c r="K48"/>
  <c r="L48" s="1"/>
  <c r="K153" l="1"/>
  <c r="L153" s="1"/>
  <c r="K1614"/>
  <c r="L1614" s="1"/>
  <c r="K1249"/>
  <c r="L1249" s="1"/>
  <c r="K49"/>
  <c r="L49" s="1"/>
  <c r="K884"/>
  <c r="L884" s="1"/>
  <c r="K988"/>
  <c r="L988" s="1"/>
  <c r="K1301"/>
  <c r="L1301" s="1"/>
  <c r="K1353"/>
  <c r="L1353" s="1"/>
  <c r="K466"/>
  <c r="L466" s="1"/>
  <c r="K1510"/>
  <c r="L1510" s="1"/>
  <c r="K414"/>
  <c r="L414" s="1"/>
  <c r="K101"/>
  <c r="L101" s="1"/>
  <c r="K571"/>
  <c r="L571" s="1"/>
  <c r="K727"/>
  <c r="L727" s="1"/>
  <c r="K310"/>
  <c r="L310" s="1"/>
  <c r="K623"/>
  <c r="L623" s="1"/>
  <c r="K518"/>
  <c r="L518" s="1"/>
  <c r="K1040"/>
  <c r="L1040" s="1"/>
  <c r="K362"/>
  <c r="L362" s="1"/>
  <c r="K205"/>
  <c r="L205" s="1"/>
  <c r="K1405"/>
  <c r="L1405" s="1"/>
  <c r="K258"/>
  <c r="L258" s="1"/>
  <c r="K1562"/>
  <c r="L1562" s="1"/>
  <c r="K1092"/>
  <c r="L1092" s="1"/>
  <c r="K831"/>
  <c r="L831" s="1"/>
  <c r="K779"/>
  <c r="L779" s="1"/>
  <c r="K1458"/>
  <c r="L1458" s="1"/>
  <c r="K675"/>
  <c r="L675" s="1"/>
  <c r="K936"/>
  <c r="L936" s="1"/>
  <c r="K1145"/>
  <c r="L1145" s="1"/>
  <c r="K1197"/>
  <c r="L1197" s="1"/>
  <c r="K1146" l="1"/>
  <c r="L1146" s="1"/>
  <c r="K780"/>
  <c r="L780" s="1"/>
  <c r="K676"/>
  <c r="L676" s="1"/>
  <c r="K1093"/>
  <c r="L1093" s="1"/>
  <c r="K1198"/>
  <c r="L1198" s="1"/>
  <c r="K937"/>
  <c r="L937" s="1"/>
  <c r="K1459"/>
  <c r="L1459" s="1"/>
  <c r="K832"/>
  <c r="L832" s="1"/>
  <c r="K1563"/>
  <c r="L1563" s="1"/>
  <c r="K259"/>
  <c r="L259" s="1"/>
  <c r="K1406"/>
  <c r="L1406" s="1"/>
  <c r="K206"/>
  <c r="L206" s="1"/>
  <c r="K363"/>
  <c r="L363" s="1"/>
  <c r="K1041"/>
  <c r="L1041" s="1"/>
  <c r="K519"/>
  <c r="L519" s="1"/>
  <c r="K624"/>
  <c r="L624" s="1"/>
  <c r="K311"/>
  <c r="L311" s="1"/>
  <c r="K728"/>
  <c r="L728" s="1"/>
  <c r="K572"/>
  <c r="L572" s="1"/>
  <c r="K102"/>
  <c r="L102" s="1"/>
  <c r="K415"/>
  <c r="L415" s="1"/>
  <c r="K1511"/>
  <c r="L1511" s="1"/>
  <c r="K467"/>
  <c r="L467" s="1"/>
  <c r="K1354"/>
  <c r="L1354" s="1"/>
  <c r="K1302"/>
  <c r="L1302" s="1"/>
  <c r="K989"/>
  <c r="L989" s="1"/>
  <c r="K885"/>
  <c r="L885" s="1"/>
  <c r="K50"/>
  <c r="L50" s="1"/>
  <c r="K1250"/>
  <c r="L1250" s="1"/>
  <c r="K1615"/>
  <c r="L1615" s="1"/>
  <c r="K154"/>
  <c r="L154" s="1"/>
  <c r="K155" l="1"/>
  <c r="L155" s="1"/>
  <c r="K1251"/>
  <c r="L1251" s="1"/>
  <c r="K886"/>
  <c r="L886" s="1"/>
  <c r="K990"/>
  <c r="L990" s="1"/>
  <c r="K1303"/>
  <c r="L1303" s="1"/>
  <c r="K1564"/>
  <c r="L1564" s="1"/>
  <c r="K1616"/>
  <c r="L1616" s="1"/>
  <c r="K51"/>
  <c r="L51" s="1"/>
  <c r="K1355"/>
  <c r="L1355" s="1"/>
  <c r="K468"/>
  <c r="L468" s="1"/>
  <c r="K1512"/>
  <c r="L1512" s="1"/>
  <c r="K416"/>
  <c r="L416" s="1"/>
  <c r="K103"/>
  <c r="L103" s="1"/>
  <c r="K573"/>
  <c r="L573" s="1"/>
  <c r="K729"/>
  <c r="L729" s="1"/>
  <c r="K312"/>
  <c r="L312" s="1"/>
  <c r="K625"/>
  <c r="L625" s="1"/>
  <c r="K520"/>
  <c r="L520" s="1"/>
  <c r="K1042"/>
  <c r="L1042" s="1"/>
  <c r="K364"/>
  <c r="L364" s="1"/>
  <c r="K207"/>
  <c r="L207" s="1"/>
  <c r="K1407"/>
  <c r="L1407" s="1"/>
  <c r="K260"/>
  <c r="L260" s="1"/>
  <c r="K833"/>
  <c r="L833" s="1"/>
  <c r="K1460"/>
  <c r="L1460" s="1"/>
  <c r="K938"/>
  <c r="L938" s="1"/>
  <c r="K1199"/>
  <c r="L1199" s="1"/>
  <c r="K1094"/>
  <c r="L1094" s="1"/>
  <c r="K677"/>
  <c r="L677" s="1"/>
  <c r="K781"/>
  <c r="L781" s="1"/>
  <c r="K1147"/>
  <c r="L1147" s="1"/>
  <c r="K1148" l="1"/>
  <c r="L1148" s="1"/>
  <c r="K782"/>
  <c r="L782" s="1"/>
  <c r="K678"/>
  <c r="L678" s="1"/>
  <c r="K1095"/>
  <c r="L1095" s="1"/>
  <c r="K939"/>
  <c r="L939" s="1"/>
  <c r="K1461"/>
  <c r="L1461" s="1"/>
  <c r="K834"/>
  <c r="L834" s="1"/>
  <c r="K261"/>
  <c r="L261" s="1"/>
  <c r="K1408"/>
  <c r="L1408" s="1"/>
  <c r="K208"/>
  <c r="L208" s="1"/>
  <c r="K365"/>
  <c r="L365" s="1"/>
  <c r="K1043"/>
  <c r="L1043" s="1"/>
  <c r="K1200"/>
  <c r="L1200" s="1"/>
  <c r="K521"/>
  <c r="L521" s="1"/>
  <c r="K626"/>
  <c r="L626" s="1"/>
  <c r="K313"/>
  <c r="L313" s="1"/>
  <c r="K730"/>
  <c r="L730" s="1"/>
  <c r="K574"/>
  <c r="L574" s="1"/>
  <c r="K104"/>
  <c r="L104" s="1"/>
  <c r="K417"/>
  <c r="L417" s="1"/>
  <c r="K1513"/>
  <c r="L1513" s="1"/>
  <c r="K469"/>
  <c r="L469" s="1"/>
  <c r="K1356"/>
  <c r="L1356" s="1"/>
  <c r="K52"/>
  <c r="L52" s="1"/>
  <c r="K1617"/>
  <c r="L1617" s="1"/>
  <c r="K1565"/>
  <c r="L1565" s="1"/>
  <c r="K1304"/>
  <c r="L1304" s="1"/>
  <c r="K991"/>
  <c r="L991" s="1"/>
  <c r="K887"/>
  <c r="L887" s="1"/>
  <c r="K1252"/>
  <c r="L1252" s="1"/>
  <c r="K156"/>
  <c r="L156" s="1"/>
  <c r="K992" l="1"/>
  <c r="L992" s="1"/>
  <c r="K1566"/>
  <c r="L1566" s="1"/>
  <c r="K53"/>
  <c r="L53" s="1"/>
  <c r="K470"/>
  <c r="L470" s="1"/>
  <c r="K418"/>
  <c r="L418" s="1"/>
  <c r="K575"/>
  <c r="L575" s="1"/>
  <c r="K627"/>
  <c r="L627" s="1"/>
  <c r="K1201"/>
  <c r="L1201" s="1"/>
  <c r="K1044"/>
  <c r="L1044" s="1"/>
  <c r="K209"/>
  <c r="L209" s="1"/>
  <c r="K262"/>
  <c r="L262" s="1"/>
  <c r="K1462"/>
  <c r="L1462" s="1"/>
  <c r="K940"/>
  <c r="L940" s="1"/>
  <c r="K679"/>
  <c r="L679" s="1"/>
  <c r="K783"/>
  <c r="L783" s="1"/>
  <c r="K1149"/>
  <c r="L1149" s="1"/>
  <c r="K1253"/>
  <c r="L1253" s="1"/>
  <c r="K888"/>
  <c r="L888" s="1"/>
  <c r="K1357"/>
  <c r="L1357" s="1"/>
  <c r="K157"/>
  <c r="L157" s="1"/>
  <c r="K1305"/>
  <c r="L1305" s="1"/>
  <c r="K1618"/>
  <c r="L1618" s="1"/>
  <c r="K1514"/>
  <c r="L1514" s="1"/>
  <c r="K105"/>
  <c r="L105" s="1"/>
  <c r="K731"/>
  <c r="L731" s="1"/>
  <c r="K314"/>
  <c r="L314" s="1"/>
  <c r="K522"/>
  <c r="L522" s="1"/>
  <c r="K366"/>
  <c r="L366" s="1"/>
  <c r="K1409"/>
  <c r="L1409" s="1"/>
  <c r="K835"/>
  <c r="L835" s="1"/>
  <c r="K1096"/>
  <c r="L1096" s="1"/>
  <c r="K836" l="1"/>
  <c r="L836" s="1"/>
  <c r="K367"/>
  <c r="L367" s="1"/>
  <c r="K732"/>
  <c r="L732" s="1"/>
  <c r="K1097"/>
  <c r="L1097" s="1"/>
  <c r="K1410"/>
  <c r="L1410" s="1"/>
  <c r="K523"/>
  <c r="L523" s="1"/>
  <c r="K315"/>
  <c r="L315" s="1"/>
  <c r="K106"/>
  <c r="L106" s="1"/>
  <c r="K1515"/>
  <c r="L1515" s="1"/>
  <c r="K1619"/>
  <c r="L1619" s="1"/>
  <c r="K1306"/>
  <c r="L1306" s="1"/>
  <c r="K158"/>
  <c r="L158" s="1"/>
  <c r="K1358"/>
  <c r="L1358" s="1"/>
  <c r="K889"/>
  <c r="L889" s="1"/>
  <c r="K1254"/>
  <c r="L1254" s="1"/>
  <c r="K1150"/>
  <c r="L1150" s="1"/>
  <c r="K784"/>
  <c r="L784" s="1"/>
  <c r="K680"/>
  <c r="L680" s="1"/>
  <c r="K941"/>
  <c r="L941" s="1"/>
  <c r="K1463"/>
  <c r="L1463" s="1"/>
  <c r="K263"/>
  <c r="L263" s="1"/>
  <c r="K210"/>
  <c r="L210" s="1"/>
  <c r="K1045"/>
  <c r="L1045" s="1"/>
  <c r="K1202"/>
  <c r="L1202" s="1"/>
  <c r="K628"/>
  <c r="L628" s="1"/>
  <c r="K576"/>
  <c r="L576" s="1"/>
  <c r="K419"/>
  <c r="L419" s="1"/>
  <c r="K471"/>
  <c r="L471" s="1"/>
  <c r="K54"/>
  <c r="L54" s="1"/>
  <c r="K1567"/>
  <c r="L1567" s="1"/>
  <c r="K993"/>
  <c r="L993" s="1"/>
  <c r="K55" l="1"/>
  <c r="L55" s="1"/>
  <c r="K420"/>
  <c r="L420" s="1"/>
  <c r="K994"/>
  <c r="L994" s="1"/>
  <c r="K1046"/>
  <c r="L1046" s="1"/>
  <c r="K1568"/>
  <c r="L1568" s="1"/>
  <c r="K472"/>
  <c r="L472" s="1"/>
  <c r="K577"/>
  <c r="L577" s="1"/>
  <c r="K629"/>
  <c r="L629" s="1"/>
  <c r="K1203"/>
  <c r="L1203" s="1"/>
  <c r="K211"/>
  <c r="L211" s="1"/>
  <c r="K264"/>
  <c r="L264" s="1"/>
  <c r="K1464"/>
  <c r="L1464" s="1"/>
  <c r="K942"/>
  <c r="L942" s="1"/>
  <c r="K681"/>
  <c r="L681" s="1"/>
  <c r="K785"/>
  <c r="L785" s="1"/>
  <c r="K1151"/>
  <c r="L1151" s="1"/>
  <c r="K1255"/>
  <c r="L1255" s="1"/>
  <c r="K890"/>
  <c r="L890" s="1"/>
  <c r="K1359"/>
  <c r="L1359" s="1"/>
  <c r="K159"/>
  <c r="L159" s="1"/>
  <c r="K1307"/>
  <c r="L1307" s="1"/>
  <c r="K1620"/>
  <c r="L1620" s="1"/>
  <c r="K1516"/>
  <c r="L1516" s="1"/>
  <c r="K107"/>
  <c r="L107" s="1"/>
  <c r="K316"/>
  <c r="L316" s="1"/>
  <c r="K524"/>
  <c r="L524" s="1"/>
  <c r="K1411"/>
  <c r="L1411" s="1"/>
  <c r="K1098"/>
  <c r="L1098" s="1"/>
  <c r="K733"/>
  <c r="L733" s="1"/>
  <c r="K368"/>
  <c r="L368" s="1"/>
  <c r="K837"/>
  <c r="L837" s="1"/>
  <c r="K734" l="1"/>
  <c r="L734" s="1"/>
  <c r="K1412"/>
  <c r="L1412" s="1"/>
  <c r="K838"/>
  <c r="L838" s="1"/>
  <c r="K1465"/>
  <c r="L1465" s="1"/>
  <c r="K369"/>
  <c r="L369" s="1"/>
  <c r="K1099"/>
  <c r="L1099" s="1"/>
  <c r="K525"/>
  <c r="L525" s="1"/>
  <c r="K317"/>
  <c r="L317" s="1"/>
  <c r="K108"/>
  <c r="L108" s="1"/>
  <c r="K1517"/>
  <c r="L1517" s="1"/>
  <c r="K1621"/>
  <c r="L1621" s="1"/>
  <c r="K1308"/>
  <c r="L1308" s="1"/>
  <c r="K160"/>
  <c r="L160" s="1"/>
  <c r="K1360"/>
  <c r="L1360" s="1"/>
  <c r="K891"/>
  <c r="L891" s="1"/>
  <c r="K1256"/>
  <c r="L1256" s="1"/>
  <c r="K1152"/>
  <c r="L1152" s="1"/>
  <c r="K786"/>
  <c r="L786" s="1"/>
  <c r="K682"/>
  <c r="L682" s="1"/>
  <c r="K943"/>
  <c r="L943" s="1"/>
  <c r="K265"/>
  <c r="L265" s="1"/>
  <c r="K212"/>
  <c r="L212" s="1"/>
  <c r="K1204"/>
  <c r="L1204" s="1"/>
  <c r="K630"/>
  <c r="L630" s="1"/>
  <c r="K578"/>
  <c r="L578" s="1"/>
  <c r="K473"/>
  <c r="L473" s="1"/>
  <c r="K1569"/>
  <c r="L1569" s="1"/>
  <c r="K1047"/>
  <c r="L1047" s="1"/>
  <c r="K995"/>
  <c r="L995" s="1"/>
  <c r="K421"/>
  <c r="L421" s="1"/>
  <c r="K56"/>
  <c r="L56" s="1"/>
  <c r="K996" l="1"/>
  <c r="L996" s="1"/>
  <c r="K1570"/>
  <c r="L1570" s="1"/>
  <c r="K57"/>
  <c r="L57" s="1"/>
  <c r="K892"/>
  <c r="L892" s="1"/>
  <c r="K1309"/>
  <c r="L1309" s="1"/>
  <c r="K1622"/>
  <c r="L1622" s="1"/>
  <c r="K422"/>
  <c r="L422" s="1"/>
  <c r="K1048"/>
  <c r="L1048" s="1"/>
  <c r="K474"/>
  <c r="L474" s="1"/>
  <c r="K579"/>
  <c r="L579" s="1"/>
  <c r="K631"/>
  <c r="L631" s="1"/>
  <c r="K1205"/>
  <c r="L1205" s="1"/>
  <c r="K213"/>
  <c r="L213" s="1"/>
  <c r="K266"/>
  <c r="L266" s="1"/>
  <c r="K944"/>
  <c r="L944" s="1"/>
  <c r="K683"/>
  <c r="L683" s="1"/>
  <c r="K787"/>
  <c r="L787" s="1"/>
  <c r="K1153"/>
  <c r="L1153" s="1"/>
  <c r="K1257"/>
  <c r="L1257" s="1"/>
  <c r="K1361"/>
  <c r="L1361" s="1"/>
  <c r="K161"/>
  <c r="L161" s="1"/>
  <c r="K1518"/>
  <c r="L1518" s="1"/>
  <c r="K109"/>
  <c r="L109" s="1"/>
  <c r="K318"/>
  <c r="L318" s="1"/>
  <c r="K526"/>
  <c r="L526" s="1"/>
  <c r="K1100"/>
  <c r="L1100" s="1"/>
  <c r="K370"/>
  <c r="L370" s="1"/>
  <c r="K1466"/>
  <c r="L1466" s="1"/>
  <c r="K839"/>
  <c r="L839" s="1"/>
  <c r="K1413"/>
  <c r="L1413" s="1"/>
  <c r="K735"/>
  <c r="L735" s="1"/>
  <c r="K1414" l="1"/>
  <c r="L1414" s="1"/>
  <c r="K371"/>
  <c r="L371" s="1"/>
  <c r="K1467"/>
  <c r="L1467" s="1"/>
  <c r="K1154"/>
  <c r="L1154" s="1"/>
  <c r="K1206"/>
  <c r="L1206" s="1"/>
  <c r="K736"/>
  <c r="L736" s="1"/>
  <c r="K840"/>
  <c r="L840" s="1"/>
  <c r="K1101"/>
  <c r="L1101" s="1"/>
  <c r="K527"/>
  <c r="L527" s="1"/>
  <c r="K319"/>
  <c r="L319" s="1"/>
  <c r="K110"/>
  <c r="L110" s="1"/>
  <c r="K1519"/>
  <c r="L1519" s="1"/>
  <c r="K162"/>
  <c r="L162" s="1"/>
  <c r="K1362"/>
  <c r="L1362" s="1"/>
  <c r="K1258"/>
  <c r="L1258" s="1"/>
  <c r="K788"/>
  <c r="L788" s="1"/>
  <c r="K684"/>
  <c r="L684" s="1"/>
  <c r="K945"/>
  <c r="L945" s="1"/>
  <c r="K267"/>
  <c r="L267" s="1"/>
  <c r="K214"/>
  <c r="L214" s="1"/>
  <c r="K632"/>
  <c r="L632" s="1"/>
  <c r="K580"/>
  <c r="L580" s="1"/>
  <c r="K475"/>
  <c r="L475" s="1"/>
  <c r="K1049"/>
  <c r="L1049" s="1"/>
  <c r="K423"/>
  <c r="L423" s="1"/>
  <c r="K1623"/>
  <c r="L1623" s="1"/>
  <c r="K1310"/>
  <c r="L1310" s="1"/>
  <c r="K893"/>
  <c r="L893" s="1"/>
  <c r="K58"/>
  <c r="L58" s="1"/>
  <c r="K1571"/>
  <c r="L1571" s="1"/>
  <c r="K997"/>
  <c r="L997" s="1"/>
  <c r="K894" l="1"/>
  <c r="L894" s="1"/>
  <c r="K998"/>
  <c r="L998" s="1"/>
  <c r="K1572"/>
  <c r="L1572" s="1"/>
  <c r="K1624"/>
  <c r="L1624" s="1"/>
  <c r="K1259"/>
  <c r="L1259" s="1"/>
  <c r="K1363"/>
  <c r="L1363" s="1"/>
  <c r="K59"/>
  <c r="L59" s="1"/>
  <c r="K1311"/>
  <c r="L1311" s="1"/>
  <c r="K424"/>
  <c r="L424" s="1"/>
  <c r="K1050"/>
  <c r="L1050" s="1"/>
  <c r="K476"/>
  <c r="L476" s="1"/>
  <c r="K581"/>
  <c r="L581" s="1"/>
  <c r="K633"/>
  <c r="L633" s="1"/>
  <c r="K215"/>
  <c r="L215" s="1"/>
  <c r="K268"/>
  <c r="L268" s="1"/>
  <c r="K946"/>
  <c r="L946" s="1"/>
  <c r="K685"/>
  <c r="L685" s="1"/>
  <c r="K789"/>
  <c r="L789" s="1"/>
  <c r="K163"/>
  <c r="L163" s="1"/>
  <c r="K1520"/>
  <c r="L1520" s="1"/>
  <c r="K111"/>
  <c r="L111" s="1"/>
  <c r="K320"/>
  <c r="L320" s="1"/>
  <c r="K528"/>
  <c r="L528" s="1"/>
  <c r="K1102"/>
  <c r="L1102" s="1"/>
  <c r="K841"/>
  <c r="L841" s="1"/>
  <c r="K737"/>
  <c r="L737" s="1"/>
  <c r="K1207"/>
  <c r="L1207" s="1"/>
  <c r="K1155"/>
  <c r="L1155" s="1"/>
  <c r="K1468"/>
  <c r="L1468" s="1"/>
  <c r="K372"/>
  <c r="L372" s="1"/>
  <c r="K1415"/>
  <c r="L1415" s="1"/>
  <c r="K1416" l="1"/>
  <c r="L1416" s="1"/>
  <c r="K1469"/>
  <c r="L1469" s="1"/>
  <c r="K1208"/>
  <c r="L1208" s="1"/>
  <c r="K842"/>
  <c r="L842" s="1"/>
  <c r="K686"/>
  <c r="L686" s="1"/>
  <c r="K373"/>
  <c r="L373" s="1"/>
  <c r="K1156"/>
  <c r="L1156" s="1"/>
  <c r="K738"/>
  <c r="L738" s="1"/>
  <c r="K1103"/>
  <c r="L1103" s="1"/>
  <c r="K529"/>
  <c r="L529" s="1"/>
  <c r="K321"/>
  <c r="L321" s="1"/>
  <c r="K112"/>
  <c r="L112" s="1"/>
  <c r="K1521"/>
  <c r="L1521" s="1"/>
  <c r="K164"/>
  <c r="L164" s="1"/>
  <c r="K790"/>
  <c r="L790" s="1"/>
  <c r="K947"/>
  <c r="L947" s="1"/>
  <c r="K269"/>
  <c r="L269" s="1"/>
  <c r="K216"/>
  <c r="L216" s="1"/>
  <c r="K634"/>
  <c r="L634" s="1"/>
  <c r="K582"/>
  <c r="L582" s="1"/>
  <c r="K477"/>
  <c r="L477" s="1"/>
  <c r="K1051"/>
  <c r="L1051" s="1"/>
  <c r="K425"/>
  <c r="L425" s="1"/>
  <c r="K1312"/>
  <c r="L1312" s="1"/>
  <c r="K60"/>
  <c r="L60" s="1"/>
  <c r="K1364"/>
  <c r="L1364" s="1"/>
  <c r="K1260"/>
  <c r="L1260" s="1"/>
  <c r="K1625"/>
  <c r="L1625" s="1"/>
  <c r="K1573"/>
  <c r="L1573" s="1"/>
  <c r="K999"/>
  <c r="L999" s="1"/>
  <c r="K895"/>
  <c r="L895" s="1"/>
  <c r="K1261" l="1"/>
  <c r="L1261" s="1"/>
  <c r="K896"/>
  <c r="L896" s="1"/>
  <c r="K1000"/>
  <c r="L1000" s="1"/>
  <c r="K1574"/>
  <c r="L1574" s="1"/>
  <c r="K1365"/>
  <c r="L1365" s="1"/>
  <c r="K61"/>
  <c r="L61" s="1"/>
  <c r="K1313"/>
  <c r="L1313" s="1"/>
  <c r="K1626"/>
  <c r="L1626" s="1"/>
  <c r="K426"/>
  <c r="L426" s="1"/>
  <c r="K1052"/>
  <c r="L1052" s="1"/>
  <c r="K478"/>
  <c r="L478" s="1"/>
  <c r="K583"/>
  <c r="L583" s="1"/>
  <c r="K635"/>
  <c r="L635" s="1"/>
  <c r="K217"/>
  <c r="L217" s="1"/>
  <c r="K270"/>
  <c r="L270" s="1"/>
  <c r="K948"/>
  <c r="L948" s="1"/>
  <c r="K791"/>
  <c r="L791" s="1"/>
  <c r="K165"/>
  <c r="L165" s="1"/>
  <c r="K1522"/>
  <c r="L1522" s="1"/>
  <c r="K113"/>
  <c r="L113" s="1"/>
  <c r="K322"/>
  <c r="L322" s="1"/>
  <c r="K530"/>
  <c r="L530" s="1"/>
  <c r="K1104"/>
  <c r="L1104" s="1"/>
  <c r="K739"/>
  <c r="L739" s="1"/>
  <c r="K1157"/>
  <c r="L1157" s="1"/>
  <c r="K374"/>
  <c r="L374" s="1"/>
  <c r="K687"/>
  <c r="L687" s="1"/>
  <c r="K843"/>
  <c r="L843" s="1"/>
  <c r="K1209"/>
  <c r="L1209" s="1"/>
  <c r="K1470"/>
  <c r="L1470" s="1"/>
  <c r="K1417"/>
  <c r="L1417" s="1"/>
  <c r="K1418" l="1"/>
  <c r="L1418" s="1"/>
  <c r="K844"/>
  <c r="L844" s="1"/>
  <c r="K1471"/>
  <c r="L1471" s="1"/>
  <c r="K1210"/>
  <c r="L1210" s="1"/>
  <c r="K1158"/>
  <c r="L1158" s="1"/>
  <c r="K1105"/>
  <c r="L1105" s="1"/>
  <c r="K218"/>
  <c r="L218" s="1"/>
  <c r="K688"/>
  <c r="L688" s="1"/>
  <c r="K375"/>
  <c r="L375" s="1"/>
  <c r="K740"/>
  <c r="L740" s="1"/>
  <c r="K531"/>
  <c r="L531" s="1"/>
  <c r="K323"/>
  <c r="L323" s="1"/>
  <c r="K114"/>
  <c r="L114" s="1"/>
  <c r="K1523"/>
  <c r="L1523" s="1"/>
  <c r="K166"/>
  <c r="L166" s="1"/>
  <c r="K792"/>
  <c r="L792" s="1"/>
  <c r="K949"/>
  <c r="L949" s="1"/>
  <c r="K271"/>
  <c r="L271" s="1"/>
  <c r="K636"/>
  <c r="L636" s="1"/>
  <c r="K584"/>
  <c r="L584" s="1"/>
  <c r="K479"/>
  <c r="L479" s="1"/>
  <c r="K1053"/>
  <c r="L1053" s="1"/>
  <c r="K427"/>
  <c r="L427" s="1"/>
  <c r="K1627"/>
  <c r="L1627" s="1"/>
  <c r="K1314"/>
  <c r="L1314" s="1"/>
  <c r="K62"/>
  <c r="L62" s="1"/>
  <c r="K1366"/>
  <c r="L1366" s="1"/>
  <c r="K1575"/>
  <c r="L1575" s="1"/>
  <c r="K1001"/>
  <c r="L1001" s="1"/>
  <c r="K897"/>
  <c r="L897" s="1"/>
  <c r="K1262"/>
  <c r="L1262" s="1"/>
  <c r="K898" l="1"/>
  <c r="L898" s="1"/>
  <c r="K1263"/>
  <c r="L1263" s="1"/>
  <c r="K1002"/>
  <c r="L1002" s="1"/>
  <c r="K1576"/>
  <c r="L1576" s="1"/>
  <c r="K63"/>
  <c r="L63" s="1"/>
  <c r="K1315"/>
  <c r="L1315" s="1"/>
  <c r="K1628"/>
  <c r="L1628" s="1"/>
  <c r="K637"/>
  <c r="L637" s="1"/>
  <c r="K167"/>
  <c r="L167" s="1"/>
  <c r="K324"/>
  <c r="L324" s="1"/>
  <c r="K532"/>
  <c r="L532" s="1"/>
  <c r="K1367"/>
  <c r="L1367" s="1"/>
  <c r="K428"/>
  <c r="L428" s="1"/>
  <c r="K1054"/>
  <c r="L1054" s="1"/>
  <c r="K480"/>
  <c r="L480" s="1"/>
  <c r="K585"/>
  <c r="L585" s="1"/>
  <c r="K272"/>
  <c r="L272" s="1"/>
  <c r="K950"/>
  <c r="L950" s="1"/>
  <c r="K793"/>
  <c r="L793" s="1"/>
  <c r="K1524"/>
  <c r="L1524" s="1"/>
  <c r="K115"/>
  <c r="L115" s="1"/>
  <c r="K741"/>
  <c r="L741" s="1"/>
  <c r="K376"/>
  <c r="L376" s="1"/>
  <c r="K689"/>
  <c r="L689" s="1"/>
  <c r="K219"/>
  <c r="L219" s="1"/>
  <c r="K1106"/>
  <c r="L1106" s="1"/>
  <c r="K1159"/>
  <c r="L1159" s="1"/>
  <c r="K1211"/>
  <c r="L1211" s="1"/>
  <c r="K1472"/>
  <c r="L1472" s="1"/>
  <c r="K845"/>
  <c r="L845" s="1"/>
  <c r="K1419"/>
  <c r="L1419" s="1"/>
  <c r="K1420" l="1"/>
  <c r="L1420" s="1"/>
  <c r="K846"/>
  <c r="L846" s="1"/>
  <c r="K220"/>
  <c r="L220" s="1"/>
  <c r="K116"/>
  <c r="L116" s="1"/>
  <c r="K1107"/>
  <c r="L1107" s="1"/>
  <c r="K794"/>
  <c r="L794" s="1"/>
  <c r="K481"/>
  <c r="L481" s="1"/>
  <c r="K1055"/>
  <c r="L1055" s="1"/>
  <c r="K1368"/>
  <c r="L1368" s="1"/>
  <c r="K533"/>
  <c r="L533" s="1"/>
  <c r="K168"/>
  <c r="L168" s="1"/>
  <c r="K1629"/>
  <c r="L1629" s="1"/>
  <c r="K1577"/>
  <c r="L1577" s="1"/>
  <c r="C16" l="1"/>
  <c r="E16" s="1"/>
  <c r="E17" s="1"/>
</calcChain>
</file>

<file path=xl/comments1.xml><?xml version="1.0" encoding="utf-8"?>
<comments xmlns="http://schemas.openxmlformats.org/spreadsheetml/2006/main">
  <authors>
    <author>CDM</author>
  </authors>
  <commentList>
    <comment ref="I21" authorId="0">
      <text>
        <r>
          <rPr>
            <b/>
            <sz val="8"/>
            <color indexed="81"/>
            <rFont val="Tahoma"/>
            <family val="2"/>
          </rPr>
          <t>CDM:</t>
        </r>
        <r>
          <rPr>
            <sz val="8"/>
            <color indexed="81"/>
            <rFont val="Tahoma"/>
            <family val="2"/>
          </rPr>
          <t xml:space="preserve">
includes evapotranspiration of tank</t>
        </r>
      </text>
    </comment>
  </commentList>
</comments>
</file>

<file path=xl/comments2.xml><?xml version="1.0" encoding="utf-8"?>
<comments xmlns="http://schemas.openxmlformats.org/spreadsheetml/2006/main">
  <authors>
    <author>CDM</author>
  </authors>
  <commentList>
    <comment ref="F9" authorId="0">
      <text>
        <r>
          <rPr>
            <sz val="8"/>
            <color indexed="81"/>
            <rFont val="Tahoma"/>
            <family val="2"/>
          </rPr>
          <t>Red shaded areas = user input</t>
        </r>
      </text>
    </comment>
    <comment ref="F10" authorId="0">
      <text>
        <r>
          <rPr>
            <sz val="8"/>
            <color indexed="81"/>
            <rFont val="Tahoma"/>
            <family val="2"/>
          </rPr>
          <t>Brown text = results</t>
        </r>
      </text>
    </comment>
    <comment ref="F11" authorId="0">
      <text>
        <r>
          <rPr>
            <sz val="8"/>
            <color indexed="81"/>
            <rFont val="Tahoma"/>
            <family val="2"/>
          </rPr>
          <t>Yellow shaded area = optional user input</t>
        </r>
      </text>
    </comment>
  </commentList>
</comments>
</file>

<file path=xl/sharedStrings.xml><?xml version="1.0" encoding="utf-8"?>
<sst xmlns="http://schemas.openxmlformats.org/spreadsheetml/2006/main" count="156" uniqueCount="93">
  <si>
    <t>Week</t>
  </si>
  <si>
    <t>Precip (in)</t>
  </si>
  <si>
    <t>Evap (in)</t>
  </si>
  <si>
    <t>Irrigation Area</t>
  </si>
  <si>
    <t>Irrigation Rate</t>
  </si>
  <si>
    <t>I Dem (in)</t>
  </si>
  <si>
    <t>I Vol (gal)</t>
  </si>
  <si>
    <t>acres</t>
  </si>
  <si>
    <t>Pcp Vol (gal)</t>
  </si>
  <si>
    <t>sq ft</t>
  </si>
  <si>
    <t>in/wk (doubles during the hot season)</t>
  </si>
  <si>
    <t>S-D (gal)</t>
  </si>
  <si>
    <t>Storage Required</t>
  </si>
  <si>
    <t>Storage Provided</t>
  </si>
  <si>
    <t>gal</t>
  </si>
  <si>
    <t>Storage Req'd</t>
  </si>
  <si>
    <t>Storage Simulation</t>
  </si>
  <si>
    <t>Weeks tank is empty</t>
  </si>
  <si>
    <t>Empty Tank?</t>
  </si>
  <si>
    <t>Impervious Area</t>
  </si>
  <si>
    <t>(for stormwater collection purposes)</t>
  </si>
  <si>
    <t>Year</t>
  </si>
  <si>
    <t>Week of Year</t>
  </si>
  <si>
    <t>Soccer Fields (irr area)</t>
  </si>
  <si>
    <t>R</t>
  </si>
  <si>
    <t>Rain Garden (irr area)</t>
  </si>
  <si>
    <t>Trucks in fleet</t>
  </si>
  <si>
    <t>Gallons / wash</t>
  </si>
  <si>
    <t>wash / wk</t>
  </si>
  <si>
    <t>Reuse for Irrigation?</t>
  </si>
  <si>
    <t>Known Volume Req'd</t>
  </si>
  <si>
    <t>Other Reuse Application</t>
  </si>
  <si>
    <t>July1 - July31</t>
  </si>
  <si>
    <t>Application Season (wks)</t>
  </si>
  <si>
    <t>Irr Season (wks)</t>
  </si>
  <si>
    <t>Irr Season - Hot (wks)</t>
  </si>
  <si>
    <t>Note: assumes tank manually drained after week 43</t>
  </si>
  <si>
    <t>ac</t>
  </si>
  <si>
    <t>gallons / wk</t>
  </si>
  <si>
    <t>/ irrigation weeks</t>
  </si>
  <si>
    <t>Apr1 - Sept30</t>
  </si>
  <si>
    <t>Evapo-Transp.
 (in)</t>
  </si>
  <si>
    <t>Calendar Data</t>
  </si>
  <si>
    <t>Metropolitan Council Stormwater Reuse Guide</t>
  </si>
  <si>
    <t>Water Balance Tool - 31 year Precipitation Data</t>
  </si>
  <si>
    <t>Prepared by CDM</t>
  </si>
  <si>
    <t>Adjusted Precip.
 (in)</t>
  </si>
  <si>
    <t>KEY</t>
  </si>
  <si>
    <t>Storage Data</t>
  </si>
  <si>
    <t>SOURCE Site Data</t>
  </si>
  <si>
    <t>gallons</t>
  </si>
  <si>
    <t>%</t>
  </si>
  <si>
    <t>week number</t>
  </si>
  <si>
    <t>square feet</t>
  </si>
  <si>
    <t>MSP data retrieved from Utah State University Climate Center Home (link from Minnesota Climatology Working Group)</t>
  </si>
  <si>
    <t>Adjusted Precip. Data</t>
  </si>
  <si>
    <t>Storage Req'd
(gal)</t>
  </si>
  <si>
    <t>Empty Tank?
( 1 = yes)</t>
  </si>
  <si>
    <t>Storage Data and Results</t>
  </si>
  <si>
    <t>Total Storage Required</t>
  </si>
  <si>
    <t>F9</t>
  </si>
  <si>
    <t>F14</t>
  </si>
  <si>
    <t>F17 - G17</t>
  </si>
  <si>
    <t>Precip.
Volume 
(gal)</t>
  </si>
  <si>
    <t>y</t>
  </si>
  <si>
    <t>Columns A, B, and C contains calendar data from Daily Data tab</t>
  </si>
  <si>
    <t>Columns D and E contain adjusted precipitation data from Daily Data tab</t>
  </si>
  <si>
    <t>Column F converts precipitation to runoff volume from input impervious surface area</t>
  </si>
  <si>
    <t>OPTIONAL:  Hot irrigation season, according to calendar week number.  Spreadsheet set for July 1 through 
July 31.  User may adjust for different conditions, or leave blank if hot season irrigation not required.</t>
  </si>
  <si>
    <t>NOTE: spreadsheet assumes tank manually drained after week 43</t>
  </si>
  <si>
    <t>USE Season</t>
  </si>
  <si>
    <t>gallons per week</t>
  </si>
  <si>
    <t>OPTIONAL:  Sets period of USE for typical calendar year.  Spreadsheet set for April 1 (week 13) through Sept 30 (week 39).  User may adjust for different conditions.</t>
  </si>
  <si>
    <t>Weekly rate of USE</t>
  </si>
  <si>
    <t>Rate of USE per week.</t>
  </si>
  <si>
    <t>Demand
Volume
 (gal)</t>
  </si>
  <si>
    <t>Storage surface</t>
  </si>
  <si>
    <t>area (sf)</t>
  </si>
  <si>
    <t>F15</t>
  </si>
  <si>
    <t>September, 2011</t>
  </si>
  <si>
    <t>Column G converts USE rate into volume</t>
  </si>
  <si>
    <t>F11 - G12</t>
  </si>
  <si>
    <t>Weeks that Flows Must be Augmented</t>
  </si>
  <si>
    <t>Weeks that Reuse System will Meet Demand</t>
  </si>
  <si>
    <t>Volume of storage (existing and/or proposed) that will be provided</t>
  </si>
  <si>
    <t>Tank in Operation</t>
  </si>
  <si>
    <t>weeks</t>
  </si>
  <si>
    <t>INPUTS</t>
  </si>
  <si>
    <t xml:space="preserve">Column H computes the difference between site precipitation volume and USE volume </t>
  </si>
  <si>
    <t>Columns I, J, and K compute the storage required to balance precipitation and USE</t>
  </si>
  <si>
    <t>Impervious area of site.  Spreadsheet assumes negligable runoff from pervious areas.</t>
  </si>
  <si>
    <t>Use Data</t>
  </si>
  <si>
    <t>Precip. minus 
Use
(gal)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</si>
</sst>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%"/>
  </numFmts>
  <fonts count="2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6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lightDown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18" fillId="0" borderId="0" xfId="0" applyFont="1" applyAlignment="1">
      <alignment horizontal="right"/>
    </xf>
    <xf numFmtId="0" fontId="18" fillId="0" borderId="0" xfId="0" applyFont="1"/>
    <xf numFmtId="3" fontId="18" fillId="0" borderId="0" xfId="0" applyNumberFormat="1" applyFont="1"/>
    <xf numFmtId="0" fontId="18" fillId="0" borderId="0" xfId="0" applyFont="1" applyAlignment="1">
      <alignment horizontal="center"/>
    </xf>
    <xf numFmtId="0" fontId="18" fillId="0" borderId="0" xfId="0" quotePrefix="1" applyFont="1"/>
    <xf numFmtId="165" fontId="18" fillId="0" borderId="0" xfId="42" applyNumberFormat="1" applyFont="1"/>
    <xf numFmtId="164" fontId="18" fillId="0" borderId="0" xfId="0" applyNumberFormat="1" applyFont="1"/>
    <xf numFmtId="3" fontId="18" fillId="0" borderId="0" xfId="0" applyNumberFormat="1" applyFont="1" applyAlignment="1">
      <alignment horizontal="center"/>
    </xf>
    <xf numFmtId="165" fontId="18" fillId="0" borderId="0" xfId="0" applyNumberFormat="1" applyFont="1"/>
    <xf numFmtId="2" fontId="18" fillId="0" borderId="0" xfId="0" applyNumberFormat="1" applyFont="1" applyAlignment="1">
      <alignment horizontal="center"/>
    </xf>
    <xf numFmtId="0" fontId="18" fillId="34" borderId="0" xfId="0" applyFont="1" applyFill="1" applyAlignment="1">
      <alignment horizontal="center"/>
    </xf>
    <xf numFmtId="0" fontId="0" fillId="0" borderId="0" xfId="0" applyFont="1"/>
    <xf numFmtId="2" fontId="18" fillId="0" borderId="0" xfId="0" applyNumberFormat="1" applyFont="1"/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0" fillId="0" borderId="0" xfId="0" applyFont="1" applyFill="1"/>
    <xf numFmtId="0" fontId="0" fillId="0" borderId="0" xfId="0" applyFont="1" applyFill="1" applyBorder="1"/>
    <xf numFmtId="3" fontId="18" fillId="33" borderId="0" xfId="0" applyNumberFormat="1" applyFont="1" applyFill="1"/>
    <xf numFmtId="0" fontId="18" fillId="33" borderId="0" xfId="0" applyFont="1" applyFill="1"/>
    <xf numFmtId="3" fontId="18" fillId="33" borderId="0" xfId="0" applyNumberFormat="1" applyFont="1" applyFill="1" applyAlignment="1">
      <alignment horizontal="center"/>
    </xf>
    <xf numFmtId="0" fontId="16" fillId="0" borderId="0" xfId="0" applyFont="1" applyFill="1" applyBorder="1" applyAlignment="1">
      <alignment horizontal="center" wrapText="1"/>
    </xf>
    <xf numFmtId="1" fontId="16" fillId="0" borderId="0" xfId="0" applyNumberFormat="1" applyFont="1" applyFill="1" applyBorder="1" applyAlignment="1">
      <alignment horizontal="center" wrapText="1"/>
    </xf>
    <xf numFmtId="0" fontId="22" fillId="39" borderId="15" xfId="0" applyFont="1" applyFill="1" applyBorder="1" applyAlignment="1" applyProtection="1">
      <alignment horizontal="center"/>
    </xf>
    <xf numFmtId="0" fontId="22" fillId="39" borderId="0" xfId="0" applyFont="1" applyFill="1" applyBorder="1" applyAlignment="1" applyProtection="1">
      <alignment horizontal="center"/>
    </xf>
    <xf numFmtId="0" fontId="22" fillId="39" borderId="12" xfId="0" applyFont="1" applyFill="1" applyBorder="1" applyAlignment="1" applyProtection="1">
      <alignment horizontal="left"/>
    </xf>
    <xf numFmtId="0" fontId="23" fillId="39" borderId="13" xfId="0" applyFont="1" applyFill="1" applyBorder="1" applyProtection="1"/>
    <xf numFmtId="0" fontId="23" fillId="39" borderId="14" xfId="0" applyFont="1" applyFill="1" applyBorder="1" applyProtection="1"/>
    <xf numFmtId="3" fontId="24" fillId="40" borderId="11" xfId="0" applyNumberFormat="1" applyFont="1" applyFill="1" applyBorder="1" applyAlignment="1" applyProtection="1">
      <alignment horizontal="center"/>
      <protection locked="0"/>
    </xf>
    <xf numFmtId="2" fontId="25" fillId="35" borderId="10" xfId="0" applyNumberFormat="1" applyFont="1" applyFill="1" applyBorder="1" applyAlignment="1" applyProtection="1">
      <alignment horizontal="center"/>
    </xf>
    <xf numFmtId="0" fontId="24" fillId="41" borderId="10" xfId="0" applyFont="1" applyFill="1" applyBorder="1" applyAlignment="1" applyProtection="1">
      <alignment horizontal="center"/>
      <protection locked="0"/>
    </xf>
    <xf numFmtId="165" fontId="25" fillId="35" borderId="10" xfId="42" applyNumberFormat="1" applyFont="1" applyFill="1" applyBorder="1" applyAlignment="1" applyProtection="1">
      <alignment horizontal="center"/>
    </xf>
    <xf numFmtId="165" fontId="25" fillId="35" borderId="10" xfId="0" applyNumberFormat="1" applyFont="1" applyFill="1" applyBorder="1" applyAlignment="1" applyProtection="1">
      <alignment horizontal="center"/>
    </xf>
    <xf numFmtId="0" fontId="24" fillId="41" borderId="10" xfId="0" applyFont="1" applyFill="1" applyBorder="1" applyAlignment="1" applyProtection="1">
      <alignment horizontal="center" vertical="center"/>
    </xf>
    <xf numFmtId="0" fontId="24" fillId="40" borderId="12" xfId="0" applyFont="1" applyFill="1" applyBorder="1" applyAlignment="1" applyProtection="1">
      <alignment horizontal="center"/>
    </xf>
    <xf numFmtId="3" fontId="25" fillId="35" borderId="10" xfId="0" applyNumberFormat="1" applyFont="1" applyFill="1" applyBorder="1" applyAlignment="1" applyProtection="1">
      <alignment horizontal="center"/>
    </xf>
    <xf numFmtId="0" fontId="22" fillId="39" borderId="12" xfId="0" applyFont="1" applyFill="1" applyBorder="1" applyAlignment="1" applyProtection="1">
      <alignment horizontal="center" wrapText="1"/>
    </xf>
    <xf numFmtId="0" fontId="22" fillId="39" borderId="13" xfId="0" applyFont="1" applyFill="1" applyBorder="1" applyAlignment="1" applyProtection="1">
      <alignment horizontal="center" wrapText="1"/>
    </xf>
    <xf numFmtId="0" fontId="22" fillId="39" borderId="14" xfId="0" applyFont="1" applyFill="1" applyBorder="1" applyAlignment="1" applyProtection="1">
      <alignment horizontal="center" wrapText="1"/>
    </xf>
    <xf numFmtId="0" fontId="22" fillId="39" borderId="12" xfId="0" applyFont="1" applyFill="1" applyBorder="1" applyAlignment="1" applyProtection="1">
      <alignment horizontal="center"/>
    </xf>
    <xf numFmtId="0" fontId="22" fillId="39" borderId="14" xfId="0" applyFont="1" applyFill="1" applyBorder="1" applyAlignment="1" applyProtection="1">
      <alignment horizontal="center"/>
    </xf>
    <xf numFmtId="0" fontId="22" fillId="39" borderId="13" xfId="0" applyFont="1" applyFill="1" applyBorder="1" applyAlignment="1" applyProtection="1">
      <alignment horizontal="center"/>
    </xf>
    <xf numFmtId="0" fontId="22" fillId="39" borderId="10" xfId="0" applyFont="1" applyFill="1" applyBorder="1" applyAlignment="1" applyProtection="1">
      <alignment horizontal="center" wrapText="1"/>
    </xf>
    <xf numFmtId="0" fontId="0" fillId="42" borderId="0" xfId="0" applyFont="1" applyFill="1" applyProtection="1"/>
    <xf numFmtId="0" fontId="16" fillId="42" borderId="0" xfId="0" applyFont="1" applyFill="1" applyProtection="1"/>
    <xf numFmtId="0" fontId="19" fillId="42" borderId="0" xfId="0" applyFont="1" applyFill="1" applyProtection="1"/>
    <xf numFmtId="0" fontId="0" fillId="43" borderId="0" xfId="0" applyFont="1" applyFill="1" applyProtection="1"/>
    <xf numFmtId="0" fontId="0" fillId="38" borderId="0" xfId="0" applyFont="1" applyFill="1" applyProtection="1"/>
    <xf numFmtId="0" fontId="0" fillId="43" borderId="0" xfId="0" applyFont="1" applyFill="1"/>
    <xf numFmtId="0" fontId="0" fillId="37" borderId="22" xfId="0" applyFont="1" applyFill="1" applyBorder="1" applyAlignment="1" applyProtection="1">
      <alignment horizontal="center"/>
    </xf>
    <xf numFmtId="0" fontId="0" fillId="37" borderId="23" xfId="0" applyFont="1" applyFill="1" applyBorder="1" applyProtection="1"/>
    <xf numFmtId="0" fontId="0" fillId="37" borderId="24" xfId="0" applyFont="1" applyFill="1" applyBorder="1" applyAlignment="1" applyProtection="1">
      <alignment horizontal="right"/>
    </xf>
    <xf numFmtId="0" fontId="0" fillId="37" borderId="22" xfId="0" applyFont="1" applyFill="1" applyBorder="1" applyProtection="1"/>
    <xf numFmtId="0" fontId="0" fillId="37" borderId="24" xfId="0" applyFont="1" applyFill="1" applyBorder="1" applyProtection="1"/>
    <xf numFmtId="0" fontId="0" fillId="37" borderId="18" xfId="0" applyFont="1" applyFill="1" applyBorder="1" applyAlignment="1" applyProtection="1">
      <alignment horizontal="center"/>
    </xf>
    <xf numFmtId="0" fontId="0" fillId="37" borderId="19" xfId="0" applyFont="1" applyFill="1" applyBorder="1" applyProtection="1"/>
    <xf numFmtId="0" fontId="0" fillId="37" borderId="19" xfId="0" applyFont="1" applyFill="1" applyBorder="1" applyAlignment="1" applyProtection="1">
      <alignment horizontal="right"/>
    </xf>
    <xf numFmtId="0" fontId="0" fillId="37" borderId="0" xfId="0" applyFont="1" applyFill="1" applyProtection="1"/>
    <xf numFmtId="0" fontId="0" fillId="37" borderId="16" xfId="0" applyFont="1" applyFill="1" applyBorder="1" applyProtection="1"/>
    <xf numFmtId="0" fontId="0" fillId="37" borderId="15" xfId="0" applyFont="1" applyFill="1" applyBorder="1" applyProtection="1"/>
    <xf numFmtId="0" fontId="0" fillId="37" borderId="0" xfId="0" applyFont="1" applyFill="1" applyBorder="1" applyProtection="1"/>
    <xf numFmtId="0" fontId="0" fillId="37" borderId="0" xfId="0" applyFill="1" applyBorder="1" applyAlignment="1" applyProtection="1">
      <alignment horizontal="right"/>
    </xf>
    <xf numFmtId="0" fontId="0" fillId="37" borderId="17" xfId="0" applyFont="1" applyFill="1" applyBorder="1" applyProtection="1"/>
    <xf numFmtId="0" fontId="0" fillId="37" borderId="23" xfId="0" applyFill="1" applyBorder="1" applyAlignment="1" applyProtection="1">
      <alignment horizontal="right"/>
    </xf>
    <xf numFmtId="0" fontId="0" fillId="37" borderId="0" xfId="0" applyFill="1" applyBorder="1" applyProtection="1"/>
    <xf numFmtId="0" fontId="0" fillId="37" borderId="0" xfId="0" applyFont="1" applyFill="1" applyBorder="1" applyAlignment="1" applyProtection="1">
      <alignment horizontal="right"/>
    </xf>
    <xf numFmtId="0" fontId="0" fillId="37" borderId="18" xfId="0" applyFont="1" applyFill="1" applyBorder="1" applyProtection="1"/>
    <xf numFmtId="0" fontId="0" fillId="37" borderId="19" xfId="0" applyFill="1" applyBorder="1" applyAlignment="1" applyProtection="1">
      <alignment horizontal="right"/>
    </xf>
    <xf numFmtId="0" fontId="0" fillId="37" borderId="18" xfId="0" applyFill="1" applyBorder="1" applyProtection="1"/>
    <xf numFmtId="3" fontId="24" fillId="40" borderId="10" xfId="0" applyNumberFormat="1" applyFont="1" applyFill="1" applyBorder="1" applyAlignment="1" applyProtection="1">
      <alignment horizontal="center"/>
    </xf>
    <xf numFmtId="0" fontId="0" fillId="37" borderId="12" xfId="0" applyFill="1" applyBorder="1" applyAlignment="1" applyProtection="1">
      <alignment horizontal="left" indent="1"/>
    </xf>
    <xf numFmtId="0" fontId="0" fillId="37" borderId="13" xfId="0" applyFont="1" applyFill="1" applyBorder="1" applyProtection="1"/>
    <xf numFmtId="1" fontId="0" fillId="37" borderId="13" xfId="0" applyNumberFormat="1" applyFont="1" applyFill="1" applyBorder="1" applyProtection="1"/>
    <xf numFmtId="1" fontId="0" fillId="37" borderId="14" xfId="0" applyNumberFormat="1" applyFont="1" applyFill="1" applyBorder="1" applyProtection="1"/>
    <xf numFmtId="0" fontId="0" fillId="37" borderId="18" xfId="0" applyFill="1" applyBorder="1" applyAlignment="1" applyProtection="1">
      <alignment horizontal="left" wrapText="1" indent="1"/>
    </xf>
    <xf numFmtId="0" fontId="0" fillId="37" borderId="19" xfId="0" applyFill="1" applyBorder="1" applyAlignment="1" applyProtection="1">
      <alignment horizontal="left" wrapText="1" indent="1"/>
    </xf>
    <xf numFmtId="0" fontId="0" fillId="37" borderId="16" xfId="0" applyFill="1" applyBorder="1" applyAlignment="1" applyProtection="1">
      <alignment horizontal="left" wrapText="1" indent="1"/>
    </xf>
    <xf numFmtId="0" fontId="16" fillId="36" borderId="10" xfId="0" applyFont="1" applyFill="1" applyBorder="1" applyAlignment="1" applyProtection="1">
      <alignment horizontal="center" vertical="center"/>
    </xf>
    <xf numFmtId="0" fontId="0" fillId="37" borderId="12" xfId="0" applyFill="1" applyBorder="1" applyAlignment="1" applyProtection="1">
      <alignment horizontal="left" wrapText="1" indent="1"/>
    </xf>
    <xf numFmtId="0" fontId="0" fillId="37" borderId="13" xfId="0" applyFill="1" applyBorder="1" applyAlignment="1" applyProtection="1">
      <alignment horizontal="left" wrapText="1" indent="1"/>
    </xf>
    <xf numFmtId="0" fontId="0" fillId="37" borderId="14" xfId="0" applyFill="1" applyBorder="1" applyAlignment="1" applyProtection="1">
      <alignment horizontal="left" wrapText="1" indent="1"/>
    </xf>
    <xf numFmtId="0" fontId="0" fillId="37" borderId="14" xfId="0" applyFont="1" applyFill="1" applyBorder="1" applyProtection="1"/>
    <xf numFmtId="0" fontId="0" fillId="43" borderId="0" xfId="0" applyFont="1" applyFill="1" applyBorder="1" applyProtection="1"/>
    <xf numFmtId="0" fontId="0" fillId="38" borderId="0" xfId="0" applyFill="1" applyAlignment="1" applyProtection="1">
      <alignment horizontal="center" vertical="center" wrapText="1"/>
    </xf>
    <xf numFmtId="0" fontId="0" fillId="43" borderId="0" xfId="0" applyFill="1" applyBorder="1" applyAlignment="1" applyProtection="1">
      <alignment horizontal="center" vertical="center" wrapText="1"/>
    </xf>
    <xf numFmtId="0" fontId="16" fillId="43" borderId="0" xfId="0" applyFont="1" applyFill="1" applyBorder="1" applyAlignment="1" applyProtection="1">
      <alignment horizontal="center" wrapText="1"/>
    </xf>
    <xf numFmtId="0" fontId="0" fillId="0" borderId="21" xfId="0" applyFont="1" applyBorder="1" applyAlignment="1" applyProtection="1">
      <alignment horizontal="center"/>
    </xf>
    <xf numFmtId="0" fontId="18" fillId="37" borderId="20" xfId="0" applyFont="1" applyFill="1" applyBorder="1" applyProtection="1"/>
    <xf numFmtId="164" fontId="18" fillId="37" borderId="20" xfId="0" applyNumberFormat="1" applyFont="1" applyFill="1" applyBorder="1" applyProtection="1"/>
    <xf numFmtId="3" fontId="18" fillId="37" borderId="20" xfId="0" applyNumberFormat="1" applyFont="1" applyFill="1" applyBorder="1" applyProtection="1"/>
    <xf numFmtId="0" fontId="18" fillId="37" borderId="11" xfId="0" applyFont="1" applyFill="1" applyBorder="1" applyProtection="1"/>
    <xf numFmtId="164" fontId="18" fillId="37" borderId="11" xfId="0" applyNumberFormat="1" applyFont="1" applyFill="1" applyBorder="1" applyProtection="1"/>
    <xf numFmtId="3" fontId="18" fillId="37" borderId="11" xfId="0" applyNumberFormat="1" applyFont="1" applyFill="1" applyBorder="1" applyProtection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38"/>
  <sheetViews>
    <sheetView workbookViewId="0">
      <selection activeCell="C31" sqref="C31:J31"/>
    </sheetView>
  </sheetViews>
  <sheetFormatPr defaultRowHeight="12"/>
  <cols>
    <col min="1" max="1" width="9.140625" style="2" customWidth="1"/>
    <col min="2" max="2" width="8.42578125" style="2" customWidth="1"/>
    <col min="3" max="3" width="9.85546875" style="2" customWidth="1"/>
    <col min="4" max="8" width="9.140625" style="2"/>
    <col min="9" max="9" width="10.7109375" style="2" customWidth="1"/>
    <col min="10" max="12" width="9.140625" style="2"/>
    <col min="13" max="13" width="10.140625" style="2" bestFit="1" customWidth="1"/>
    <col min="14" max="16384" width="9.140625" style="2"/>
  </cols>
  <sheetData>
    <row r="1" spans="1:15">
      <c r="M1" s="1" t="s">
        <v>36</v>
      </c>
    </row>
    <row r="2" spans="1:15">
      <c r="B2" s="1" t="s">
        <v>29</v>
      </c>
      <c r="C2" s="4" t="s">
        <v>64</v>
      </c>
    </row>
    <row r="3" spans="1:15">
      <c r="M3" s="1" t="s">
        <v>25</v>
      </c>
      <c r="N3" s="7">
        <f>(140*50)/43560</f>
        <v>0.16069788797061524</v>
      </c>
      <c r="O3" s="2" t="s">
        <v>37</v>
      </c>
    </row>
    <row r="4" spans="1:15">
      <c r="B4" s="1" t="s">
        <v>3</v>
      </c>
      <c r="C4" s="4">
        <v>0.16</v>
      </c>
      <c r="D4" s="2" t="s">
        <v>7</v>
      </c>
      <c r="E4" s="8">
        <f>C4*43560</f>
        <v>6969.6</v>
      </c>
      <c r="F4" s="2" t="s">
        <v>9</v>
      </c>
      <c r="M4" s="1" t="s">
        <v>23</v>
      </c>
      <c r="N4" s="7">
        <f>(900*520)/43560</f>
        <v>10.743801652892563</v>
      </c>
      <c r="O4" s="2" t="s">
        <v>37</v>
      </c>
    </row>
    <row r="5" spans="1:15">
      <c r="B5" s="1" t="s">
        <v>4</v>
      </c>
      <c r="C5" s="4">
        <v>1</v>
      </c>
      <c r="D5" s="2" t="s">
        <v>10</v>
      </c>
    </row>
    <row r="6" spans="1:15">
      <c r="B6" s="1" t="s">
        <v>34</v>
      </c>
      <c r="C6" s="4">
        <v>13</v>
      </c>
      <c r="D6" s="4">
        <v>39</v>
      </c>
      <c r="E6" s="2" t="s">
        <v>40</v>
      </c>
      <c r="G6" s="2">
        <f>(D6+1-C6)*31</f>
        <v>837</v>
      </c>
      <c r="M6" s="1" t="s">
        <v>26</v>
      </c>
      <c r="N6" s="2">
        <v>50</v>
      </c>
    </row>
    <row r="7" spans="1:15">
      <c r="B7" s="1" t="s">
        <v>35</v>
      </c>
      <c r="C7" s="4">
        <v>27</v>
      </c>
      <c r="D7" s="4">
        <v>30</v>
      </c>
      <c r="E7" s="2" t="s">
        <v>32</v>
      </c>
      <c r="M7" s="1" t="s">
        <v>27</v>
      </c>
      <c r="N7" s="2">
        <v>40</v>
      </c>
    </row>
    <row r="8" spans="1:15">
      <c r="B8" s="1"/>
      <c r="M8" s="1" t="s">
        <v>28</v>
      </c>
      <c r="N8" s="2">
        <v>1</v>
      </c>
    </row>
    <row r="9" spans="1:15">
      <c r="B9" s="1" t="s">
        <v>31</v>
      </c>
      <c r="E9" s="19" t="s">
        <v>76</v>
      </c>
      <c r="F9" s="19"/>
      <c r="M9" s="1" t="s">
        <v>38</v>
      </c>
      <c r="N9" s="2">
        <f>N6*N7*N8</f>
        <v>2000</v>
      </c>
    </row>
    <row r="10" spans="1:15">
      <c r="B10" s="1" t="s">
        <v>30</v>
      </c>
      <c r="C10" s="4">
        <v>2000</v>
      </c>
      <c r="D10" s="2" t="s">
        <v>14</v>
      </c>
      <c r="E10" s="19" t="s">
        <v>77</v>
      </c>
      <c r="F10" s="19">
        <v>0</v>
      </c>
    </row>
    <row r="11" spans="1:15">
      <c r="B11" s="1" t="s">
        <v>33</v>
      </c>
      <c r="C11" s="4">
        <v>13</v>
      </c>
      <c r="D11" s="4">
        <v>39</v>
      </c>
      <c r="E11" s="2" t="s">
        <v>40</v>
      </c>
    </row>
    <row r="12" spans="1:15">
      <c r="M12" s="3"/>
    </row>
    <row r="13" spans="1:15">
      <c r="B13" s="1" t="s">
        <v>19</v>
      </c>
      <c r="C13" s="10">
        <v>0.39</v>
      </c>
      <c r="D13" s="2" t="s">
        <v>7</v>
      </c>
      <c r="E13" s="8">
        <f>C13*43560</f>
        <v>16988.400000000001</v>
      </c>
      <c r="F13" s="2" t="s">
        <v>9</v>
      </c>
      <c r="G13" s="2" t="s">
        <v>20</v>
      </c>
      <c r="M13" s="4"/>
      <c r="N13" s="4"/>
    </row>
    <row r="14" spans="1:15">
      <c r="B14" s="1" t="s">
        <v>12</v>
      </c>
      <c r="C14" s="20">
        <f>MAX(J21:J1638)</f>
        <v>44326.655852628268</v>
      </c>
      <c r="D14" s="2" t="s">
        <v>14</v>
      </c>
      <c r="E14" s="3"/>
    </row>
    <row r="15" spans="1:15" s="4" customFormat="1">
      <c r="A15" s="2"/>
      <c r="B15" s="1" t="s">
        <v>13</v>
      </c>
      <c r="C15" s="8">
        <v>588.04268748695551</v>
      </c>
      <c r="D15" s="2" t="s">
        <v>14</v>
      </c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5">
      <c r="B16" s="1" t="s">
        <v>17</v>
      </c>
      <c r="C16" s="3">
        <f>SUM(L21:L1638)</f>
        <v>378</v>
      </c>
      <c r="D16" s="5" t="s">
        <v>39</v>
      </c>
      <c r="E16" s="6">
        <f>C16/((D6+1-C6)*31)</f>
        <v>0.45161290322580644</v>
      </c>
    </row>
    <row r="17" spans="1:12">
      <c r="D17" s="1" t="s">
        <v>24</v>
      </c>
      <c r="E17" s="9">
        <f>1-E16</f>
        <v>0.54838709677419351</v>
      </c>
    </row>
    <row r="18" spans="1:12">
      <c r="L18" s="1"/>
    </row>
    <row r="19" spans="1:12">
      <c r="A19" s="4" t="s">
        <v>0</v>
      </c>
      <c r="B19" s="4" t="s">
        <v>22</v>
      </c>
      <c r="C19" s="4" t="s">
        <v>21</v>
      </c>
      <c r="D19" s="4" t="s">
        <v>1</v>
      </c>
      <c r="E19" s="4" t="s">
        <v>2</v>
      </c>
      <c r="F19" s="4" t="s">
        <v>5</v>
      </c>
      <c r="G19" s="4" t="s">
        <v>6</v>
      </c>
      <c r="H19" s="4" t="s">
        <v>8</v>
      </c>
      <c r="I19" s="4" t="s">
        <v>11</v>
      </c>
      <c r="J19" s="4" t="s">
        <v>15</v>
      </c>
      <c r="K19" s="4" t="s">
        <v>16</v>
      </c>
      <c r="L19" s="4" t="s">
        <v>18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>
      <c r="A21" s="2">
        <v>1</v>
      </c>
      <c r="B21" s="2">
        <v>1</v>
      </c>
      <c r="C21" s="2">
        <v>1980</v>
      </c>
      <c r="D21" s="7">
        <v>0</v>
      </c>
      <c r="E21" s="7">
        <v>0</v>
      </c>
      <c r="F21" s="2">
        <f t="shared" ref="F21:F62" si="0">IF(AND(B21&gt;=$C$7,B21&lt;=$D$7),$C$5*2,IF(AND(B21&gt;=$C$6,B21&lt;=$D$6),$C$5,0))</f>
        <v>0</v>
      </c>
      <c r="G21" s="3">
        <f t="shared" ref="G21:G62" si="1">IF($C$2="Y",F21*$C$4*43560/12/0.133680556,IF(AND(B21&gt;=$C$11,B21&lt;=$D$11),$C$10,0))</f>
        <v>0</v>
      </c>
      <c r="H21" s="3">
        <f t="shared" ref="H21:H62" si="2">D21*$C$13*43560/12/0.133680556</f>
        <v>0</v>
      </c>
      <c r="I21" s="18">
        <f>H21-G21-((E21/12)*$F$10)/7.48</f>
        <v>0</v>
      </c>
      <c r="J21" s="3">
        <f t="shared" ref="J21:J62" si="3">IF(B21&gt;43,0,IF(AND(I21&gt;=0,(J20-I21)&lt;=0),0,IF(I21&lt;=0,ABS(I21)+J20,J20-I21)))</f>
        <v>0</v>
      </c>
      <c r="K21" s="3">
        <f t="shared" ref="K21:K62" si="4">IF(B21&gt;43,0,IF(K20+I21&lt;=0,0,IF(K20+I21&gt;=$C$15,$C$15,K20+I21)))</f>
        <v>0</v>
      </c>
      <c r="L21" s="2">
        <f>IF(AND(K21=0,I21=0),0,IF(B21&gt;43,0,IF(ROUND((K20+I21),0)=0,0,IF(K21=0,1,0))))</f>
        <v>0</v>
      </c>
    </row>
    <row r="22" spans="1:12">
      <c r="A22" s="2">
        <v>2</v>
      </c>
      <c r="B22" s="2">
        <v>2</v>
      </c>
      <c r="C22" s="2">
        <v>1980</v>
      </c>
      <c r="D22" s="7">
        <v>0</v>
      </c>
      <c r="E22" s="7">
        <v>0</v>
      </c>
      <c r="F22" s="2">
        <f t="shared" si="0"/>
        <v>0</v>
      </c>
      <c r="G22" s="3">
        <f t="shared" si="1"/>
        <v>0</v>
      </c>
      <c r="H22" s="3">
        <f t="shared" si="2"/>
        <v>0</v>
      </c>
      <c r="I22" s="18">
        <f t="shared" ref="I22:I85" si="5">H22-G22-((E22/12)*$F$10)/7.48</f>
        <v>0</v>
      </c>
      <c r="J22" s="3">
        <f t="shared" si="3"/>
        <v>0</v>
      </c>
      <c r="K22" s="3">
        <f t="shared" si="4"/>
        <v>0</v>
      </c>
      <c r="L22" s="2">
        <f t="shared" ref="L22:L85" si="6">IF(AND(K22=0,I22=0),0,IF(B22&gt;43,0,IF(ROUND((K21+I22),0)=0,0,IF(K22=0,1,0))))</f>
        <v>0</v>
      </c>
    </row>
    <row r="23" spans="1:12">
      <c r="A23" s="2">
        <v>3</v>
      </c>
      <c r="B23" s="2">
        <v>3</v>
      </c>
      <c r="C23" s="2">
        <v>1980</v>
      </c>
      <c r="D23" s="7">
        <v>0</v>
      </c>
      <c r="E23" s="7">
        <v>0</v>
      </c>
      <c r="F23" s="2">
        <f t="shared" si="0"/>
        <v>0</v>
      </c>
      <c r="G23" s="3">
        <f t="shared" si="1"/>
        <v>0</v>
      </c>
      <c r="H23" s="3">
        <f t="shared" si="2"/>
        <v>0</v>
      </c>
      <c r="I23" s="18">
        <f t="shared" si="5"/>
        <v>0</v>
      </c>
      <c r="J23" s="3">
        <f t="shared" si="3"/>
        <v>0</v>
      </c>
      <c r="K23" s="3">
        <f t="shared" si="4"/>
        <v>0</v>
      </c>
      <c r="L23" s="2">
        <f t="shared" si="6"/>
        <v>0</v>
      </c>
    </row>
    <row r="24" spans="1:12">
      <c r="A24" s="2">
        <v>4</v>
      </c>
      <c r="B24" s="2">
        <v>4</v>
      </c>
      <c r="C24" s="2">
        <v>1980</v>
      </c>
      <c r="D24" s="7">
        <v>0</v>
      </c>
      <c r="E24" s="7">
        <v>0</v>
      </c>
      <c r="F24" s="2">
        <f t="shared" si="0"/>
        <v>0</v>
      </c>
      <c r="G24" s="3">
        <f t="shared" si="1"/>
        <v>0</v>
      </c>
      <c r="H24" s="3">
        <f t="shared" si="2"/>
        <v>0</v>
      </c>
      <c r="I24" s="18">
        <f t="shared" si="5"/>
        <v>0</v>
      </c>
      <c r="J24" s="3">
        <f t="shared" si="3"/>
        <v>0</v>
      </c>
      <c r="K24" s="3">
        <f t="shared" si="4"/>
        <v>0</v>
      </c>
      <c r="L24" s="2">
        <f t="shared" si="6"/>
        <v>0</v>
      </c>
    </row>
    <row r="25" spans="1:12">
      <c r="A25" s="2">
        <v>5</v>
      </c>
      <c r="B25" s="2">
        <v>5</v>
      </c>
      <c r="C25" s="2">
        <v>1980</v>
      </c>
      <c r="D25" s="7">
        <v>0</v>
      </c>
      <c r="E25" s="7">
        <v>0</v>
      </c>
      <c r="F25" s="2">
        <f t="shared" si="0"/>
        <v>0</v>
      </c>
      <c r="G25" s="3">
        <f t="shared" si="1"/>
        <v>0</v>
      </c>
      <c r="H25" s="3">
        <f t="shared" si="2"/>
        <v>0</v>
      </c>
      <c r="I25" s="18">
        <f t="shared" si="5"/>
        <v>0</v>
      </c>
      <c r="J25" s="3">
        <f t="shared" si="3"/>
        <v>0</v>
      </c>
      <c r="K25" s="3">
        <f t="shared" si="4"/>
        <v>0</v>
      </c>
      <c r="L25" s="2">
        <f t="shared" si="6"/>
        <v>0</v>
      </c>
    </row>
    <row r="26" spans="1:12">
      <c r="A26" s="2">
        <v>6</v>
      </c>
      <c r="B26" s="2">
        <v>6</v>
      </c>
      <c r="C26" s="2">
        <v>1980</v>
      </c>
      <c r="D26" s="7">
        <v>0</v>
      </c>
      <c r="E26" s="7">
        <v>0</v>
      </c>
      <c r="F26" s="2">
        <f t="shared" si="0"/>
        <v>0</v>
      </c>
      <c r="G26" s="3">
        <f t="shared" si="1"/>
        <v>0</v>
      </c>
      <c r="H26" s="3">
        <f t="shared" si="2"/>
        <v>0</v>
      </c>
      <c r="I26" s="18">
        <f t="shared" si="5"/>
        <v>0</v>
      </c>
      <c r="J26" s="3">
        <f t="shared" si="3"/>
        <v>0</v>
      </c>
      <c r="K26" s="3">
        <f t="shared" si="4"/>
        <v>0</v>
      </c>
      <c r="L26" s="2">
        <f t="shared" si="6"/>
        <v>0</v>
      </c>
    </row>
    <row r="27" spans="1:12">
      <c r="A27" s="2">
        <v>7</v>
      </c>
      <c r="B27" s="2">
        <v>7</v>
      </c>
      <c r="C27" s="2">
        <v>1980</v>
      </c>
      <c r="D27" s="7">
        <v>0</v>
      </c>
      <c r="E27" s="7">
        <v>0</v>
      </c>
      <c r="F27" s="2">
        <f t="shared" si="0"/>
        <v>0</v>
      </c>
      <c r="G27" s="3">
        <f t="shared" si="1"/>
        <v>0</v>
      </c>
      <c r="H27" s="3">
        <f t="shared" si="2"/>
        <v>0</v>
      </c>
      <c r="I27" s="18">
        <f t="shared" si="5"/>
        <v>0</v>
      </c>
      <c r="J27" s="3">
        <f t="shared" si="3"/>
        <v>0</v>
      </c>
      <c r="K27" s="3">
        <f t="shared" si="4"/>
        <v>0</v>
      </c>
      <c r="L27" s="2">
        <f t="shared" si="6"/>
        <v>0</v>
      </c>
    </row>
    <row r="28" spans="1:12">
      <c r="A28" s="2">
        <v>8</v>
      </c>
      <c r="B28" s="2">
        <v>8</v>
      </c>
      <c r="C28" s="2">
        <v>1980</v>
      </c>
      <c r="D28" s="7">
        <v>0</v>
      </c>
      <c r="E28" s="7">
        <v>0</v>
      </c>
      <c r="F28" s="2">
        <f t="shared" si="0"/>
        <v>0</v>
      </c>
      <c r="G28" s="3">
        <f t="shared" si="1"/>
        <v>0</v>
      </c>
      <c r="H28" s="3">
        <f t="shared" si="2"/>
        <v>0</v>
      </c>
      <c r="I28" s="18">
        <f t="shared" si="5"/>
        <v>0</v>
      </c>
      <c r="J28" s="3">
        <f t="shared" si="3"/>
        <v>0</v>
      </c>
      <c r="K28" s="3">
        <f t="shared" si="4"/>
        <v>0</v>
      </c>
      <c r="L28" s="2">
        <f t="shared" si="6"/>
        <v>0</v>
      </c>
    </row>
    <row r="29" spans="1:12">
      <c r="A29" s="2">
        <v>9</v>
      </c>
      <c r="B29" s="2">
        <v>9</v>
      </c>
      <c r="C29" s="2">
        <v>1980</v>
      </c>
      <c r="D29" s="7">
        <v>0</v>
      </c>
      <c r="E29" s="7">
        <v>0</v>
      </c>
      <c r="F29" s="2">
        <f t="shared" si="0"/>
        <v>0</v>
      </c>
      <c r="G29" s="3">
        <f t="shared" si="1"/>
        <v>0</v>
      </c>
      <c r="H29" s="3">
        <f t="shared" si="2"/>
        <v>0</v>
      </c>
      <c r="I29" s="18">
        <f t="shared" si="5"/>
        <v>0</v>
      </c>
      <c r="J29" s="3">
        <f t="shared" si="3"/>
        <v>0</v>
      </c>
      <c r="K29" s="3">
        <f t="shared" si="4"/>
        <v>0</v>
      </c>
      <c r="L29" s="2">
        <f t="shared" si="6"/>
        <v>0</v>
      </c>
    </row>
    <row r="30" spans="1:12">
      <c r="A30" s="2">
        <v>10</v>
      </c>
      <c r="B30" s="2">
        <v>10</v>
      </c>
      <c r="C30" s="2">
        <v>1980</v>
      </c>
      <c r="D30" s="7">
        <v>0</v>
      </c>
      <c r="E30" s="7">
        <v>0</v>
      </c>
      <c r="F30" s="2">
        <f t="shared" si="0"/>
        <v>0</v>
      </c>
      <c r="G30" s="3">
        <f t="shared" si="1"/>
        <v>0</v>
      </c>
      <c r="H30" s="3">
        <f t="shared" si="2"/>
        <v>0</v>
      </c>
      <c r="I30" s="18">
        <f t="shared" si="5"/>
        <v>0</v>
      </c>
      <c r="J30" s="3">
        <f t="shared" si="3"/>
        <v>0</v>
      </c>
      <c r="K30" s="3">
        <f t="shared" si="4"/>
        <v>0</v>
      </c>
      <c r="L30" s="2">
        <f t="shared" si="6"/>
        <v>0</v>
      </c>
    </row>
    <row r="31" spans="1:12">
      <c r="A31" s="2">
        <v>11</v>
      </c>
      <c r="B31" s="2">
        <v>11</v>
      </c>
      <c r="C31" s="2">
        <v>1980</v>
      </c>
      <c r="D31" s="7">
        <v>0.53500000000000003</v>
      </c>
      <c r="E31" s="7">
        <v>0.1895325588617949</v>
      </c>
      <c r="F31" s="2">
        <f t="shared" si="0"/>
        <v>0</v>
      </c>
      <c r="G31" s="3">
        <f t="shared" si="1"/>
        <v>0</v>
      </c>
      <c r="H31" s="3">
        <f t="shared" si="2"/>
        <v>5665.7416954489636</v>
      </c>
      <c r="I31" s="18">
        <f t="shared" si="5"/>
        <v>5665.7416954489636</v>
      </c>
      <c r="J31" s="3">
        <f t="shared" si="3"/>
        <v>0</v>
      </c>
      <c r="K31" s="3">
        <f t="shared" si="4"/>
        <v>588.04268748695551</v>
      </c>
      <c r="L31" s="2">
        <f t="shared" si="6"/>
        <v>0</v>
      </c>
    </row>
    <row r="32" spans="1:12">
      <c r="A32" s="2">
        <v>12</v>
      </c>
      <c r="B32" s="2">
        <v>12</v>
      </c>
      <c r="C32" s="2">
        <v>1980</v>
      </c>
      <c r="D32" s="7">
        <v>0.69</v>
      </c>
      <c r="E32" s="7">
        <v>0.36389574766032234</v>
      </c>
      <c r="F32" s="2">
        <f t="shared" si="0"/>
        <v>0</v>
      </c>
      <c r="G32" s="3">
        <f t="shared" si="1"/>
        <v>0</v>
      </c>
      <c r="H32" s="3">
        <f t="shared" si="2"/>
        <v>7307.2182614201574</v>
      </c>
      <c r="I32" s="18">
        <f t="shared" si="5"/>
        <v>7307.2182614201574</v>
      </c>
      <c r="J32" s="3">
        <f t="shared" si="3"/>
        <v>0</v>
      </c>
      <c r="K32" s="3">
        <f t="shared" si="4"/>
        <v>588.04268748695551</v>
      </c>
      <c r="L32" s="2">
        <f t="shared" si="6"/>
        <v>0</v>
      </c>
    </row>
    <row r="33" spans="1:12">
      <c r="A33" s="2">
        <v>13</v>
      </c>
      <c r="B33" s="2">
        <v>13</v>
      </c>
      <c r="C33" s="2">
        <v>1980</v>
      </c>
      <c r="D33" s="7">
        <v>0.245</v>
      </c>
      <c r="E33" s="7">
        <v>0.3757729130025384</v>
      </c>
      <c r="F33" s="2">
        <f t="shared" si="0"/>
        <v>1</v>
      </c>
      <c r="G33" s="3">
        <f t="shared" si="1"/>
        <v>4344.6856998410449</v>
      </c>
      <c r="H33" s="3">
        <f t="shared" si="2"/>
        <v>2594.5919913738235</v>
      </c>
      <c r="I33" s="18">
        <f t="shared" si="5"/>
        <v>-1750.0937084672214</v>
      </c>
      <c r="J33" s="3">
        <f t="shared" si="3"/>
        <v>1750.0937084672214</v>
      </c>
      <c r="K33" s="3">
        <f t="shared" si="4"/>
        <v>0</v>
      </c>
      <c r="L33" s="2">
        <f t="shared" si="6"/>
        <v>1</v>
      </c>
    </row>
    <row r="34" spans="1:12">
      <c r="A34" s="2">
        <v>14</v>
      </c>
      <c r="B34" s="2">
        <v>14</v>
      </c>
      <c r="C34" s="2">
        <v>1980</v>
      </c>
      <c r="D34" s="7">
        <v>0.09</v>
      </c>
      <c r="E34" s="7">
        <v>0.67112440876427204</v>
      </c>
      <c r="F34" s="2">
        <f t="shared" si="0"/>
        <v>1</v>
      </c>
      <c r="G34" s="3">
        <f t="shared" si="1"/>
        <v>4344.6856998410449</v>
      </c>
      <c r="H34" s="3">
        <f t="shared" si="2"/>
        <v>953.11542540262917</v>
      </c>
      <c r="I34" s="18">
        <f t="shared" si="5"/>
        <v>-3391.5702744384157</v>
      </c>
      <c r="J34" s="3">
        <f t="shared" si="3"/>
        <v>5141.6639829056367</v>
      </c>
      <c r="K34" s="3">
        <f t="shared" si="4"/>
        <v>0</v>
      </c>
      <c r="L34" s="2">
        <f t="shared" si="6"/>
        <v>1</v>
      </c>
    </row>
    <row r="35" spans="1:12">
      <c r="A35" s="2">
        <v>15</v>
      </c>
      <c r="B35" s="2">
        <v>15</v>
      </c>
      <c r="C35" s="2">
        <v>1980</v>
      </c>
      <c r="D35" s="7">
        <v>0.745</v>
      </c>
      <c r="E35" s="7">
        <v>0.49328362154409477</v>
      </c>
      <c r="F35" s="2">
        <f t="shared" si="0"/>
        <v>1</v>
      </c>
      <c r="G35" s="3">
        <f t="shared" si="1"/>
        <v>4344.6856998410449</v>
      </c>
      <c r="H35" s="3">
        <f t="shared" si="2"/>
        <v>7889.6776880550988</v>
      </c>
      <c r="I35" s="18">
        <f t="shared" si="5"/>
        <v>3544.9919882140539</v>
      </c>
      <c r="J35" s="3">
        <f t="shared" si="3"/>
        <v>1596.6719946915828</v>
      </c>
      <c r="K35" s="3">
        <f t="shared" si="4"/>
        <v>588.04268748695551</v>
      </c>
      <c r="L35" s="2">
        <f t="shared" si="6"/>
        <v>0</v>
      </c>
    </row>
    <row r="36" spans="1:12">
      <c r="A36" s="2">
        <v>16</v>
      </c>
      <c r="B36" s="2">
        <v>16</v>
      </c>
      <c r="C36" s="2">
        <v>1980</v>
      </c>
      <c r="D36" s="7">
        <v>0.01</v>
      </c>
      <c r="E36" s="7">
        <v>0.926242125039485</v>
      </c>
      <c r="F36" s="2">
        <f t="shared" si="0"/>
        <v>1</v>
      </c>
      <c r="G36" s="3">
        <f t="shared" si="1"/>
        <v>4344.6856998410449</v>
      </c>
      <c r="H36" s="3">
        <f t="shared" si="2"/>
        <v>105.90171393362547</v>
      </c>
      <c r="I36" s="18">
        <f t="shared" si="5"/>
        <v>-4238.7839859074193</v>
      </c>
      <c r="J36" s="3">
        <f t="shared" si="3"/>
        <v>5835.455980599002</v>
      </c>
      <c r="K36" s="3">
        <f t="shared" si="4"/>
        <v>0</v>
      </c>
      <c r="L36" s="2">
        <f t="shared" si="6"/>
        <v>1</v>
      </c>
    </row>
    <row r="37" spans="1:12">
      <c r="A37" s="2">
        <v>17</v>
      </c>
      <c r="B37" s="2">
        <v>17</v>
      </c>
      <c r="C37" s="2">
        <v>1980</v>
      </c>
      <c r="D37" s="7">
        <v>5.0000000000000001E-3</v>
      </c>
      <c r="E37" s="7">
        <v>1.1722901562845791</v>
      </c>
      <c r="F37" s="2">
        <f t="shared" si="0"/>
        <v>1</v>
      </c>
      <c r="G37" s="3">
        <f t="shared" si="1"/>
        <v>4344.6856998410449</v>
      </c>
      <c r="H37" s="3">
        <f t="shared" si="2"/>
        <v>52.950856966812736</v>
      </c>
      <c r="I37" s="18">
        <f t="shared" si="5"/>
        <v>-4291.7348428742325</v>
      </c>
      <c r="J37" s="3">
        <f t="shared" si="3"/>
        <v>10127.190823473235</v>
      </c>
      <c r="K37" s="3">
        <f t="shared" si="4"/>
        <v>0</v>
      </c>
      <c r="L37" s="2">
        <f t="shared" si="6"/>
        <v>1</v>
      </c>
    </row>
    <row r="38" spans="1:12">
      <c r="A38" s="2">
        <v>18</v>
      </c>
      <c r="B38" s="2">
        <v>18</v>
      </c>
      <c r="C38" s="2">
        <v>1980</v>
      </c>
      <c r="D38" s="7">
        <v>5.0000000000000001E-3</v>
      </c>
      <c r="E38" s="7">
        <v>1.3689433056902918</v>
      </c>
      <c r="F38" s="2">
        <f t="shared" si="0"/>
        <v>1</v>
      </c>
      <c r="G38" s="3">
        <f t="shared" si="1"/>
        <v>4344.6856998410449</v>
      </c>
      <c r="H38" s="3">
        <f t="shared" si="2"/>
        <v>52.950856966812736</v>
      </c>
      <c r="I38" s="18">
        <f t="shared" si="5"/>
        <v>-4291.7348428742325</v>
      </c>
      <c r="J38" s="3">
        <f t="shared" si="3"/>
        <v>14418.925666347466</v>
      </c>
      <c r="K38" s="3">
        <f t="shared" si="4"/>
        <v>0</v>
      </c>
      <c r="L38" s="2">
        <f t="shared" si="6"/>
        <v>1</v>
      </c>
    </row>
    <row r="39" spans="1:12">
      <c r="A39" s="2">
        <v>19</v>
      </c>
      <c r="B39" s="2">
        <v>19</v>
      </c>
      <c r="C39" s="2">
        <v>1980</v>
      </c>
      <c r="D39" s="7">
        <v>0.15000000000000002</v>
      </c>
      <c r="E39" s="7">
        <v>1.0939342508526908</v>
      </c>
      <c r="F39" s="2">
        <f t="shared" si="0"/>
        <v>1</v>
      </c>
      <c r="G39" s="3">
        <f t="shared" si="1"/>
        <v>4344.6856998410449</v>
      </c>
      <c r="H39" s="3">
        <f t="shared" si="2"/>
        <v>1588.5257090043824</v>
      </c>
      <c r="I39" s="18">
        <f t="shared" si="5"/>
        <v>-2756.1599908366625</v>
      </c>
      <c r="J39" s="3">
        <f t="shared" si="3"/>
        <v>17175.085657184129</v>
      </c>
      <c r="K39" s="3">
        <f t="shared" si="4"/>
        <v>0</v>
      </c>
      <c r="L39" s="2">
        <f t="shared" si="6"/>
        <v>1</v>
      </c>
    </row>
    <row r="40" spans="1:12">
      <c r="A40" s="2">
        <v>20</v>
      </c>
      <c r="B40" s="2">
        <v>20</v>
      </c>
      <c r="C40" s="2">
        <v>1980</v>
      </c>
      <c r="D40" s="7">
        <v>0.71</v>
      </c>
      <c r="E40" s="7">
        <v>0.97538897538305602</v>
      </c>
      <c r="F40" s="2">
        <f t="shared" si="0"/>
        <v>1</v>
      </c>
      <c r="G40" s="3">
        <f t="shared" si="1"/>
        <v>4344.6856998410449</v>
      </c>
      <c r="H40" s="3">
        <f t="shared" si="2"/>
        <v>7519.0216892874078</v>
      </c>
      <c r="I40" s="18">
        <f t="shared" si="5"/>
        <v>3174.3359894463629</v>
      </c>
      <c r="J40" s="3">
        <f t="shared" si="3"/>
        <v>14000.749667737766</v>
      </c>
      <c r="K40" s="3">
        <f t="shared" si="4"/>
        <v>588.04268748695551</v>
      </c>
      <c r="L40" s="2">
        <f t="shared" si="6"/>
        <v>0</v>
      </c>
    </row>
    <row r="41" spans="1:12">
      <c r="A41" s="2">
        <v>21</v>
      </c>
      <c r="B41" s="2">
        <v>21</v>
      </c>
      <c r="C41" s="2">
        <v>1980</v>
      </c>
      <c r="D41" s="7">
        <v>0.03</v>
      </c>
      <c r="E41" s="7">
        <v>1.4951102346954597</v>
      </c>
      <c r="F41" s="2">
        <f t="shared" si="0"/>
        <v>1</v>
      </c>
      <c r="G41" s="3">
        <f t="shared" si="1"/>
        <v>4344.6856998410449</v>
      </c>
      <c r="H41" s="3">
        <f t="shared" si="2"/>
        <v>317.70514180087639</v>
      </c>
      <c r="I41" s="18">
        <f t="shared" si="5"/>
        <v>-4026.9805580401685</v>
      </c>
      <c r="J41" s="3">
        <f t="shared" si="3"/>
        <v>18027.730225777934</v>
      </c>
      <c r="K41" s="3">
        <f t="shared" si="4"/>
        <v>0</v>
      </c>
      <c r="L41" s="2">
        <f t="shared" si="6"/>
        <v>1</v>
      </c>
    </row>
    <row r="42" spans="1:12">
      <c r="A42" s="2">
        <v>22</v>
      </c>
      <c r="B42" s="2">
        <v>22</v>
      </c>
      <c r="C42" s="2">
        <v>1980</v>
      </c>
      <c r="D42" s="7">
        <v>1.4249999999999998</v>
      </c>
      <c r="E42" s="7">
        <v>1.4420149591590661</v>
      </c>
      <c r="F42" s="2">
        <f t="shared" si="0"/>
        <v>1</v>
      </c>
      <c r="G42" s="3">
        <f t="shared" si="1"/>
        <v>4344.6856998410449</v>
      </c>
      <c r="H42" s="3">
        <f t="shared" si="2"/>
        <v>15090.994235541626</v>
      </c>
      <c r="I42" s="18">
        <f t="shared" si="5"/>
        <v>10746.30853570058</v>
      </c>
      <c r="J42" s="3">
        <f t="shared" si="3"/>
        <v>7281.4216900773536</v>
      </c>
      <c r="K42" s="3">
        <f t="shared" si="4"/>
        <v>588.04268748695551</v>
      </c>
      <c r="L42" s="2">
        <f t="shared" si="6"/>
        <v>0</v>
      </c>
    </row>
    <row r="43" spans="1:12">
      <c r="A43" s="2">
        <v>23</v>
      </c>
      <c r="B43" s="2">
        <v>23</v>
      </c>
      <c r="C43" s="2">
        <v>1980</v>
      </c>
      <c r="D43" s="7">
        <v>4.915</v>
      </c>
      <c r="E43" s="7">
        <v>1.322714565579965</v>
      </c>
      <c r="F43" s="2">
        <f t="shared" si="0"/>
        <v>1</v>
      </c>
      <c r="G43" s="3">
        <f t="shared" si="1"/>
        <v>4344.6856998410449</v>
      </c>
      <c r="H43" s="3">
        <f t="shared" si="2"/>
        <v>52050.692398376916</v>
      </c>
      <c r="I43" s="18">
        <f t="shared" si="5"/>
        <v>47706.006698535872</v>
      </c>
      <c r="J43" s="3">
        <f t="shared" si="3"/>
        <v>0</v>
      </c>
      <c r="K43" s="3">
        <f t="shared" si="4"/>
        <v>588.04268748695551</v>
      </c>
      <c r="L43" s="2">
        <f t="shared" si="6"/>
        <v>0</v>
      </c>
    </row>
    <row r="44" spans="1:12">
      <c r="A44" s="2">
        <v>24</v>
      </c>
      <c r="B44" s="2">
        <v>24</v>
      </c>
      <c r="C44" s="2">
        <v>1980</v>
      </c>
      <c r="D44" s="7">
        <v>0.37</v>
      </c>
      <c r="E44" s="7">
        <v>1.41459448674609</v>
      </c>
      <c r="F44" s="2">
        <f t="shared" si="0"/>
        <v>1</v>
      </c>
      <c r="G44" s="3">
        <f t="shared" si="1"/>
        <v>4344.6856998410449</v>
      </c>
      <c r="H44" s="3">
        <f t="shared" si="2"/>
        <v>3918.3634155441428</v>
      </c>
      <c r="I44" s="18">
        <f t="shared" si="5"/>
        <v>-426.32228429690213</v>
      </c>
      <c r="J44" s="3">
        <f t="shared" si="3"/>
        <v>426.32228429690213</v>
      </c>
      <c r="K44" s="3">
        <f t="shared" si="4"/>
        <v>161.72040319005339</v>
      </c>
      <c r="L44" s="2">
        <f t="shared" si="6"/>
        <v>0</v>
      </c>
    </row>
    <row r="45" spans="1:12">
      <c r="A45" s="2">
        <v>25</v>
      </c>
      <c r="B45" s="2">
        <v>25</v>
      </c>
      <c r="C45" s="2">
        <v>1980</v>
      </c>
      <c r="D45" s="7">
        <v>0.245</v>
      </c>
      <c r="E45" s="7">
        <v>1.453142911903621</v>
      </c>
      <c r="F45" s="2">
        <f t="shared" si="0"/>
        <v>1</v>
      </c>
      <c r="G45" s="3">
        <f t="shared" si="1"/>
        <v>4344.6856998410449</v>
      </c>
      <c r="H45" s="3">
        <f t="shared" si="2"/>
        <v>2594.5919913738235</v>
      </c>
      <c r="I45" s="18">
        <f t="shared" si="5"/>
        <v>-1750.0937084672214</v>
      </c>
      <c r="J45" s="3">
        <f t="shared" si="3"/>
        <v>2176.4159927641235</v>
      </c>
      <c r="K45" s="3">
        <f t="shared" si="4"/>
        <v>0</v>
      </c>
      <c r="L45" s="2">
        <f t="shared" si="6"/>
        <v>1</v>
      </c>
    </row>
    <row r="46" spans="1:12">
      <c r="A46" s="2">
        <v>26</v>
      </c>
      <c r="B46" s="2">
        <v>26</v>
      </c>
      <c r="C46" s="2">
        <v>1980</v>
      </c>
      <c r="D46" s="7">
        <v>0.01</v>
      </c>
      <c r="E46" s="7">
        <v>1.4753692898337059</v>
      </c>
      <c r="F46" s="2">
        <f t="shared" si="0"/>
        <v>1</v>
      </c>
      <c r="G46" s="3">
        <f t="shared" si="1"/>
        <v>4344.6856998410449</v>
      </c>
      <c r="H46" s="3">
        <f t="shared" si="2"/>
        <v>105.90171393362547</v>
      </c>
      <c r="I46" s="18">
        <f t="shared" si="5"/>
        <v>-4238.7839859074193</v>
      </c>
      <c r="J46" s="3">
        <f t="shared" si="3"/>
        <v>6415.1999786715423</v>
      </c>
      <c r="K46" s="3">
        <f t="shared" si="4"/>
        <v>0</v>
      </c>
      <c r="L46" s="2">
        <f t="shared" si="6"/>
        <v>1</v>
      </c>
    </row>
    <row r="47" spans="1:12">
      <c r="A47" s="2">
        <v>27</v>
      </c>
      <c r="B47" s="2">
        <v>27</v>
      </c>
      <c r="C47" s="2">
        <v>1980</v>
      </c>
      <c r="D47" s="7">
        <v>5.0000000000000001E-3</v>
      </c>
      <c r="E47" s="7">
        <v>1.4796838567584389</v>
      </c>
      <c r="F47" s="2">
        <f t="shared" si="0"/>
        <v>2</v>
      </c>
      <c r="G47" s="3">
        <f t="shared" si="1"/>
        <v>8689.3713996820898</v>
      </c>
      <c r="H47" s="3">
        <f t="shared" si="2"/>
        <v>52.950856966812736</v>
      </c>
      <c r="I47" s="18">
        <f t="shared" si="5"/>
        <v>-8636.4205427152774</v>
      </c>
      <c r="J47" s="3">
        <f t="shared" si="3"/>
        <v>15051.62052138682</v>
      </c>
      <c r="K47" s="3">
        <f t="shared" si="4"/>
        <v>0</v>
      </c>
      <c r="L47" s="2">
        <f t="shared" si="6"/>
        <v>1</v>
      </c>
    </row>
    <row r="48" spans="1:12">
      <c r="A48" s="2">
        <v>28</v>
      </c>
      <c r="B48" s="2">
        <v>28</v>
      </c>
      <c r="C48" s="2">
        <v>1980</v>
      </c>
      <c r="D48" s="7">
        <v>0.3</v>
      </c>
      <c r="E48" s="7">
        <v>1.7955716517118239</v>
      </c>
      <c r="F48" s="2">
        <f t="shared" si="0"/>
        <v>2</v>
      </c>
      <c r="G48" s="3">
        <f t="shared" si="1"/>
        <v>8689.3713996820898</v>
      </c>
      <c r="H48" s="3">
        <f t="shared" si="2"/>
        <v>3177.0514180087639</v>
      </c>
      <c r="I48" s="18">
        <f t="shared" si="5"/>
        <v>-5512.3199816733259</v>
      </c>
      <c r="J48" s="3">
        <f t="shared" si="3"/>
        <v>20563.940503060145</v>
      </c>
      <c r="K48" s="3">
        <f t="shared" si="4"/>
        <v>0</v>
      </c>
      <c r="L48" s="2">
        <f t="shared" si="6"/>
        <v>1</v>
      </c>
    </row>
    <row r="49" spans="1:12">
      <c r="A49" s="2">
        <v>29</v>
      </c>
      <c r="B49" s="2">
        <v>29</v>
      </c>
      <c r="C49" s="2">
        <v>1980</v>
      </c>
      <c r="D49" s="7">
        <v>1.2599999999999998</v>
      </c>
      <c r="E49" s="7">
        <v>1.6730125967187237</v>
      </c>
      <c r="F49" s="2">
        <f t="shared" si="0"/>
        <v>2</v>
      </c>
      <c r="G49" s="3">
        <f t="shared" si="1"/>
        <v>8689.3713996820898</v>
      </c>
      <c r="H49" s="3">
        <f t="shared" si="2"/>
        <v>13343.615955636807</v>
      </c>
      <c r="I49" s="18">
        <f t="shared" si="5"/>
        <v>4654.2445559547177</v>
      </c>
      <c r="J49" s="3">
        <f t="shared" si="3"/>
        <v>15909.695947105427</v>
      </c>
      <c r="K49" s="3">
        <f t="shared" si="4"/>
        <v>588.04268748695551</v>
      </c>
      <c r="L49" s="2">
        <f t="shared" si="6"/>
        <v>0</v>
      </c>
    </row>
    <row r="50" spans="1:12">
      <c r="A50" s="2">
        <v>30</v>
      </c>
      <c r="B50" s="2">
        <v>30</v>
      </c>
      <c r="C50" s="2">
        <v>1980</v>
      </c>
      <c r="D50" s="7">
        <v>0.66999999999999993</v>
      </c>
      <c r="E50" s="7">
        <v>1.3900629907081199</v>
      </c>
      <c r="F50" s="2">
        <f t="shared" si="0"/>
        <v>2</v>
      </c>
      <c r="G50" s="3">
        <f t="shared" si="1"/>
        <v>8689.3713996820898</v>
      </c>
      <c r="H50" s="3">
        <f t="shared" si="2"/>
        <v>7095.4148335529053</v>
      </c>
      <c r="I50" s="18">
        <f t="shared" si="5"/>
        <v>-1593.9565661291845</v>
      </c>
      <c r="J50" s="3">
        <f t="shared" si="3"/>
        <v>17503.652513234611</v>
      </c>
      <c r="K50" s="3">
        <f t="shared" si="4"/>
        <v>0</v>
      </c>
      <c r="L50" s="2">
        <f t="shared" si="6"/>
        <v>1</v>
      </c>
    </row>
    <row r="51" spans="1:12">
      <c r="A51" s="2">
        <v>31</v>
      </c>
      <c r="B51" s="2">
        <v>31</v>
      </c>
      <c r="C51" s="2">
        <v>1980</v>
      </c>
      <c r="D51" s="7">
        <v>0.48000000000000004</v>
      </c>
      <c r="E51" s="7">
        <v>1.4722799197581169</v>
      </c>
      <c r="F51" s="2">
        <f t="shared" si="0"/>
        <v>1</v>
      </c>
      <c r="G51" s="3">
        <f t="shared" si="1"/>
        <v>4344.6856998410449</v>
      </c>
      <c r="H51" s="3">
        <f t="shared" si="2"/>
        <v>5083.2822688140241</v>
      </c>
      <c r="I51" s="18">
        <f t="shared" si="5"/>
        <v>738.59656897297918</v>
      </c>
      <c r="J51" s="3">
        <f t="shared" si="3"/>
        <v>16765.055944261632</v>
      </c>
      <c r="K51" s="3">
        <f t="shared" si="4"/>
        <v>588.04268748695551</v>
      </c>
      <c r="L51" s="2">
        <f t="shared" si="6"/>
        <v>0</v>
      </c>
    </row>
    <row r="52" spans="1:12">
      <c r="A52" s="2">
        <v>32</v>
      </c>
      <c r="B52" s="2">
        <v>32</v>
      </c>
      <c r="C52" s="2">
        <v>1980</v>
      </c>
      <c r="D52" s="7">
        <v>0.95499999999999996</v>
      </c>
      <c r="E52" s="7">
        <v>1.3048436994564609</v>
      </c>
      <c r="F52" s="2">
        <f t="shared" si="0"/>
        <v>1</v>
      </c>
      <c r="G52" s="3">
        <f t="shared" si="1"/>
        <v>4344.6856998410449</v>
      </c>
      <c r="H52" s="3">
        <f t="shared" si="2"/>
        <v>10113.613680661232</v>
      </c>
      <c r="I52" s="18">
        <f t="shared" si="5"/>
        <v>5768.9279808201873</v>
      </c>
      <c r="J52" s="3">
        <f t="shared" si="3"/>
        <v>10996.127963441446</v>
      </c>
      <c r="K52" s="3">
        <f t="shared" si="4"/>
        <v>588.04268748695551</v>
      </c>
      <c r="L52" s="2">
        <f t="shared" si="6"/>
        <v>0</v>
      </c>
    </row>
    <row r="53" spans="1:12">
      <c r="A53" s="2">
        <v>33</v>
      </c>
      <c r="B53" s="2">
        <v>33</v>
      </c>
      <c r="C53" s="2">
        <v>1980</v>
      </c>
      <c r="D53" s="7">
        <v>0.36</v>
      </c>
      <c r="E53" s="7">
        <v>1.1043370067475919</v>
      </c>
      <c r="F53" s="2">
        <f t="shared" si="0"/>
        <v>1</v>
      </c>
      <c r="G53" s="3">
        <f t="shared" si="1"/>
        <v>4344.6856998410449</v>
      </c>
      <c r="H53" s="3">
        <f t="shared" si="2"/>
        <v>3812.4617016105167</v>
      </c>
      <c r="I53" s="18">
        <f t="shared" si="5"/>
        <v>-532.2239982305282</v>
      </c>
      <c r="J53" s="3">
        <f t="shared" si="3"/>
        <v>11528.351961671975</v>
      </c>
      <c r="K53" s="3">
        <f t="shared" si="4"/>
        <v>55.818689256427319</v>
      </c>
      <c r="L53" s="2">
        <f t="shared" si="6"/>
        <v>0</v>
      </c>
    </row>
    <row r="54" spans="1:12">
      <c r="A54" s="2">
        <v>34</v>
      </c>
      <c r="B54" s="2">
        <v>34</v>
      </c>
      <c r="C54" s="2">
        <v>1980</v>
      </c>
      <c r="D54" s="7">
        <v>0.47499999999999998</v>
      </c>
      <c r="E54" s="7">
        <v>1.2193598412759379</v>
      </c>
      <c r="F54" s="2">
        <f t="shared" si="0"/>
        <v>1</v>
      </c>
      <c r="G54" s="3">
        <f t="shared" si="1"/>
        <v>4344.6856998410449</v>
      </c>
      <c r="H54" s="3">
        <f t="shared" si="2"/>
        <v>5030.3314118472099</v>
      </c>
      <c r="I54" s="18">
        <f t="shared" si="5"/>
        <v>685.64571200616501</v>
      </c>
      <c r="J54" s="3">
        <f t="shared" si="3"/>
        <v>10842.706249665811</v>
      </c>
      <c r="K54" s="3">
        <f t="shared" si="4"/>
        <v>588.04268748695551</v>
      </c>
      <c r="L54" s="2">
        <f t="shared" si="6"/>
        <v>0</v>
      </c>
    </row>
    <row r="55" spans="1:12">
      <c r="A55" s="2">
        <v>35</v>
      </c>
      <c r="B55" s="2">
        <v>35</v>
      </c>
      <c r="C55" s="2">
        <v>1980</v>
      </c>
      <c r="D55" s="7">
        <v>0.75499999999999989</v>
      </c>
      <c r="E55" s="7">
        <v>1.0100157470012801</v>
      </c>
      <c r="F55" s="2">
        <f t="shared" si="0"/>
        <v>1</v>
      </c>
      <c r="G55" s="3">
        <f t="shared" si="1"/>
        <v>4344.6856998410449</v>
      </c>
      <c r="H55" s="3">
        <f t="shared" si="2"/>
        <v>7995.5794019887226</v>
      </c>
      <c r="I55" s="18">
        <f t="shared" si="5"/>
        <v>3650.8937021476777</v>
      </c>
      <c r="J55" s="3">
        <f t="shared" si="3"/>
        <v>7191.8125475181332</v>
      </c>
      <c r="K55" s="3">
        <f t="shared" si="4"/>
        <v>588.04268748695551</v>
      </c>
      <c r="L55" s="2">
        <f t="shared" si="6"/>
        <v>0</v>
      </c>
    </row>
    <row r="56" spans="1:12">
      <c r="A56" s="2">
        <v>36</v>
      </c>
      <c r="B56" s="2">
        <v>36</v>
      </c>
      <c r="C56" s="2">
        <v>1980</v>
      </c>
      <c r="D56" s="7">
        <v>1.03</v>
      </c>
      <c r="E56" s="7">
        <v>0.95937637697419187</v>
      </c>
      <c r="F56" s="2">
        <f t="shared" si="0"/>
        <v>1</v>
      </c>
      <c r="G56" s="3">
        <f t="shared" si="1"/>
        <v>4344.6856998410449</v>
      </c>
      <c r="H56" s="3">
        <f t="shared" si="2"/>
        <v>10907.876535163423</v>
      </c>
      <c r="I56" s="18">
        <f t="shared" si="5"/>
        <v>6563.190835322378</v>
      </c>
      <c r="J56" s="3">
        <f t="shared" si="3"/>
        <v>628.62171219575521</v>
      </c>
      <c r="K56" s="3">
        <f t="shared" si="4"/>
        <v>588.04268748695551</v>
      </c>
      <c r="L56" s="2">
        <f t="shared" si="6"/>
        <v>0</v>
      </c>
    </row>
    <row r="57" spans="1:12">
      <c r="A57" s="2">
        <v>37</v>
      </c>
      <c r="B57" s="2">
        <v>37</v>
      </c>
      <c r="C57" s="2">
        <v>1980</v>
      </c>
      <c r="D57" s="7">
        <v>1.6649999999999996</v>
      </c>
      <c r="E57" s="7">
        <v>0.86582716447118691</v>
      </c>
      <c r="F57" s="2">
        <f t="shared" si="0"/>
        <v>1</v>
      </c>
      <c r="G57" s="3">
        <f t="shared" si="1"/>
        <v>4344.6856998410449</v>
      </c>
      <c r="H57" s="3">
        <f t="shared" si="2"/>
        <v>17632.635369948635</v>
      </c>
      <c r="I57" s="18">
        <f t="shared" si="5"/>
        <v>13287.949670107591</v>
      </c>
      <c r="J57" s="3">
        <f t="shared" si="3"/>
        <v>0</v>
      </c>
      <c r="K57" s="3">
        <f t="shared" si="4"/>
        <v>588.04268748695551</v>
      </c>
      <c r="L57" s="2">
        <f t="shared" si="6"/>
        <v>0</v>
      </c>
    </row>
    <row r="58" spans="1:12">
      <c r="A58" s="2">
        <v>38</v>
      </c>
      <c r="B58" s="2">
        <v>38</v>
      </c>
      <c r="C58" s="2">
        <v>1980</v>
      </c>
      <c r="D58" s="7">
        <v>1.2650000000000001</v>
      </c>
      <c r="E58" s="7">
        <v>0.674752361516477</v>
      </c>
      <c r="F58" s="2">
        <f t="shared" si="0"/>
        <v>1</v>
      </c>
      <c r="G58" s="3">
        <f t="shared" si="1"/>
        <v>4344.6856998410449</v>
      </c>
      <c r="H58" s="3">
        <f t="shared" si="2"/>
        <v>13396.566812603625</v>
      </c>
      <c r="I58" s="18">
        <f t="shared" si="5"/>
        <v>9051.8811127625813</v>
      </c>
      <c r="J58" s="3">
        <f t="shared" si="3"/>
        <v>0</v>
      </c>
      <c r="K58" s="3">
        <f t="shared" si="4"/>
        <v>588.04268748695551</v>
      </c>
      <c r="L58" s="2">
        <f t="shared" si="6"/>
        <v>0</v>
      </c>
    </row>
    <row r="59" spans="1:12">
      <c r="A59" s="2">
        <v>39</v>
      </c>
      <c r="B59" s="2">
        <v>39</v>
      </c>
      <c r="C59" s="2">
        <v>1980</v>
      </c>
      <c r="D59" s="7">
        <v>0.1</v>
      </c>
      <c r="E59" s="7">
        <v>0.60056850332442802</v>
      </c>
      <c r="F59" s="2">
        <f t="shared" si="0"/>
        <v>1</v>
      </c>
      <c r="G59" s="3">
        <f t="shared" si="1"/>
        <v>4344.6856998410449</v>
      </c>
      <c r="H59" s="3">
        <f t="shared" si="2"/>
        <v>1059.0171393362548</v>
      </c>
      <c r="I59" s="18">
        <f t="shared" si="5"/>
        <v>-3285.6685605047901</v>
      </c>
      <c r="J59" s="3">
        <f t="shared" si="3"/>
        <v>3285.6685605047901</v>
      </c>
      <c r="K59" s="3">
        <f t="shared" si="4"/>
        <v>0</v>
      </c>
      <c r="L59" s="2">
        <f t="shared" si="6"/>
        <v>1</v>
      </c>
    </row>
    <row r="60" spans="1:12">
      <c r="A60" s="2">
        <v>40</v>
      </c>
      <c r="B60" s="2">
        <v>40</v>
      </c>
      <c r="C60" s="2">
        <v>1980</v>
      </c>
      <c r="D60" s="7">
        <v>0.04</v>
      </c>
      <c r="E60" s="7">
        <v>0.52218976324689403</v>
      </c>
      <c r="F60" s="2">
        <f t="shared" si="0"/>
        <v>0</v>
      </c>
      <c r="G60" s="3">
        <f t="shared" si="1"/>
        <v>0</v>
      </c>
      <c r="H60" s="3">
        <f t="shared" si="2"/>
        <v>423.60685573450189</v>
      </c>
      <c r="I60" s="18">
        <f t="shared" si="5"/>
        <v>423.60685573450189</v>
      </c>
      <c r="J60" s="3">
        <f t="shared" si="3"/>
        <v>2862.0617047702881</v>
      </c>
      <c r="K60" s="3">
        <f t="shared" si="4"/>
        <v>423.60685573450189</v>
      </c>
      <c r="L60" s="2">
        <f t="shared" si="6"/>
        <v>0</v>
      </c>
    </row>
    <row r="61" spans="1:12">
      <c r="A61" s="2">
        <v>41</v>
      </c>
      <c r="B61" s="2">
        <v>41</v>
      </c>
      <c r="C61" s="2">
        <v>1980</v>
      </c>
      <c r="D61" s="7">
        <v>0</v>
      </c>
      <c r="E61" s="7">
        <v>0.63809055053024988</v>
      </c>
      <c r="F61" s="2">
        <f t="shared" si="0"/>
        <v>0</v>
      </c>
      <c r="G61" s="3">
        <f t="shared" si="1"/>
        <v>0</v>
      </c>
      <c r="H61" s="3">
        <f t="shared" si="2"/>
        <v>0</v>
      </c>
      <c r="I61" s="18">
        <f t="shared" si="5"/>
        <v>0</v>
      </c>
      <c r="J61" s="3">
        <f t="shared" si="3"/>
        <v>2862.0617047702881</v>
      </c>
      <c r="K61" s="3">
        <f t="shared" si="4"/>
        <v>423.60685573450189</v>
      </c>
      <c r="L61" s="2">
        <f t="shared" si="6"/>
        <v>0</v>
      </c>
    </row>
    <row r="62" spans="1:12">
      <c r="A62" s="2">
        <v>42</v>
      </c>
      <c r="B62" s="2">
        <v>42</v>
      </c>
      <c r="C62" s="2">
        <v>1980</v>
      </c>
      <c r="D62" s="7">
        <v>0.32500000000000007</v>
      </c>
      <c r="E62" s="7">
        <v>0.33009862171054349</v>
      </c>
      <c r="F62" s="2">
        <f t="shared" si="0"/>
        <v>0</v>
      </c>
      <c r="G62" s="3">
        <f t="shared" si="1"/>
        <v>0</v>
      </c>
      <c r="H62" s="3">
        <f t="shared" si="2"/>
        <v>3441.8057028428289</v>
      </c>
      <c r="I62" s="18">
        <f t="shared" si="5"/>
        <v>3441.8057028428289</v>
      </c>
      <c r="J62" s="3">
        <f t="shared" si="3"/>
        <v>0</v>
      </c>
      <c r="K62" s="3">
        <f t="shared" si="4"/>
        <v>588.04268748695551</v>
      </c>
      <c r="L62" s="2">
        <f t="shared" si="6"/>
        <v>0</v>
      </c>
    </row>
    <row r="63" spans="1:12">
      <c r="A63" s="2">
        <v>43</v>
      </c>
      <c r="B63" s="2">
        <v>43</v>
      </c>
      <c r="C63" s="2">
        <v>1980</v>
      </c>
      <c r="D63" s="7">
        <v>0.34500000000000003</v>
      </c>
      <c r="E63" s="7">
        <v>0.30435409417774772</v>
      </c>
      <c r="F63" s="2">
        <f>IF(AND(B63&gt;=$C$7,B63&lt;=$D$7),$C$5*2,IF(AND(B63&gt;=$C$6,B63&lt;=$D$6),$C$5,0))</f>
        <v>0</v>
      </c>
      <c r="G63" s="3">
        <f>IF($C$2="Y",F63*$C$4*43560/12/0.133680556,IF(AND(B63&gt;=$C$11,B63&lt;=$D$11),$C$10,0))</f>
        <v>0</v>
      </c>
      <c r="H63" s="3">
        <f t="shared" ref="H63:H126" si="7">D63*$C$13*43560/12/0.133680556</f>
        <v>3653.6091307100787</v>
      </c>
      <c r="I63" s="18">
        <f t="shared" si="5"/>
        <v>3653.6091307100787</v>
      </c>
      <c r="J63" s="3">
        <f>IF(B63&gt;43,0,IF(AND(I63&gt;=0,(J62-I63)&lt;=0),0,IF(I63&lt;=0,ABS(I63)+J62,J62-I63)))</f>
        <v>0</v>
      </c>
      <c r="K63" s="3">
        <f>IF(B63&gt;43,0,IF(K62+I63&lt;=0,0,IF(K62+I63&gt;=$C$15,$C$15,K62+I63)))</f>
        <v>588.04268748695551</v>
      </c>
      <c r="L63" s="2">
        <f t="shared" si="6"/>
        <v>0</v>
      </c>
    </row>
    <row r="64" spans="1:12">
      <c r="A64" s="2">
        <v>44</v>
      </c>
      <c r="B64" s="2">
        <v>44</v>
      </c>
      <c r="C64" s="2">
        <v>1980</v>
      </c>
      <c r="D64" s="7">
        <v>0</v>
      </c>
      <c r="E64" s="7">
        <v>0.28455444852865208</v>
      </c>
      <c r="F64" s="2">
        <f t="shared" ref="F64:F127" si="8">IF(AND(B64&gt;=$C$7,B64&lt;=$D$7),$C$5*2,IF(AND(B64&gt;=$C$6,B64&lt;=$D$6),$C$5,0))</f>
        <v>0</v>
      </c>
      <c r="G64" s="3">
        <f t="shared" ref="G64:G127" si="9">IF($C$2="Y",F64*$C$4*43560/12/0.133680556,IF(AND(B64&gt;=$C$11,B64&lt;=$D$11),$C$10,0))</f>
        <v>0</v>
      </c>
      <c r="H64" s="3">
        <f t="shared" si="7"/>
        <v>0</v>
      </c>
      <c r="I64" s="18">
        <f t="shared" si="5"/>
        <v>0</v>
      </c>
      <c r="J64" s="3">
        <f t="shared" ref="J64:J127" si="10">IF(B64&gt;43,0,IF(AND(I64&gt;=0,(J63-I64)&lt;=0),0,IF(I64&lt;=0,ABS(I64)+J63,J63-I64)))</f>
        <v>0</v>
      </c>
      <c r="K64" s="3">
        <f t="shared" ref="K64:K127" si="11">IF(B64&gt;43,0,IF(K63+I64&lt;=0,0,IF(K63+I64&gt;=$C$15,$C$15,K63+I64)))</f>
        <v>0</v>
      </c>
      <c r="L64" s="2">
        <f t="shared" si="6"/>
        <v>0</v>
      </c>
    </row>
    <row r="65" spans="1:12">
      <c r="A65" s="2">
        <v>45</v>
      </c>
      <c r="B65" s="2">
        <v>45</v>
      </c>
      <c r="C65" s="2">
        <v>1980</v>
      </c>
      <c r="D65" s="7">
        <v>4.4999999999999998E-2</v>
      </c>
      <c r="E65" s="7">
        <v>0.3173838185739063</v>
      </c>
      <c r="F65" s="2">
        <f t="shared" si="8"/>
        <v>0</v>
      </c>
      <c r="G65" s="3">
        <f t="shared" si="9"/>
        <v>0</v>
      </c>
      <c r="H65" s="3">
        <f t="shared" si="7"/>
        <v>476.55771270131459</v>
      </c>
      <c r="I65" s="18">
        <f t="shared" si="5"/>
        <v>476.55771270131459</v>
      </c>
      <c r="J65" s="3">
        <f t="shared" si="10"/>
        <v>0</v>
      </c>
      <c r="K65" s="3">
        <f t="shared" si="11"/>
        <v>0</v>
      </c>
      <c r="L65" s="2">
        <f t="shared" si="6"/>
        <v>0</v>
      </c>
    </row>
    <row r="66" spans="1:12">
      <c r="A66" s="2">
        <v>46</v>
      </c>
      <c r="B66" s="2">
        <v>46</v>
      </c>
      <c r="C66" s="2">
        <v>1980</v>
      </c>
      <c r="D66" s="7">
        <v>0.15</v>
      </c>
      <c r="E66" s="7">
        <v>0.17017873998389799</v>
      </c>
      <c r="F66" s="2">
        <f t="shared" si="8"/>
        <v>0</v>
      </c>
      <c r="G66" s="3">
        <f t="shared" si="9"/>
        <v>0</v>
      </c>
      <c r="H66" s="3">
        <f t="shared" si="7"/>
        <v>1588.525709004382</v>
      </c>
      <c r="I66" s="18">
        <f t="shared" si="5"/>
        <v>1588.525709004382</v>
      </c>
      <c r="J66" s="3">
        <f t="shared" si="10"/>
        <v>0</v>
      </c>
      <c r="K66" s="3">
        <f t="shared" si="11"/>
        <v>0</v>
      </c>
      <c r="L66" s="2">
        <f t="shared" si="6"/>
        <v>0</v>
      </c>
    </row>
    <row r="67" spans="1:12">
      <c r="A67" s="2">
        <v>47</v>
      </c>
      <c r="B67" s="2">
        <v>47</v>
      </c>
      <c r="C67" s="2">
        <v>1980</v>
      </c>
      <c r="D67" s="7">
        <v>0.01</v>
      </c>
      <c r="E67" s="7">
        <v>0.1804754328867812</v>
      </c>
      <c r="F67" s="2">
        <f t="shared" si="8"/>
        <v>0</v>
      </c>
      <c r="G67" s="3">
        <f t="shared" si="9"/>
        <v>0</v>
      </c>
      <c r="H67" s="3">
        <f t="shared" si="7"/>
        <v>105.90171393362547</v>
      </c>
      <c r="I67" s="18">
        <f t="shared" si="5"/>
        <v>105.90171393362547</v>
      </c>
      <c r="J67" s="3">
        <f t="shared" si="10"/>
        <v>0</v>
      </c>
      <c r="K67" s="3">
        <f t="shared" si="11"/>
        <v>0</v>
      </c>
      <c r="L67" s="2">
        <f t="shared" si="6"/>
        <v>0</v>
      </c>
    </row>
    <row r="68" spans="1:12">
      <c r="A68" s="2">
        <v>48</v>
      </c>
      <c r="B68" s="2">
        <v>48</v>
      </c>
      <c r="C68" s="2">
        <v>1980</v>
      </c>
      <c r="D68" s="7">
        <v>0</v>
      </c>
      <c r="E68" s="7">
        <v>0</v>
      </c>
      <c r="F68" s="2">
        <f t="shared" si="8"/>
        <v>0</v>
      </c>
      <c r="G68" s="3">
        <f t="shared" si="9"/>
        <v>0</v>
      </c>
      <c r="H68" s="3">
        <f t="shared" si="7"/>
        <v>0</v>
      </c>
      <c r="I68" s="18">
        <f t="shared" si="5"/>
        <v>0</v>
      </c>
      <c r="J68" s="3">
        <f t="shared" si="10"/>
        <v>0</v>
      </c>
      <c r="K68" s="3">
        <f t="shared" si="11"/>
        <v>0</v>
      </c>
      <c r="L68" s="2">
        <f t="shared" si="6"/>
        <v>0</v>
      </c>
    </row>
    <row r="69" spans="1:12">
      <c r="A69" s="2">
        <v>49</v>
      </c>
      <c r="B69" s="2">
        <v>49</v>
      </c>
      <c r="C69" s="2">
        <v>1980</v>
      </c>
      <c r="D69" s="7">
        <v>0</v>
      </c>
      <c r="E69" s="7">
        <v>0</v>
      </c>
      <c r="F69" s="2">
        <f t="shared" si="8"/>
        <v>0</v>
      </c>
      <c r="G69" s="3">
        <f t="shared" si="9"/>
        <v>0</v>
      </c>
      <c r="H69" s="3">
        <f t="shared" si="7"/>
        <v>0</v>
      </c>
      <c r="I69" s="18">
        <f t="shared" si="5"/>
        <v>0</v>
      </c>
      <c r="J69" s="3">
        <f t="shared" si="10"/>
        <v>0</v>
      </c>
      <c r="K69" s="3">
        <f t="shared" si="11"/>
        <v>0</v>
      </c>
      <c r="L69" s="2">
        <f t="shared" si="6"/>
        <v>0</v>
      </c>
    </row>
    <row r="70" spans="1:12">
      <c r="A70" s="2">
        <v>50</v>
      </c>
      <c r="B70" s="2">
        <v>50</v>
      </c>
      <c r="C70" s="2">
        <v>1980</v>
      </c>
      <c r="D70" s="7">
        <v>0</v>
      </c>
      <c r="E70" s="7">
        <v>0</v>
      </c>
      <c r="F70" s="2">
        <f t="shared" si="8"/>
        <v>0</v>
      </c>
      <c r="G70" s="3">
        <f t="shared" si="9"/>
        <v>0</v>
      </c>
      <c r="H70" s="3">
        <f t="shared" si="7"/>
        <v>0</v>
      </c>
      <c r="I70" s="18">
        <f t="shared" si="5"/>
        <v>0</v>
      </c>
      <c r="J70" s="3">
        <f t="shared" si="10"/>
        <v>0</v>
      </c>
      <c r="K70" s="3">
        <f t="shared" si="11"/>
        <v>0</v>
      </c>
      <c r="L70" s="2">
        <f t="shared" si="6"/>
        <v>0</v>
      </c>
    </row>
    <row r="71" spans="1:12">
      <c r="A71" s="2">
        <v>51</v>
      </c>
      <c r="B71" s="2">
        <v>51</v>
      </c>
      <c r="C71" s="2">
        <v>1980</v>
      </c>
      <c r="D71" s="7">
        <v>0</v>
      </c>
      <c r="E71" s="7">
        <v>0</v>
      </c>
      <c r="F71" s="2">
        <f t="shared" si="8"/>
        <v>0</v>
      </c>
      <c r="G71" s="3">
        <f t="shared" si="9"/>
        <v>0</v>
      </c>
      <c r="H71" s="3">
        <f t="shared" si="7"/>
        <v>0</v>
      </c>
      <c r="I71" s="18">
        <f t="shared" si="5"/>
        <v>0</v>
      </c>
      <c r="J71" s="3">
        <f t="shared" si="10"/>
        <v>0</v>
      </c>
      <c r="K71" s="3">
        <f t="shared" si="11"/>
        <v>0</v>
      </c>
      <c r="L71" s="2">
        <f t="shared" si="6"/>
        <v>0</v>
      </c>
    </row>
    <row r="72" spans="1:12">
      <c r="A72" s="2">
        <v>52</v>
      </c>
      <c r="B72" s="2">
        <v>52</v>
      </c>
      <c r="C72" s="2">
        <v>1980</v>
      </c>
      <c r="D72" s="7">
        <v>0</v>
      </c>
      <c r="E72" s="7">
        <v>0</v>
      </c>
      <c r="F72" s="2">
        <f t="shared" si="8"/>
        <v>0</v>
      </c>
      <c r="G72" s="3">
        <f t="shared" si="9"/>
        <v>0</v>
      </c>
      <c r="H72" s="3">
        <f t="shared" si="7"/>
        <v>0</v>
      </c>
      <c r="I72" s="18">
        <f t="shared" si="5"/>
        <v>0</v>
      </c>
      <c r="J72" s="3">
        <f t="shared" si="10"/>
        <v>0</v>
      </c>
      <c r="K72" s="3">
        <f t="shared" si="11"/>
        <v>0</v>
      </c>
      <c r="L72" s="2">
        <f t="shared" si="6"/>
        <v>0</v>
      </c>
    </row>
    <row r="73" spans="1:12">
      <c r="A73" s="2">
        <v>53</v>
      </c>
      <c r="B73" s="2">
        <v>53</v>
      </c>
      <c r="C73" s="2">
        <v>1980</v>
      </c>
      <c r="D73" s="7">
        <v>0</v>
      </c>
      <c r="E73" s="7">
        <v>0</v>
      </c>
      <c r="F73" s="2">
        <f t="shared" si="8"/>
        <v>0</v>
      </c>
      <c r="G73" s="3">
        <f t="shared" si="9"/>
        <v>0</v>
      </c>
      <c r="H73" s="3">
        <f t="shared" si="7"/>
        <v>0</v>
      </c>
      <c r="I73" s="18">
        <f t="shared" si="5"/>
        <v>0</v>
      </c>
      <c r="J73" s="3">
        <f t="shared" si="10"/>
        <v>0</v>
      </c>
      <c r="K73" s="3">
        <f t="shared" si="11"/>
        <v>0</v>
      </c>
      <c r="L73" s="2">
        <f t="shared" si="6"/>
        <v>0</v>
      </c>
    </row>
    <row r="74" spans="1:12">
      <c r="A74" s="2">
        <v>54</v>
      </c>
      <c r="B74" s="2">
        <v>1</v>
      </c>
      <c r="C74" s="2">
        <v>1981</v>
      </c>
      <c r="D74" s="7">
        <v>0</v>
      </c>
      <c r="E74" s="7">
        <v>0</v>
      </c>
      <c r="F74" s="2">
        <f t="shared" si="8"/>
        <v>0</v>
      </c>
      <c r="G74" s="3">
        <f t="shared" si="9"/>
        <v>0</v>
      </c>
      <c r="H74" s="3">
        <f t="shared" si="7"/>
        <v>0</v>
      </c>
      <c r="I74" s="18">
        <f t="shared" si="5"/>
        <v>0</v>
      </c>
      <c r="J74" s="3">
        <f t="shared" si="10"/>
        <v>0</v>
      </c>
      <c r="K74" s="3">
        <f t="shared" si="11"/>
        <v>0</v>
      </c>
      <c r="L74" s="2">
        <f t="shared" si="6"/>
        <v>0</v>
      </c>
    </row>
    <row r="75" spans="1:12">
      <c r="A75" s="2">
        <v>55</v>
      </c>
      <c r="B75" s="2">
        <v>2</v>
      </c>
      <c r="C75" s="2">
        <v>1981</v>
      </c>
      <c r="D75" s="7">
        <v>0</v>
      </c>
      <c r="E75" s="7">
        <v>0</v>
      </c>
      <c r="F75" s="2">
        <f t="shared" si="8"/>
        <v>0</v>
      </c>
      <c r="G75" s="3">
        <f t="shared" si="9"/>
        <v>0</v>
      </c>
      <c r="H75" s="3">
        <f t="shared" si="7"/>
        <v>0</v>
      </c>
      <c r="I75" s="18">
        <f t="shared" si="5"/>
        <v>0</v>
      </c>
      <c r="J75" s="3">
        <f t="shared" si="10"/>
        <v>0</v>
      </c>
      <c r="K75" s="3">
        <f t="shared" si="11"/>
        <v>0</v>
      </c>
      <c r="L75" s="2">
        <f t="shared" si="6"/>
        <v>0</v>
      </c>
    </row>
    <row r="76" spans="1:12">
      <c r="A76" s="2">
        <v>56</v>
      </c>
      <c r="B76" s="2">
        <v>3</v>
      </c>
      <c r="C76" s="2">
        <v>1981</v>
      </c>
      <c r="D76" s="7">
        <v>0</v>
      </c>
      <c r="E76" s="7">
        <v>0</v>
      </c>
      <c r="F76" s="2">
        <f t="shared" si="8"/>
        <v>0</v>
      </c>
      <c r="G76" s="3">
        <f t="shared" si="9"/>
        <v>0</v>
      </c>
      <c r="H76" s="3">
        <f t="shared" si="7"/>
        <v>0</v>
      </c>
      <c r="I76" s="18">
        <f t="shared" si="5"/>
        <v>0</v>
      </c>
      <c r="J76" s="3">
        <f t="shared" si="10"/>
        <v>0</v>
      </c>
      <c r="K76" s="3">
        <f t="shared" si="11"/>
        <v>0</v>
      </c>
      <c r="L76" s="2">
        <f t="shared" si="6"/>
        <v>0</v>
      </c>
    </row>
    <row r="77" spans="1:12">
      <c r="A77" s="2">
        <v>57</v>
      </c>
      <c r="B77" s="2">
        <v>4</v>
      </c>
      <c r="C77" s="2">
        <v>1981</v>
      </c>
      <c r="D77" s="7">
        <v>0</v>
      </c>
      <c r="E77" s="7">
        <v>0</v>
      </c>
      <c r="F77" s="2">
        <f t="shared" si="8"/>
        <v>0</v>
      </c>
      <c r="G77" s="3">
        <f t="shared" si="9"/>
        <v>0</v>
      </c>
      <c r="H77" s="3">
        <f t="shared" si="7"/>
        <v>0</v>
      </c>
      <c r="I77" s="18">
        <f t="shared" si="5"/>
        <v>0</v>
      </c>
      <c r="J77" s="3">
        <f t="shared" si="10"/>
        <v>0</v>
      </c>
      <c r="K77" s="3">
        <f t="shared" si="11"/>
        <v>0</v>
      </c>
      <c r="L77" s="2">
        <f t="shared" si="6"/>
        <v>0</v>
      </c>
    </row>
    <row r="78" spans="1:12">
      <c r="A78" s="2">
        <v>58</v>
      </c>
      <c r="B78" s="2">
        <v>5</v>
      </c>
      <c r="C78" s="2">
        <v>1981</v>
      </c>
      <c r="D78" s="7">
        <v>0</v>
      </c>
      <c r="E78" s="7">
        <v>0</v>
      </c>
      <c r="F78" s="2">
        <f t="shared" si="8"/>
        <v>0</v>
      </c>
      <c r="G78" s="3">
        <f t="shared" si="9"/>
        <v>0</v>
      </c>
      <c r="H78" s="3">
        <f t="shared" si="7"/>
        <v>0</v>
      </c>
      <c r="I78" s="18">
        <f t="shared" si="5"/>
        <v>0</v>
      </c>
      <c r="J78" s="3">
        <f t="shared" si="10"/>
        <v>0</v>
      </c>
      <c r="K78" s="3">
        <f t="shared" si="11"/>
        <v>0</v>
      </c>
      <c r="L78" s="2">
        <f t="shared" si="6"/>
        <v>0</v>
      </c>
    </row>
    <row r="79" spans="1:12">
      <c r="A79" s="2">
        <v>59</v>
      </c>
      <c r="B79" s="2">
        <v>6</v>
      </c>
      <c r="C79" s="2">
        <v>1981</v>
      </c>
      <c r="D79" s="7">
        <v>0</v>
      </c>
      <c r="E79" s="7">
        <v>0</v>
      </c>
      <c r="F79" s="2">
        <f t="shared" si="8"/>
        <v>0</v>
      </c>
      <c r="G79" s="3">
        <f t="shared" si="9"/>
        <v>0</v>
      </c>
      <c r="H79" s="3">
        <f t="shared" si="7"/>
        <v>0</v>
      </c>
      <c r="I79" s="18">
        <f t="shared" si="5"/>
        <v>0</v>
      </c>
      <c r="J79" s="3">
        <f t="shared" si="10"/>
        <v>0</v>
      </c>
      <c r="K79" s="3">
        <f t="shared" si="11"/>
        <v>0</v>
      </c>
      <c r="L79" s="2">
        <f t="shared" si="6"/>
        <v>0</v>
      </c>
    </row>
    <row r="80" spans="1:12">
      <c r="A80" s="2">
        <v>60</v>
      </c>
      <c r="B80" s="2">
        <v>7</v>
      </c>
      <c r="C80" s="2">
        <v>1981</v>
      </c>
      <c r="D80" s="7">
        <v>0</v>
      </c>
      <c r="E80" s="7">
        <v>0</v>
      </c>
      <c r="F80" s="2">
        <f t="shared" si="8"/>
        <v>0</v>
      </c>
      <c r="G80" s="3">
        <f t="shared" si="9"/>
        <v>0</v>
      </c>
      <c r="H80" s="3">
        <f t="shared" si="7"/>
        <v>0</v>
      </c>
      <c r="I80" s="18">
        <f t="shared" si="5"/>
        <v>0</v>
      </c>
      <c r="J80" s="3">
        <f t="shared" si="10"/>
        <v>0</v>
      </c>
      <c r="K80" s="3">
        <f t="shared" si="11"/>
        <v>0</v>
      </c>
      <c r="L80" s="2">
        <f t="shared" si="6"/>
        <v>0</v>
      </c>
    </row>
    <row r="81" spans="1:12">
      <c r="A81" s="2">
        <v>61</v>
      </c>
      <c r="B81" s="2">
        <v>8</v>
      </c>
      <c r="C81" s="2">
        <v>1981</v>
      </c>
      <c r="D81" s="7">
        <v>0</v>
      </c>
      <c r="E81" s="7">
        <v>0</v>
      </c>
      <c r="F81" s="2">
        <f t="shared" si="8"/>
        <v>0</v>
      </c>
      <c r="G81" s="3">
        <f t="shared" si="9"/>
        <v>0</v>
      </c>
      <c r="H81" s="3">
        <f t="shared" si="7"/>
        <v>0</v>
      </c>
      <c r="I81" s="18">
        <f t="shared" si="5"/>
        <v>0</v>
      </c>
      <c r="J81" s="3">
        <f t="shared" si="10"/>
        <v>0</v>
      </c>
      <c r="K81" s="3">
        <f t="shared" si="11"/>
        <v>0</v>
      </c>
      <c r="L81" s="2">
        <f t="shared" si="6"/>
        <v>0</v>
      </c>
    </row>
    <row r="82" spans="1:12">
      <c r="A82" s="2">
        <v>62</v>
      </c>
      <c r="B82" s="2">
        <v>9</v>
      </c>
      <c r="C82" s="2">
        <v>1981</v>
      </c>
      <c r="D82" s="7">
        <v>0</v>
      </c>
      <c r="E82" s="7">
        <v>0</v>
      </c>
      <c r="F82" s="2">
        <f t="shared" si="8"/>
        <v>0</v>
      </c>
      <c r="G82" s="3">
        <f t="shared" si="9"/>
        <v>0</v>
      </c>
      <c r="H82" s="3">
        <f t="shared" si="7"/>
        <v>0</v>
      </c>
      <c r="I82" s="18">
        <f t="shared" si="5"/>
        <v>0</v>
      </c>
      <c r="J82" s="3">
        <f t="shared" si="10"/>
        <v>0</v>
      </c>
      <c r="K82" s="3">
        <f t="shared" si="11"/>
        <v>0</v>
      </c>
      <c r="L82" s="2">
        <f t="shared" si="6"/>
        <v>0</v>
      </c>
    </row>
    <row r="83" spans="1:12">
      <c r="A83" s="2">
        <v>63</v>
      </c>
      <c r="B83" s="2">
        <v>10</v>
      </c>
      <c r="C83" s="2">
        <v>1981</v>
      </c>
      <c r="D83" s="7">
        <v>0.22100000000000003</v>
      </c>
      <c r="E83" s="7">
        <v>0.29431377922735896</v>
      </c>
      <c r="F83" s="2">
        <f t="shared" si="8"/>
        <v>0</v>
      </c>
      <c r="G83" s="3">
        <f t="shared" si="9"/>
        <v>0</v>
      </c>
      <c r="H83" s="3">
        <f t="shared" si="7"/>
        <v>2340.427877933123</v>
      </c>
      <c r="I83" s="18">
        <f t="shared" si="5"/>
        <v>2340.427877933123</v>
      </c>
      <c r="J83" s="3">
        <f t="shared" si="10"/>
        <v>0</v>
      </c>
      <c r="K83" s="3">
        <f t="shared" si="11"/>
        <v>588.04268748695551</v>
      </c>
      <c r="L83" s="2">
        <f t="shared" si="6"/>
        <v>0</v>
      </c>
    </row>
    <row r="84" spans="1:12">
      <c r="A84" s="2">
        <v>64</v>
      </c>
      <c r="B84" s="2">
        <v>11</v>
      </c>
      <c r="C84" s="2">
        <v>1981</v>
      </c>
      <c r="D84" s="7">
        <v>0.32400000000000001</v>
      </c>
      <c r="E84" s="7">
        <v>0.4559251963853499</v>
      </c>
      <c r="F84" s="2">
        <f t="shared" si="8"/>
        <v>0</v>
      </c>
      <c r="G84" s="3">
        <f t="shared" si="9"/>
        <v>0</v>
      </c>
      <c r="H84" s="3">
        <f t="shared" si="7"/>
        <v>3431.2155314494653</v>
      </c>
      <c r="I84" s="18">
        <f t="shared" si="5"/>
        <v>3431.2155314494653</v>
      </c>
      <c r="J84" s="3">
        <f t="shared" si="10"/>
        <v>0</v>
      </c>
      <c r="K84" s="3">
        <f t="shared" si="11"/>
        <v>588.04268748695551</v>
      </c>
      <c r="L84" s="2">
        <f t="shared" si="6"/>
        <v>0</v>
      </c>
    </row>
    <row r="85" spans="1:12">
      <c r="A85" s="2">
        <v>65</v>
      </c>
      <c r="B85" s="2">
        <v>12</v>
      </c>
      <c r="C85" s="2">
        <v>1981</v>
      </c>
      <c r="D85" s="7">
        <v>0.29000000000000004</v>
      </c>
      <c r="E85" s="7">
        <v>0.68523661347428688</v>
      </c>
      <c r="F85" s="2">
        <f t="shared" si="8"/>
        <v>0</v>
      </c>
      <c r="G85" s="3">
        <f t="shared" si="9"/>
        <v>0</v>
      </c>
      <c r="H85" s="3">
        <f t="shared" si="7"/>
        <v>3071.1497040751387</v>
      </c>
      <c r="I85" s="18">
        <f t="shared" si="5"/>
        <v>3071.1497040751387</v>
      </c>
      <c r="J85" s="3">
        <f t="shared" si="10"/>
        <v>0</v>
      </c>
      <c r="K85" s="3">
        <f t="shared" si="11"/>
        <v>588.04268748695551</v>
      </c>
      <c r="L85" s="2">
        <f t="shared" si="6"/>
        <v>0</v>
      </c>
    </row>
    <row r="86" spans="1:12">
      <c r="A86" s="2">
        <v>66</v>
      </c>
      <c r="B86" s="2">
        <v>13</v>
      </c>
      <c r="C86" s="2">
        <v>1981</v>
      </c>
      <c r="D86" s="7">
        <v>0.91999999999999993</v>
      </c>
      <c r="E86" s="7">
        <v>0.6700507867181229</v>
      </c>
      <c r="F86" s="2">
        <f t="shared" si="8"/>
        <v>1</v>
      </c>
      <c r="G86" s="3">
        <f t="shared" si="9"/>
        <v>4344.6856998410449</v>
      </c>
      <c r="H86" s="3">
        <f t="shared" si="7"/>
        <v>9742.957681893542</v>
      </c>
      <c r="I86" s="18">
        <f t="shared" ref="I86:I149" si="12">H86-G86-((E86/12)*$F$10)/7.48</f>
        <v>5398.2719820524972</v>
      </c>
      <c r="J86" s="3">
        <f t="shared" si="10"/>
        <v>0</v>
      </c>
      <c r="K86" s="3">
        <f t="shared" si="11"/>
        <v>588.04268748695551</v>
      </c>
      <c r="L86" s="2">
        <f t="shared" ref="L86:L149" si="13">IF(AND(K86=0,I86=0),0,IF(B86&gt;43,0,IF(ROUND((K85+I86),0)=0,0,IF(K86=0,1,0))))</f>
        <v>0</v>
      </c>
    </row>
    <row r="87" spans="1:12">
      <c r="A87" s="2">
        <v>67</v>
      </c>
      <c r="B87" s="2">
        <v>14</v>
      </c>
      <c r="C87" s="2">
        <v>1981</v>
      </c>
      <c r="D87" s="7">
        <v>0.05</v>
      </c>
      <c r="E87" s="7">
        <v>0.79291929052980503</v>
      </c>
      <c r="F87" s="2">
        <f t="shared" si="8"/>
        <v>1</v>
      </c>
      <c r="G87" s="3">
        <f t="shared" si="9"/>
        <v>4344.6856998410449</v>
      </c>
      <c r="H87" s="3">
        <f t="shared" si="7"/>
        <v>529.50856966812739</v>
      </c>
      <c r="I87" s="18">
        <f t="shared" si="12"/>
        <v>-3815.1771301729177</v>
      </c>
      <c r="J87" s="3">
        <f t="shared" si="10"/>
        <v>3815.1771301729177</v>
      </c>
      <c r="K87" s="3">
        <f t="shared" si="11"/>
        <v>0</v>
      </c>
      <c r="L87" s="2">
        <f t="shared" si="13"/>
        <v>1</v>
      </c>
    </row>
    <row r="88" spans="1:12">
      <c r="A88" s="2">
        <v>68</v>
      </c>
      <c r="B88" s="2">
        <v>15</v>
      </c>
      <c r="C88" s="2">
        <v>1981</v>
      </c>
      <c r="D88" s="7">
        <v>0.22</v>
      </c>
      <c r="E88" s="7">
        <v>0.86174842431786691</v>
      </c>
      <c r="F88" s="2">
        <f t="shared" si="8"/>
        <v>1</v>
      </c>
      <c r="G88" s="3">
        <f t="shared" si="9"/>
        <v>4344.6856998410449</v>
      </c>
      <c r="H88" s="3">
        <f t="shared" si="7"/>
        <v>2329.8377065397603</v>
      </c>
      <c r="I88" s="18">
        <f t="shared" si="12"/>
        <v>-2014.8479933012845</v>
      </c>
      <c r="J88" s="3">
        <f t="shared" si="10"/>
        <v>5830.0251234742027</v>
      </c>
      <c r="K88" s="3">
        <f t="shared" si="11"/>
        <v>0</v>
      </c>
      <c r="L88" s="2">
        <f t="shared" si="13"/>
        <v>1</v>
      </c>
    </row>
    <row r="89" spans="1:12">
      <c r="A89" s="2">
        <v>69</v>
      </c>
      <c r="B89" s="2">
        <v>16</v>
      </c>
      <c r="C89" s="2">
        <v>1981</v>
      </c>
      <c r="D89" s="7">
        <v>0.92500000000000004</v>
      </c>
      <c r="E89" s="7">
        <v>0.67299094419543892</v>
      </c>
      <c r="F89" s="2">
        <f t="shared" si="8"/>
        <v>1</v>
      </c>
      <c r="G89" s="3">
        <f t="shared" si="9"/>
        <v>4344.6856998410449</v>
      </c>
      <c r="H89" s="3">
        <f t="shared" si="7"/>
        <v>9795.9085388603562</v>
      </c>
      <c r="I89" s="18">
        <f t="shared" si="12"/>
        <v>5451.2228390193113</v>
      </c>
      <c r="J89" s="3">
        <f t="shared" si="10"/>
        <v>378.80228445489138</v>
      </c>
      <c r="K89" s="3">
        <f t="shared" si="11"/>
        <v>588.04268748695551</v>
      </c>
      <c r="L89" s="2">
        <f t="shared" si="13"/>
        <v>0</v>
      </c>
    </row>
    <row r="90" spans="1:12">
      <c r="A90" s="2">
        <v>70</v>
      </c>
      <c r="B90" s="2">
        <v>17</v>
      </c>
      <c r="C90" s="2">
        <v>1981</v>
      </c>
      <c r="D90" s="7">
        <v>0.495</v>
      </c>
      <c r="E90" s="7">
        <v>0.98870747930647895</v>
      </c>
      <c r="F90" s="2">
        <f t="shared" si="8"/>
        <v>1</v>
      </c>
      <c r="G90" s="3">
        <f t="shared" si="9"/>
        <v>4344.6856998410449</v>
      </c>
      <c r="H90" s="3">
        <f t="shared" si="7"/>
        <v>5242.1348397144602</v>
      </c>
      <c r="I90" s="18">
        <f t="shared" si="12"/>
        <v>897.44913987341533</v>
      </c>
      <c r="J90" s="3">
        <f t="shared" si="10"/>
        <v>0</v>
      </c>
      <c r="K90" s="3">
        <f t="shared" si="11"/>
        <v>588.04268748695551</v>
      </c>
      <c r="L90" s="2">
        <f t="shared" si="13"/>
        <v>0</v>
      </c>
    </row>
    <row r="91" spans="1:12">
      <c r="A91" s="2">
        <v>71</v>
      </c>
      <c r="B91" s="2">
        <v>18</v>
      </c>
      <c r="C91" s="2">
        <v>1981</v>
      </c>
      <c r="D91" s="7">
        <v>1.3000000000000003</v>
      </c>
      <c r="E91" s="7">
        <v>0.89439960538692487</v>
      </c>
      <c r="F91" s="2">
        <f t="shared" si="8"/>
        <v>1</v>
      </c>
      <c r="G91" s="3">
        <f t="shared" si="9"/>
        <v>4344.6856998410449</v>
      </c>
      <c r="H91" s="3">
        <f t="shared" si="7"/>
        <v>13767.222811371315</v>
      </c>
      <c r="I91" s="18">
        <f t="shared" si="12"/>
        <v>9422.5371115302696</v>
      </c>
      <c r="J91" s="3">
        <f t="shared" si="10"/>
        <v>0</v>
      </c>
      <c r="K91" s="3">
        <f t="shared" si="11"/>
        <v>588.04268748695551</v>
      </c>
      <c r="L91" s="2">
        <f t="shared" si="13"/>
        <v>0</v>
      </c>
    </row>
    <row r="92" spans="1:12">
      <c r="A92" s="2">
        <v>72</v>
      </c>
      <c r="B92" s="2">
        <v>19</v>
      </c>
      <c r="C92" s="2">
        <v>1981</v>
      </c>
      <c r="D92" s="7">
        <v>0</v>
      </c>
      <c r="E92" s="7">
        <v>1.1667133846367239</v>
      </c>
      <c r="F92" s="2">
        <f t="shared" si="8"/>
        <v>1</v>
      </c>
      <c r="G92" s="3">
        <f t="shared" si="9"/>
        <v>4344.6856998410449</v>
      </c>
      <c r="H92" s="3">
        <f t="shared" si="7"/>
        <v>0</v>
      </c>
      <c r="I92" s="18">
        <f t="shared" si="12"/>
        <v>-4344.6856998410449</v>
      </c>
      <c r="J92" s="3">
        <f t="shared" si="10"/>
        <v>4344.6856998410449</v>
      </c>
      <c r="K92" s="3">
        <f t="shared" si="11"/>
        <v>0</v>
      </c>
      <c r="L92" s="2">
        <f t="shared" si="13"/>
        <v>1</v>
      </c>
    </row>
    <row r="93" spans="1:12">
      <c r="A93" s="2">
        <v>73</v>
      </c>
      <c r="B93" s="2">
        <v>20</v>
      </c>
      <c r="C93" s="2">
        <v>1981</v>
      </c>
      <c r="D93" s="7">
        <v>0.51500000000000001</v>
      </c>
      <c r="E93" s="7">
        <v>1.2698724396496119</v>
      </c>
      <c r="F93" s="2">
        <f t="shared" si="8"/>
        <v>1</v>
      </c>
      <c r="G93" s="3">
        <f t="shared" si="9"/>
        <v>4344.6856998410449</v>
      </c>
      <c r="H93" s="3">
        <f t="shared" si="7"/>
        <v>5453.9382675817114</v>
      </c>
      <c r="I93" s="18">
        <f t="shared" si="12"/>
        <v>1109.2525677406666</v>
      </c>
      <c r="J93" s="3">
        <f t="shared" si="10"/>
        <v>3235.4331321003783</v>
      </c>
      <c r="K93" s="3">
        <f t="shared" si="11"/>
        <v>588.04268748695551</v>
      </c>
      <c r="L93" s="2">
        <f t="shared" si="13"/>
        <v>0</v>
      </c>
    </row>
    <row r="94" spans="1:12">
      <c r="A94" s="2">
        <v>74</v>
      </c>
      <c r="B94" s="2">
        <v>21</v>
      </c>
      <c r="C94" s="2">
        <v>1981</v>
      </c>
      <c r="D94" s="7">
        <v>0.38500000000000001</v>
      </c>
      <c r="E94" s="7">
        <v>0.99804999898198898</v>
      </c>
      <c r="F94" s="2">
        <f t="shared" si="8"/>
        <v>1</v>
      </c>
      <c r="G94" s="3">
        <f t="shared" si="9"/>
        <v>4344.6856998410449</v>
      </c>
      <c r="H94" s="3">
        <f t="shared" si="7"/>
        <v>4077.2159864445812</v>
      </c>
      <c r="I94" s="18">
        <f t="shared" si="12"/>
        <v>-267.4697133964637</v>
      </c>
      <c r="J94" s="3">
        <f t="shared" si="10"/>
        <v>3502.902845496842</v>
      </c>
      <c r="K94" s="3">
        <f t="shared" si="11"/>
        <v>320.57297409049181</v>
      </c>
      <c r="L94" s="2">
        <f t="shared" si="13"/>
        <v>0</v>
      </c>
    </row>
    <row r="95" spans="1:12">
      <c r="A95" s="2">
        <v>75</v>
      </c>
      <c r="B95" s="2">
        <v>22</v>
      </c>
      <c r="C95" s="2">
        <v>1981</v>
      </c>
      <c r="D95" s="7">
        <v>0.11500000000000002</v>
      </c>
      <c r="E95" s="7">
        <v>1.4432633843546427</v>
      </c>
      <c r="F95" s="2">
        <f t="shared" si="8"/>
        <v>1</v>
      </c>
      <c r="G95" s="3">
        <f t="shared" si="9"/>
        <v>4344.6856998410449</v>
      </c>
      <c r="H95" s="3">
        <f t="shared" si="7"/>
        <v>1217.869710236693</v>
      </c>
      <c r="I95" s="18">
        <f t="shared" si="12"/>
        <v>-3126.8159896043517</v>
      </c>
      <c r="J95" s="3">
        <f t="shared" si="10"/>
        <v>6629.7188351011937</v>
      </c>
      <c r="K95" s="3">
        <f t="shared" si="11"/>
        <v>0</v>
      </c>
      <c r="L95" s="2">
        <f t="shared" si="13"/>
        <v>1</v>
      </c>
    </row>
    <row r="96" spans="1:12">
      <c r="A96" s="2">
        <v>76</v>
      </c>
      <c r="B96" s="2">
        <v>23</v>
      </c>
      <c r="C96" s="2">
        <v>1981</v>
      </c>
      <c r="D96" s="7">
        <v>1.58</v>
      </c>
      <c r="E96" s="7">
        <v>1.4058169276999248</v>
      </c>
      <c r="F96" s="2">
        <f t="shared" si="8"/>
        <v>1</v>
      </c>
      <c r="G96" s="3">
        <f t="shared" si="9"/>
        <v>4344.6856998410449</v>
      </c>
      <c r="H96" s="3">
        <f t="shared" si="7"/>
        <v>16732.470801512824</v>
      </c>
      <c r="I96" s="18">
        <f t="shared" si="12"/>
        <v>12387.78510167178</v>
      </c>
      <c r="J96" s="3">
        <f t="shared" si="10"/>
        <v>0</v>
      </c>
      <c r="K96" s="3">
        <f t="shared" si="11"/>
        <v>588.04268748695551</v>
      </c>
      <c r="L96" s="2">
        <f t="shared" si="13"/>
        <v>0</v>
      </c>
    </row>
    <row r="97" spans="1:12">
      <c r="A97" s="2">
        <v>77</v>
      </c>
      <c r="B97" s="2">
        <v>24</v>
      </c>
      <c r="C97" s="2">
        <v>1981</v>
      </c>
      <c r="D97" s="7">
        <v>1.7099999999999997</v>
      </c>
      <c r="E97" s="7">
        <v>1.262892912097676</v>
      </c>
      <c r="F97" s="2">
        <f t="shared" si="8"/>
        <v>1</v>
      </c>
      <c r="G97" s="3">
        <f t="shared" si="9"/>
        <v>4344.6856998410449</v>
      </c>
      <c r="H97" s="3">
        <f t="shared" si="7"/>
        <v>18109.193082649952</v>
      </c>
      <c r="I97" s="18">
        <f t="shared" si="12"/>
        <v>13764.507382808908</v>
      </c>
      <c r="J97" s="3">
        <f t="shared" si="10"/>
        <v>0</v>
      </c>
      <c r="K97" s="3">
        <f t="shared" si="11"/>
        <v>588.04268748695551</v>
      </c>
      <c r="L97" s="2">
        <f t="shared" si="13"/>
        <v>0</v>
      </c>
    </row>
    <row r="98" spans="1:12">
      <c r="A98" s="2">
        <v>78</v>
      </c>
      <c r="B98" s="2">
        <v>25</v>
      </c>
      <c r="C98" s="2">
        <v>1981</v>
      </c>
      <c r="D98" s="7">
        <v>0.51</v>
      </c>
      <c r="E98" s="7">
        <v>1.313004723070184</v>
      </c>
      <c r="F98" s="2">
        <f t="shared" si="8"/>
        <v>1</v>
      </c>
      <c r="G98" s="3">
        <f t="shared" si="9"/>
        <v>4344.6856998410449</v>
      </c>
      <c r="H98" s="3">
        <f t="shared" si="7"/>
        <v>5400.9874106148991</v>
      </c>
      <c r="I98" s="18">
        <f t="shared" si="12"/>
        <v>1056.3017107738542</v>
      </c>
      <c r="J98" s="3">
        <f t="shared" si="10"/>
        <v>0</v>
      </c>
      <c r="K98" s="3">
        <f t="shared" si="11"/>
        <v>588.04268748695551</v>
      </c>
      <c r="L98" s="2">
        <f t="shared" si="13"/>
        <v>0</v>
      </c>
    </row>
    <row r="99" spans="1:12">
      <c r="A99" s="2">
        <v>79</v>
      </c>
      <c r="B99" s="2">
        <v>26</v>
      </c>
      <c r="C99" s="2">
        <v>1981</v>
      </c>
      <c r="D99" s="7">
        <v>0.54500000000000004</v>
      </c>
      <c r="E99" s="7">
        <v>1.3551807072791329</v>
      </c>
      <c r="F99" s="2">
        <f t="shared" si="8"/>
        <v>1</v>
      </c>
      <c r="G99" s="3">
        <f t="shared" si="9"/>
        <v>4344.6856998410449</v>
      </c>
      <c r="H99" s="3">
        <f t="shared" si="7"/>
        <v>5771.6434093825883</v>
      </c>
      <c r="I99" s="18">
        <f t="shared" si="12"/>
        <v>1426.9577095415434</v>
      </c>
      <c r="J99" s="3">
        <f t="shared" si="10"/>
        <v>0</v>
      </c>
      <c r="K99" s="3">
        <f t="shared" si="11"/>
        <v>588.04268748695551</v>
      </c>
      <c r="L99" s="2">
        <f t="shared" si="13"/>
        <v>0</v>
      </c>
    </row>
    <row r="100" spans="1:12">
      <c r="A100" s="2">
        <v>80</v>
      </c>
      <c r="B100" s="2">
        <v>27</v>
      </c>
      <c r="C100" s="2">
        <v>1981</v>
      </c>
      <c r="D100" s="7">
        <v>2.38</v>
      </c>
      <c r="E100" s="7">
        <v>1.6385543290373359</v>
      </c>
      <c r="F100" s="2">
        <f t="shared" si="8"/>
        <v>2</v>
      </c>
      <c r="G100" s="3">
        <f t="shared" si="9"/>
        <v>8689.3713996820898</v>
      </c>
      <c r="H100" s="3">
        <f t="shared" si="7"/>
        <v>25204.607916202862</v>
      </c>
      <c r="I100" s="18">
        <f t="shared" si="12"/>
        <v>16515.236516520774</v>
      </c>
      <c r="J100" s="3">
        <f t="shared" si="10"/>
        <v>0</v>
      </c>
      <c r="K100" s="3">
        <f t="shared" si="11"/>
        <v>588.04268748695551</v>
      </c>
      <c r="L100" s="2">
        <f t="shared" si="13"/>
        <v>0</v>
      </c>
    </row>
    <row r="101" spans="1:12">
      <c r="A101" s="2">
        <v>81</v>
      </c>
      <c r="B101" s="2">
        <v>28</v>
      </c>
      <c r="C101" s="2">
        <v>1981</v>
      </c>
      <c r="D101" s="7">
        <v>0.74</v>
      </c>
      <c r="E101" s="7">
        <v>1.2785299199557421</v>
      </c>
      <c r="F101" s="2">
        <f t="shared" si="8"/>
        <v>2</v>
      </c>
      <c r="G101" s="3">
        <f t="shared" si="9"/>
        <v>8689.3713996820898</v>
      </c>
      <c r="H101" s="3">
        <f t="shared" si="7"/>
        <v>7836.7268310882855</v>
      </c>
      <c r="I101" s="18">
        <f t="shared" si="12"/>
        <v>-852.64456859380425</v>
      </c>
      <c r="J101" s="3">
        <f t="shared" si="10"/>
        <v>852.64456859380425</v>
      </c>
      <c r="K101" s="3">
        <f t="shared" si="11"/>
        <v>0</v>
      </c>
      <c r="L101" s="2">
        <f t="shared" si="13"/>
        <v>1</v>
      </c>
    </row>
    <row r="102" spans="1:12">
      <c r="A102" s="2">
        <v>82</v>
      </c>
      <c r="B102" s="2">
        <v>29</v>
      </c>
      <c r="C102" s="2">
        <v>1981</v>
      </c>
      <c r="D102" s="7">
        <v>0.81500000000000006</v>
      </c>
      <c r="E102" s="7">
        <v>1.154764959452061</v>
      </c>
      <c r="F102" s="2">
        <f t="shared" si="8"/>
        <v>2</v>
      </c>
      <c r="G102" s="3">
        <f t="shared" si="9"/>
        <v>8689.3713996820898</v>
      </c>
      <c r="H102" s="3">
        <f t="shared" si="7"/>
        <v>8630.9896855904753</v>
      </c>
      <c r="I102" s="18">
        <f t="shared" si="12"/>
        <v>-58.381714091614413</v>
      </c>
      <c r="J102" s="3">
        <f t="shared" si="10"/>
        <v>911.02628268541866</v>
      </c>
      <c r="K102" s="3">
        <f t="shared" si="11"/>
        <v>0</v>
      </c>
      <c r="L102" s="2">
        <f t="shared" si="13"/>
        <v>1</v>
      </c>
    </row>
    <row r="103" spans="1:12">
      <c r="A103" s="2">
        <v>83</v>
      </c>
      <c r="B103" s="2">
        <v>30</v>
      </c>
      <c r="C103" s="2">
        <v>1981</v>
      </c>
      <c r="D103" s="7">
        <v>0.56000000000000005</v>
      </c>
      <c r="E103" s="7">
        <v>1.1147992114613301</v>
      </c>
      <c r="F103" s="2">
        <f t="shared" si="8"/>
        <v>2</v>
      </c>
      <c r="G103" s="3">
        <f t="shared" si="9"/>
        <v>8689.3713996820898</v>
      </c>
      <c r="H103" s="3">
        <f t="shared" si="7"/>
        <v>5930.4959802830263</v>
      </c>
      <c r="I103" s="18">
        <f t="shared" si="12"/>
        <v>-2758.8754193990635</v>
      </c>
      <c r="J103" s="3">
        <f t="shared" si="10"/>
        <v>3669.9017020844822</v>
      </c>
      <c r="K103" s="3">
        <f t="shared" si="11"/>
        <v>0</v>
      </c>
      <c r="L103" s="2">
        <f t="shared" si="13"/>
        <v>1</v>
      </c>
    </row>
    <row r="104" spans="1:12">
      <c r="A104" s="2">
        <v>84</v>
      </c>
      <c r="B104" s="2">
        <v>31</v>
      </c>
      <c r="C104" s="2">
        <v>1981</v>
      </c>
      <c r="D104" s="7">
        <v>0.38</v>
      </c>
      <c r="E104" s="7">
        <v>1.2212535420614079</v>
      </c>
      <c r="F104" s="2">
        <f t="shared" si="8"/>
        <v>1</v>
      </c>
      <c r="G104" s="3">
        <f t="shared" si="9"/>
        <v>4344.6856998410449</v>
      </c>
      <c r="H104" s="3">
        <f t="shared" si="7"/>
        <v>4024.2651294777679</v>
      </c>
      <c r="I104" s="18">
        <f t="shared" si="12"/>
        <v>-320.42057036327697</v>
      </c>
      <c r="J104" s="3">
        <f t="shared" si="10"/>
        <v>3990.3222724477591</v>
      </c>
      <c r="K104" s="3">
        <f t="shared" si="11"/>
        <v>0</v>
      </c>
      <c r="L104" s="2">
        <f t="shared" si="13"/>
        <v>1</v>
      </c>
    </row>
    <row r="105" spans="1:12">
      <c r="A105" s="2">
        <v>85</v>
      </c>
      <c r="B105" s="2">
        <v>32</v>
      </c>
      <c r="C105" s="2">
        <v>1981</v>
      </c>
      <c r="D105" s="7">
        <v>1.075</v>
      </c>
      <c r="E105" s="7">
        <v>1.1895137783142551</v>
      </c>
      <c r="F105" s="2">
        <f t="shared" si="8"/>
        <v>1</v>
      </c>
      <c r="G105" s="3">
        <f t="shared" si="9"/>
        <v>4344.6856998410449</v>
      </c>
      <c r="H105" s="3">
        <f t="shared" si="7"/>
        <v>11384.434247864736</v>
      </c>
      <c r="I105" s="18">
        <f t="shared" si="12"/>
        <v>7039.748548023691</v>
      </c>
      <c r="J105" s="3">
        <f t="shared" si="10"/>
        <v>0</v>
      </c>
      <c r="K105" s="3">
        <f t="shared" si="11"/>
        <v>588.04268748695551</v>
      </c>
      <c r="L105" s="2">
        <f t="shared" si="13"/>
        <v>0</v>
      </c>
    </row>
    <row r="106" spans="1:12">
      <c r="A106" s="2">
        <v>86</v>
      </c>
      <c r="B106" s="2">
        <v>33</v>
      </c>
      <c r="C106" s="2">
        <v>1981</v>
      </c>
      <c r="D106" s="7">
        <v>0.16</v>
      </c>
      <c r="E106" s="7">
        <v>1.117473620907421</v>
      </c>
      <c r="F106" s="2">
        <f t="shared" si="8"/>
        <v>1</v>
      </c>
      <c r="G106" s="3">
        <f t="shared" si="9"/>
        <v>4344.6856998410449</v>
      </c>
      <c r="H106" s="3">
        <f t="shared" si="7"/>
        <v>1694.4274229380076</v>
      </c>
      <c r="I106" s="18">
        <f t="shared" si="12"/>
        <v>-2650.2582769030373</v>
      </c>
      <c r="J106" s="3">
        <f t="shared" si="10"/>
        <v>2650.2582769030373</v>
      </c>
      <c r="K106" s="3">
        <f t="shared" si="11"/>
        <v>0</v>
      </c>
      <c r="L106" s="2">
        <f t="shared" si="13"/>
        <v>1</v>
      </c>
    </row>
    <row r="107" spans="1:12">
      <c r="A107" s="2">
        <v>87</v>
      </c>
      <c r="B107" s="2">
        <v>34</v>
      </c>
      <c r="C107" s="2">
        <v>1981</v>
      </c>
      <c r="D107" s="7">
        <v>2.73</v>
      </c>
      <c r="E107" s="7">
        <v>0.75129094411557296</v>
      </c>
      <c r="F107" s="2">
        <f t="shared" si="8"/>
        <v>1</v>
      </c>
      <c r="G107" s="3">
        <f t="shared" si="9"/>
        <v>4344.6856998410449</v>
      </c>
      <c r="H107" s="3">
        <f t="shared" si="7"/>
        <v>28911.167903879756</v>
      </c>
      <c r="I107" s="18">
        <f t="shared" si="12"/>
        <v>24566.482204038712</v>
      </c>
      <c r="J107" s="3">
        <f t="shared" si="10"/>
        <v>0</v>
      </c>
      <c r="K107" s="3">
        <f t="shared" si="11"/>
        <v>588.04268748695551</v>
      </c>
      <c r="L107" s="2">
        <f t="shared" si="13"/>
        <v>0</v>
      </c>
    </row>
    <row r="108" spans="1:12">
      <c r="A108" s="2">
        <v>88</v>
      </c>
      <c r="B108" s="2">
        <v>35</v>
      </c>
      <c r="C108" s="2">
        <v>1981</v>
      </c>
      <c r="D108" s="7">
        <v>0.01</v>
      </c>
      <c r="E108" s="7">
        <v>0.96211889665643391</v>
      </c>
      <c r="F108" s="2">
        <f t="shared" si="8"/>
        <v>1</v>
      </c>
      <c r="G108" s="3">
        <f t="shared" si="9"/>
        <v>4344.6856998410449</v>
      </c>
      <c r="H108" s="3">
        <f t="shared" si="7"/>
        <v>105.90171393362547</v>
      </c>
      <c r="I108" s="18">
        <f t="shared" si="12"/>
        <v>-4238.7839859074193</v>
      </c>
      <c r="J108" s="3">
        <f t="shared" si="10"/>
        <v>4238.7839859074193</v>
      </c>
      <c r="K108" s="3">
        <f t="shared" si="11"/>
        <v>0</v>
      </c>
      <c r="L108" s="2">
        <f t="shared" si="13"/>
        <v>1</v>
      </c>
    </row>
    <row r="109" spans="1:12">
      <c r="A109" s="2">
        <v>89</v>
      </c>
      <c r="B109" s="2">
        <v>36</v>
      </c>
      <c r="C109" s="2">
        <v>1981</v>
      </c>
      <c r="D109" s="7">
        <v>0.22</v>
      </c>
      <c r="E109" s="7">
        <v>1.1305673216814669</v>
      </c>
      <c r="F109" s="2">
        <f t="shared" si="8"/>
        <v>1</v>
      </c>
      <c r="G109" s="3">
        <f t="shared" si="9"/>
        <v>4344.6856998410449</v>
      </c>
      <c r="H109" s="3">
        <f t="shared" si="7"/>
        <v>2329.8377065397603</v>
      </c>
      <c r="I109" s="18">
        <f t="shared" si="12"/>
        <v>-2014.8479933012845</v>
      </c>
      <c r="J109" s="3">
        <f t="shared" si="10"/>
        <v>6253.6319792087033</v>
      </c>
      <c r="K109" s="3">
        <f t="shared" si="11"/>
        <v>0</v>
      </c>
      <c r="L109" s="2">
        <f t="shared" si="13"/>
        <v>1</v>
      </c>
    </row>
    <row r="110" spans="1:12">
      <c r="A110" s="2">
        <v>90</v>
      </c>
      <c r="B110" s="2">
        <v>37</v>
      </c>
      <c r="C110" s="2">
        <v>1981</v>
      </c>
      <c r="D110" s="7">
        <v>8.0000000000000016E-2</v>
      </c>
      <c r="E110" s="7">
        <v>0.85636771566193803</v>
      </c>
      <c r="F110" s="2">
        <f t="shared" si="8"/>
        <v>1</v>
      </c>
      <c r="G110" s="3">
        <f t="shared" si="9"/>
        <v>4344.6856998410449</v>
      </c>
      <c r="H110" s="3">
        <f t="shared" si="7"/>
        <v>847.2137114690039</v>
      </c>
      <c r="I110" s="18">
        <f t="shared" si="12"/>
        <v>-3497.4719883720409</v>
      </c>
      <c r="J110" s="3">
        <f t="shared" si="10"/>
        <v>9751.1039675807442</v>
      </c>
      <c r="K110" s="3">
        <f t="shared" si="11"/>
        <v>0</v>
      </c>
      <c r="L110" s="2">
        <f t="shared" si="13"/>
        <v>1</v>
      </c>
    </row>
    <row r="111" spans="1:12">
      <c r="A111" s="2">
        <v>91</v>
      </c>
      <c r="B111" s="2">
        <v>38</v>
      </c>
      <c r="C111" s="2">
        <v>1981</v>
      </c>
      <c r="D111" s="7">
        <v>0.97499999999999998</v>
      </c>
      <c r="E111" s="7">
        <v>0.64285944816318097</v>
      </c>
      <c r="F111" s="2">
        <f t="shared" si="8"/>
        <v>1</v>
      </c>
      <c r="G111" s="3">
        <f t="shared" si="9"/>
        <v>4344.6856998410449</v>
      </c>
      <c r="H111" s="3">
        <f t="shared" si="7"/>
        <v>10325.417108528482</v>
      </c>
      <c r="I111" s="18">
        <f t="shared" si="12"/>
        <v>5980.7314086874367</v>
      </c>
      <c r="J111" s="3">
        <f t="shared" si="10"/>
        <v>3770.3725588933075</v>
      </c>
      <c r="K111" s="3">
        <f t="shared" si="11"/>
        <v>588.04268748695551</v>
      </c>
      <c r="L111" s="2">
        <f t="shared" si="13"/>
        <v>0</v>
      </c>
    </row>
    <row r="112" spans="1:12">
      <c r="A112" s="2">
        <v>92</v>
      </c>
      <c r="B112" s="2">
        <v>39</v>
      </c>
      <c r="C112" s="2">
        <v>1981</v>
      </c>
      <c r="D112" s="7">
        <v>0.74500000000000011</v>
      </c>
      <c r="E112" s="7">
        <v>0.52679370025007199</v>
      </c>
      <c r="F112" s="2">
        <f t="shared" si="8"/>
        <v>1</v>
      </c>
      <c r="G112" s="3">
        <f t="shared" si="9"/>
        <v>4344.6856998410449</v>
      </c>
      <c r="H112" s="3">
        <f t="shared" si="7"/>
        <v>7889.6776880550988</v>
      </c>
      <c r="I112" s="18">
        <f t="shared" si="12"/>
        <v>3544.9919882140539</v>
      </c>
      <c r="J112" s="3">
        <f t="shared" si="10"/>
        <v>225.38057067925365</v>
      </c>
      <c r="K112" s="3">
        <f t="shared" si="11"/>
        <v>588.04268748695551</v>
      </c>
      <c r="L112" s="2">
        <f t="shared" si="13"/>
        <v>0</v>
      </c>
    </row>
    <row r="113" spans="1:12">
      <c r="A113" s="2">
        <v>93</v>
      </c>
      <c r="B113" s="2">
        <v>40</v>
      </c>
      <c r="C113" s="2">
        <v>1981</v>
      </c>
      <c r="D113" s="7">
        <v>0.54</v>
      </c>
      <c r="E113" s="7">
        <v>0.461422834175018</v>
      </c>
      <c r="F113" s="2">
        <f t="shared" si="8"/>
        <v>0</v>
      </c>
      <c r="G113" s="3">
        <f t="shared" si="9"/>
        <v>0</v>
      </c>
      <c r="H113" s="3">
        <f t="shared" si="7"/>
        <v>5718.6925524157759</v>
      </c>
      <c r="I113" s="18">
        <f t="shared" si="12"/>
        <v>5718.6925524157759</v>
      </c>
      <c r="J113" s="3">
        <f t="shared" si="10"/>
        <v>0</v>
      </c>
      <c r="K113" s="3">
        <f t="shared" si="11"/>
        <v>588.04268748695551</v>
      </c>
      <c r="L113" s="2">
        <f t="shared" si="13"/>
        <v>0</v>
      </c>
    </row>
    <row r="114" spans="1:12">
      <c r="A114" s="2">
        <v>94</v>
      </c>
      <c r="B114" s="2">
        <v>41</v>
      </c>
      <c r="C114" s="2">
        <v>1981</v>
      </c>
      <c r="D114" s="7">
        <v>1.5249999999999999</v>
      </c>
      <c r="E114" s="7">
        <v>0.45007440898974294</v>
      </c>
      <c r="F114" s="2">
        <f t="shared" si="8"/>
        <v>0</v>
      </c>
      <c r="G114" s="3">
        <f t="shared" si="9"/>
        <v>0</v>
      </c>
      <c r="H114" s="3">
        <f t="shared" si="7"/>
        <v>16150.011374877884</v>
      </c>
      <c r="I114" s="18">
        <f t="shared" si="12"/>
        <v>16150.011374877884</v>
      </c>
      <c r="J114" s="3">
        <f t="shared" si="10"/>
        <v>0</v>
      </c>
      <c r="K114" s="3">
        <f t="shared" si="11"/>
        <v>588.04268748695551</v>
      </c>
      <c r="L114" s="2">
        <f t="shared" si="13"/>
        <v>0</v>
      </c>
    </row>
    <row r="115" spans="1:12">
      <c r="A115" s="2">
        <v>95</v>
      </c>
      <c r="B115" s="2">
        <v>42</v>
      </c>
      <c r="C115" s="2">
        <v>1981</v>
      </c>
      <c r="D115" s="7">
        <v>0.12</v>
      </c>
      <c r="E115" s="7">
        <v>0.31834929101386639</v>
      </c>
      <c r="F115" s="2">
        <f t="shared" si="8"/>
        <v>0</v>
      </c>
      <c r="G115" s="3">
        <f t="shared" si="9"/>
        <v>0</v>
      </c>
      <c r="H115" s="3">
        <f t="shared" si="7"/>
        <v>1270.8205672035056</v>
      </c>
      <c r="I115" s="18">
        <f t="shared" si="12"/>
        <v>1270.8205672035056</v>
      </c>
      <c r="J115" s="3">
        <f t="shared" si="10"/>
        <v>0</v>
      </c>
      <c r="K115" s="3">
        <f t="shared" si="11"/>
        <v>588.04268748695551</v>
      </c>
      <c r="L115" s="2">
        <f t="shared" si="13"/>
        <v>0</v>
      </c>
    </row>
    <row r="116" spans="1:12">
      <c r="A116" s="2">
        <v>96</v>
      </c>
      <c r="B116" s="2">
        <v>43</v>
      </c>
      <c r="C116" s="2">
        <v>1981</v>
      </c>
      <c r="D116" s="7">
        <v>0.01</v>
      </c>
      <c r="E116" s="7">
        <v>0.37750999961493981</v>
      </c>
      <c r="F116" s="2">
        <f t="shared" si="8"/>
        <v>0</v>
      </c>
      <c r="G116" s="3">
        <f t="shared" si="9"/>
        <v>0</v>
      </c>
      <c r="H116" s="3">
        <f t="shared" si="7"/>
        <v>105.90171393362547</v>
      </c>
      <c r="I116" s="18">
        <f t="shared" si="12"/>
        <v>105.90171393362547</v>
      </c>
      <c r="J116" s="3">
        <f t="shared" si="10"/>
        <v>0</v>
      </c>
      <c r="K116" s="3">
        <f t="shared" si="11"/>
        <v>588.04268748695551</v>
      </c>
      <c r="L116" s="2">
        <f t="shared" si="13"/>
        <v>0</v>
      </c>
    </row>
    <row r="117" spans="1:12">
      <c r="A117" s="2">
        <v>97</v>
      </c>
      <c r="B117" s="2">
        <v>44</v>
      </c>
      <c r="C117" s="2">
        <v>1981</v>
      </c>
      <c r="D117" s="7">
        <v>0</v>
      </c>
      <c r="E117" s="7">
        <v>0.40922637753534502</v>
      </c>
      <c r="F117" s="2">
        <f t="shared" si="8"/>
        <v>0</v>
      </c>
      <c r="G117" s="3">
        <f t="shared" si="9"/>
        <v>0</v>
      </c>
      <c r="H117" s="3">
        <f t="shared" si="7"/>
        <v>0</v>
      </c>
      <c r="I117" s="18">
        <f t="shared" si="12"/>
        <v>0</v>
      </c>
      <c r="J117" s="3">
        <f t="shared" si="10"/>
        <v>0</v>
      </c>
      <c r="K117" s="3">
        <f t="shared" si="11"/>
        <v>0</v>
      </c>
      <c r="L117" s="2">
        <f t="shared" si="13"/>
        <v>0</v>
      </c>
    </row>
    <row r="118" spans="1:12">
      <c r="A118" s="2">
        <v>98</v>
      </c>
      <c r="B118" s="2">
        <v>45</v>
      </c>
      <c r="C118" s="2">
        <v>1981</v>
      </c>
      <c r="D118" s="7">
        <v>0</v>
      </c>
      <c r="E118" s="7">
        <v>0.29833027528625422</v>
      </c>
      <c r="F118" s="2">
        <f t="shared" si="8"/>
        <v>0</v>
      </c>
      <c r="G118" s="3">
        <f t="shared" si="9"/>
        <v>0</v>
      </c>
      <c r="H118" s="3">
        <f t="shared" si="7"/>
        <v>0</v>
      </c>
      <c r="I118" s="18">
        <f t="shared" si="12"/>
        <v>0</v>
      </c>
      <c r="J118" s="3">
        <f t="shared" si="10"/>
        <v>0</v>
      </c>
      <c r="K118" s="3">
        <f t="shared" si="11"/>
        <v>0</v>
      </c>
      <c r="L118" s="2">
        <f t="shared" si="13"/>
        <v>0</v>
      </c>
    </row>
    <row r="119" spans="1:12">
      <c r="A119" s="2">
        <v>99</v>
      </c>
      <c r="B119" s="2">
        <v>46</v>
      </c>
      <c r="C119" s="2">
        <v>1981</v>
      </c>
      <c r="D119" s="7">
        <v>1.7049999999999998</v>
      </c>
      <c r="E119" s="7">
        <v>0.18014358249341889</v>
      </c>
      <c r="F119" s="2">
        <f t="shared" si="8"/>
        <v>0</v>
      </c>
      <c r="G119" s="3">
        <f t="shared" si="9"/>
        <v>0</v>
      </c>
      <c r="H119" s="3">
        <f t="shared" si="7"/>
        <v>18056.242225683138</v>
      </c>
      <c r="I119" s="18">
        <f t="shared" si="12"/>
        <v>18056.242225683138</v>
      </c>
      <c r="J119" s="3">
        <f t="shared" si="10"/>
        <v>0</v>
      </c>
      <c r="K119" s="3">
        <f t="shared" si="11"/>
        <v>0</v>
      </c>
      <c r="L119" s="2">
        <f t="shared" si="13"/>
        <v>0</v>
      </c>
    </row>
    <row r="120" spans="1:12">
      <c r="A120" s="2">
        <v>100</v>
      </c>
      <c r="B120" s="2">
        <v>47</v>
      </c>
      <c r="C120" s="2">
        <v>1981</v>
      </c>
      <c r="D120" s="7">
        <v>0</v>
      </c>
      <c r="E120" s="7">
        <v>0</v>
      </c>
      <c r="F120" s="2">
        <f t="shared" si="8"/>
        <v>0</v>
      </c>
      <c r="G120" s="3">
        <f t="shared" si="9"/>
        <v>0</v>
      </c>
      <c r="H120" s="3">
        <f t="shared" si="7"/>
        <v>0</v>
      </c>
      <c r="I120" s="18">
        <f t="shared" si="12"/>
        <v>0</v>
      </c>
      <c r="J120" s="3">
        <f t="shared" si="10"/>
        <v>0</v>
      </c>
      <c r="K120" s="3">
        <f t="shared" si="11"/>
        <v>0</v>
      </c>
      <c r="L120" s="2">
        <f t="shared" si="13"/>
        <v>0</v>
      </c>
    </row>
    <row r="121" spans="1:12">
      <c r="A121" s="2">
        <v>101</v>
      </c>
      <c r="B121" s="2">
        <v>48</v>
      </c>
      <c r="C121" s="2">
        <v>1981</v>
      </c>
      <c r="D121" s="7">
        <v>0</v>
      </c>
      <c r="E121" s="7">
        <v>0</v>
      </c>
      <c r="F121" s="2">
        <f t="shared" si="8"/>
        <v>0</v>
      </c>
      <c r="G121" s="3">
        <f t="shared" si="9"/>
        <v>0</v>
      </c>
      <c r="H121" s="3">
        <f t="shared" si="7"/>
        <v>0</v>
      </c>
      <c r="I121" s="18">
        <f t="shared" si="12"/>
        <v>0</v>
      </c>
      <c r="J121" s="3">
        <f t="shared" si="10"/>
        <v>0</v>
      </c>
      <c r="K121" s="3">
        <f t="shared" si="11"/>
        <v>0</v>
      </c>
      <c r="L121" s="2">
        <f t="shared" si="13"/>
        <v>0</v>
      </c>
    </row>
    <row r="122" spans="1:12">
      <c r="A122" s="2">
        <v>102</v>
      </c>
      <c r="B122" s="2">
        <v>49</v>
      </c>
      <c r="C122" s="2">
        <v>1981</v>
      </c>
      <c r="D122" s="7">
        <v>0</v>
      </c>
      <c r="E122" s="7">
        <v>0</v>
      </c>
      <c r="F122" s="2">
        <f t="shared" si="8"/>
        <v>0</v>
      </c>
      <c r="G122" s="3">
        <f t="shared" si="9"/>
        <v>0</v>
      </c>
      <c r="H122" s="3">
        <f t="shared" si="7"/>
        <v>0</v>
      </c>
      <c r="I122" s="18">
        <f t="shared" si="12"/>
        <v>0</v>
      </c>
      <c r="J122" s="3">
        <f t="shared" si="10"/>
        <v>0</v>
      </c>
      <c r="K122" s="3">
        <f t="shared" si="11"/>
        <v>0</v>
      </c>
      <c r="L122" s="2">
        <f t="shared" si="13"/>
        <v>0</v>
      </c>
    </row>
    <row r="123" spans="1:12">
      <c r="A123" s="2">
        <v>103</v>
      </c>
      <c r="B123" s="2">
        <v>50</v>
      </c>
      <c r="C123" s="2">
        <v>1981</v>
      </c>
      <c r="D123" s="7">
        <v>0</v>
      </c>
      <c r="E123" s="7">
        <v>0</v>
      </c>
      <c r="F123" s="2">
        <f t="shared" si="8"/>
        <v>0</v>
      </c>
      <c r="G123" s="3">
        <f t="shared" si="9"/>
        <v>0</v>
      </c>
      <c r="H123" s="3">
        <f t="shared" si="7"/>
        <v>0</v>
      </c>
      <c r="I123" s="18">
        <f t="shared" si="12"/>
        <v>0</v>
      </c>
      <c r="J123" s="3">
        <f t="shared" si="10"/>
        <v>0</v>
      </c>
      <c r="K123" s="3">
        <f t="shared" si="11"/>
        <v>0</v>
      </c>
      <c r="L123" s="2">
        <f t="shared" si="13"/>
        <v>0</v>
      </c>
    </row>
    <row r="124" spans="1:12">
      <c r="A124" s="2">
        <v>104</v>
      </c>
      <c r="B124" s="2">
        <v>51</v>
      </c>
      <c r="C124" s="2">
        <v>1981</v>
      </c>
      <c r="D124" s="7">
        <v>0</v>
      </c>
      <c r="E124" s="7">
        <v>0</v>
      </c>
      <c r="F124" s="2">
        <f t="shared" si="8"/>
        <v>0</v>
      </c>
      <c r="G124" s="3">
        <f t="shared" si="9"/>
        <v>0</v>
      </c>
      <c r="H124" s="3">
        <f t="shared" si="7"/>
        <v>0</v>
      </c>
      <c r="I124" s="18">
        <f t="shared" si="12"/>
        <v>0</v>
      </c>
      <c r="J124" s="3">
        <f t="shared" si="10"/>
        <v>0</v>
      </c>
      <c r="K124" s="3">
        <f t="shared" si="11"/>
        <v>0</v>
      </c>
      <c r="L124" s="2">
        <f t="shared" si="13"/>
        <v>0</v>
      </c>
    </row>
    <row r="125" spans="1:12">
      <c r="A125" s="2">
        <v>105</v>
      </c>
      <c r="B125" s="2">
        <v>52</v>
      </c>
      <c r="C125" s="2">
        <v>1981</v>
      </c>
      <c r="D125" s="7">
        <v>0</v>
      </c>
      <c r="E125" s="7">
        <v>0</v>
      </c>
      <c r="F125" s="2">
        <f t="shared" si="8"/>
        <v>0</v>
      </c>
      <c r="G125" s="3">
        <f t="shared" si="9"/>
        <v>0</v>
      </c>
      <c r="H125" s="3">
        <f t="shared" si="7"/>
        <v>0</v>
      </c>
      <c r="I125" s="18">
        <f t="shared" si="12"/>
        <v>0</v>
      </c>
      <c r="J125" s="3">
        <f t="shared" si="10"/>
        <v>0</v>
      </c>
      <c r="K125" s="3">
        <f t="shared" si="11"/>
        <v>0</v>
      </c>
      <c r="L125" s="2">
        <f t="shared" si="13"/>
        <v>0</v>
      </c>
    </row>
    <row r="126" spans="1:12">
      <c r="A126" s="2">
        <v>106</v>
      </c>
      <c r="B126" s="2">
        <v>1</v>
      </c>
      <c r="C126" s="2">
        <v>1982</v>
      </c>
      <c r="D126" s="7">
        <v>0</v>
      </c>
      <c r="E126" s="7">
        <v>0</v>
      </c>
      <c r="F126" s="2">
        <f t="shared" si="8"/>
        <v>0</v>
      </c>
      <c r="G126" s="3">
        <f t="shared" si="9"/>
        <v>0</v>
      </c>
      <c r="H126" s="3">
        <f t="shared" si="7"/>
        <v>0</v>
      </c>
      <c r="I126" s="18">
        <f t="shared" si="12"/>
        <v>0</v>
      </c>
      <c r="J126" s="3">
        <f t="shared" si="10"/>
        <v>0</v>
      </c>
      <c r="K126" s="3">
        <f t="shared" si="11"/>
        <v>0</v>
      </c>
      <c r="L126" s="2">
        <f t="shared" si="13"/>
        <v>0</v>
      </c>
    </row>
    <row r="127" spans="1:12">
      <c r="A127" s="2">
        <v>107</v>
      </c>
      <c r="B127" s="2">
        <v>2</v>
      </c>
      <c r="C127" s="2">
        <v>1982</v>
      </c>
      <c r="D127" s="7">
        <v>0</v>
      </c>
      <c r="E127" s="7">
        <v>0</v>
      </c>
      <c r="F127" s="2">
        <f t="shared" si="8"/>
        <v>0</v>
      </c>
      <c r="G127" s="3">
        <f t="shared" si="9"/>
        <v>0</v>
      </c>
      <c r="H127" s="3">
        <f t="shared" ref="H127:H190" si="14">D127*$C$13*43560/12/0.133680556</f>
        <v>0</v>
      </c>
      <c r="I127" s="18">
        <f t="shared" si="12"/>
        <v>0</v>
      </c>
      <c r="J127" s="3">
        <f t="shared" si="10"/>
        <v>0</v>
      </c>
      <c r="K127" s="3">
        <f t="shared" si="11"/>
        <v>0</v>
      </c>
      <c r="L127" s="2">
        <f t="shared" si="13"/>
        <v>0</v>
      </c>
    </row>
    <row r="128" spans="1:12">
      <c r="A128" s="2">
        <v>108</v>
      </c>
      <c r="B128" s="2">
        <v>3</v>
      </c>
      <c r="C128" s="2">
        <v>1982</v>
      </c>
      <c r="D128" s="7">
        <v>0</v>
      </c>
      <c r="E128" s="7">
        <v>0</v>
      </c>
      <c r="F128" s="2">
        <f t="shared" ref="F128:F191" si="15">IF(AND(B128&gt;=$C$7,B128&lt;=$D$7),$C$5*2,IF(AND(B128&gt;=$C$6,B128&lt;=$D$6),$C$5,0))</f>
        <v>0</v>
      </c>
      <c r="G128" s="3">
        <f t="shared" ref="G128:G191" si="16">IF($C$2="Y",F128*$C$4*43560/12/0.133680556,IF(AND(B128&gt;=$C$11,B128&lt;=$D$11),$C$10,0))</f>
        <v>0</v>
      </c>
      <c r="H128" s="3">
        <f t="shared" si="14"/>
        <v>0</v>
      </c>
      <c r="I128" s="18">
        <f t="shared" si="12"/>
        <v>0</v>
      </c>
      <c r="J128" s="3">
        <f t="shared" ref="J128:J191" si="17">IF(B128&gt;43,0,IF(AND(I128&gt;=0,(J127-I128)&lt;=0),0,IF(I128&lt;=0,ABS(I128)+J127,J127-I128)))</f>
        <v>0</v>
      </c>
      <c r="K128" s="3">
        <f t="shared" ref="K128:K191" si="18">IF(B128&gt;43,0,IF(K127+I128&lt;=0,0,IF(K127+I128&gt;=$C$15,$C$15,K127+I128)))</f>
        <v>0</v>
      </c>
      <c r="L128" s="2">
        <f t="shared" si="13"/>
        <v>0</v>
      </c>
    </row>
    <row r="129" spans="1:12">
      <c r="A129" s="2">
        <v>109</v>
      </c>
      <c r="B129" s="2">
        <v>4</v>
      </c>
      <c r="C129" s="2">
        <v>1982</v>
      </c>
      <c r="D129" s="7">
        <v>0</v>
      </c>
      <c r="E129" s="7">
        <v>0</v>
      </c>
      <c r="F129" s="2">
        <f t="shared" si="15"/>
        <v>0</v>
      </c>
      <c r="G129" s="3">
        <f t="shared" si="16"/>
        <v>0</v>
      </c>
      <c r="H129" s="3">
        <f t="shared" si="14"/>
        <v>0</v>
      </c>
      <c r="I129" s="18">
        <f t="shared" si="12"/>
        <v>0</v>
      </c>
      <c r="J129" s="3">
        <f t="shared" si="17"/>
        <v>0</v>
      </c>
      <c r="K129" s="3">
        <f t="shared" si="18"/>
        <v>0</v>
      </c>
      <c r="L129" s="2">
        <f t="shared" si="13"/>
        <v>0</v>
      </c>
    </row>
    <row r="130" spans="1:12">
      <c r="A130" s="2">
        <v>110</v>
      </c>
      <c r="B130" s="2">
        <v>5</v>
      </c>
      <c r="C130" s="2">
        <v>1982</v>
      </c>
      <c r="D130" s="7">
        <v>0</v>
      </c>
      <c r="E130" s="7">
        <v>0</v>
      </c>
      <c r="F130" s="2">
        <f t="shared" si="15"/>
        <v>0</v>
      </c>
      <c r="G130" s="3">
        <f t="shared" si="16"/>
        <v>0</v>
      </c>
      <c r="H130" s="3">
        <f t="shared" si="14"/>
        <v>0</v>
      </c>
      <c r="I130" s="18">
        <f t="shared" si="12"/>
        <v>0</v>
      </c>
      <c r="J130" s="3">
        <f t="shared" si="17"/>
        <v>0</v>
      </c>
      <c r="K130" s="3">
        <f t="shared" si="18"/>
        <v>0</v>
      </c>
      <c r="L130" s="2">
        <f t="shared" si="13"/>
        <v>0</v>
      </c>
    </row>
    <row r="131" spans="1:12">
      <c r="A131" s="2">
        <v>111</v>
      </c>
      <c r="B131" s="2">
        <v>6</v>
      </c>
      <c r="C131" s="2">
        <v>1982</v>
      </c>
      <c r="D131" s="7">
        <v>0</v>
      </c>
      <c r="E131" s="7">
        <v>0</v>
      </c>
      <c r="F131" s="2">
        <f t="shared" si="15"/>
        <v>0</v>
      </c>
      <c r="G131" s="3">
        <f t="shared" si="16"/>
        <v>0</v>
      </c>
      <c r="H131" s="3">
        <f t="shared" si="14"/>
        <v>0</v>
      </c>
      <c r="I131" s="18">
        <f t="shared" si="12"/>
        <v>0</v>
      </c>
      <c r="J131" s="3">
        <f t="shared" si="17"/>
        <v>0</v>
      </c>
      <c r="K131" s="3">
        <f t="shared" si="18"/>
        <v>0</v>
      </c>
      <c r="L131" s="2">
        <f t="shared" si="13"/>
        <v>0</v>
      </c>
    </row>
    <row r="132" spans="1:12">
      <c r="A132" s="2">
        <v>112</v>
      </c>
      <c r="B132" s="2">
        <v>7</v>
      </c>
      <c r="C132" s="2">
        <v>1982</v>
      </c>
      <c r="D132" s="7">
        <v>0</v>
      </c>
      <c r="E132" s="7">
        <v>0</v>
      </c>
      <c r="F132" s="2">
        <f t="shared" si="15"/>
        <v>0</v>
      </c>
      <c r="G132" s="3">
        <f t="shared" si="16"/>
        <v>0</v>
      </c>
      <c r="H132" s="3">
        <f t="shared" si="14"/>
        <v>0</v>
      </c>
      <c r="I132" s="18">
        <f t="shared" si="12"/>
        <v>0</v>
      </c>
      <c r="J132" s="3">
        <f t="shared" si="17"/>
        <v>0</v>
      </c>
      <c r="K132" s="3">
        <f t="shared" si="18"/>
        <v>0</v>
      </c>
      <c r="L132" s="2">
        <f t="shared" si="13"/>
        <v>0</v>
      </c>
    </row>
    <row r="133" spans="1:12">
      <c r="A133" s="2">
        <v>113</v>
      </c>
      <c r="B133" s="2">
        <v>8</v>
      </c>
      <c r="C133" s="2">
        <v>1982</v>
      </c>
      <c r="D133" s="7">
        <v>0</v>
      </c>
      <c r="E133" s="7">
        <v>0</v>
      </c>
      <c r="F133" s="2">
        <f t="shared" si="15"/>
        <v>0</v>
      </c>
      <c r="G133" s="3">
        <f t="shared" si="16"/>
        <v>0</v>
      </c>
      <c r="H133" s="3">
        <f t="shared" si="14"/>
        <v>0</v>
      </c>
      <c r="I133" s="18">
        <f t="shared" si="12"/>
        <v>0</v>
      </c>
      <c r="J133" s="3">
        <f t="shared" si="17"/>
        <v>0</v>
      </c>
      <c r="K133" s="3">
        <f t="shared" si="18"/>
        <v>0</v>
      </c>
      <c r="L133" s="2">
        <f t="shared" si="13"/>
        <v>0</v>
      </c>
    </row>
    <row r="134" spans="1:12">
      <c r="A134" s="2">
        <v>114</v>
      </c>
      <c r="B134" s="2">
        <v>9</v>
      </c>
      <c r="C134" s="2">
        <v>1982</v>
      </c>
      <c r="D134" s="7">
        <v>0</v>
      </c>
      <c r="E134" s="7">
        <v>0</v>
      </c>
      <c r="F134" s="2">
        <f t="shared" si="15"/>
        <v>0</v>
      </c>
      <c r="G134" s="3">
        <f t="shared" si="16"/>
        <v>0</v>
      </c>
      <c r="H134" s="3">
        <f t="shared" si="14"/>
        <v>0</v>
      </c>
      <c r="I134" s="18">
        <f t="shared" si="12"/>
        <v>0</v>
      </c>
      <c r="J134" s="3">
        <f t="shared" si="17"/>
        <v>0</v>
      </c>
      <c r="K134" s="3">
        <f t="shared" si="18"/>
        <v>0</v>
      </c>
      <c r="L134" s="2">
        <f t="shared" si="13"/>
        <v>0</v>
      </c>
    </row>
    <row r="135" spans="1:12">
      <c r="A135" s="2">
        <v>115</v>
      </c>
      <c r="B135" s="2">
        <v>10</v>
      </c>
      <c r="C135" s="2">
        <v>1982</v>
      </c>
      <c r="D135" s="7">
        <v>0.60200000000000009</v>
      </c>
      <c r="E135" s="7">
        <v>0.12093582664829899</v>
      </c>
      <c r="F135" s="2">
        <f t="shared" si="15"/>
        <v>0</v>
      </c>
      <c r="G135" s="3">
        <f t="shared" si="16"/>
        <v>0</v>
      </c>
      <c r="H135" s="3">
        <f t="shared" si="14"/>
        <v>6375.283178804254</v>
      </c>
      <c r="I135" s="18">
        <f t="shared" si="12"/>
        <v>6375.283178804254</v>
      </c>
      <c r="J135" s="3">
        <f t="shared" si="17"/>
        <v>0</v>
      </c>
      <c r="K135" s="3">
        <f t="shared" si="18"/>
        <v>588.04268748695551</v>
      </c>
      <c r="L135" s="2">
        <f t="shared" si="13"/>
        <v>0</v>
      </c>
    </row>
    <row r="136" spans="1:12">
      <c r="A136" s="2">
        <v>116</v>
      </c>
      <c r="B136" s="2">
        <v>11</v>
      </c>
      <c r="C136" s="2">
        <v>1982</v>
      </c>
      <c r="D136" s="7">
        <v>1.5530000000000002</v>
      </c>
      <c r="E136" s="7">
        <v>0.25230271627808432</v>
      </c>
      <c r="F136" s="2">
        <f t="shared" si="15"/>
        <v>0</v>
      </c>
      <c r="G136" s="3">
        <f t="shared" si="16"/>
        <v>0</v>
      </c>
      <c r="H136" s="3">
        <f t="shared" si="14"/>
        <v>16446.536173892036</v>
      </c>
      <c r="I136" s="18">
        <f t="shared" si="12"/>
        <v>16446.536173892036</v>
      </c>
      <c r="J136" s="3">
        <f t="shared" si="17"/>
        <v>0</v>
      </c>
      <c r="K136" s="3">
        <f t="shared" si="18"/>
        <v>588.04268748695551</v>
      </c>
      <c r="L136" s="2">
        <f t="shared" si="13"/>
        <v>0</v>
      </c>
    </row>
    <row r="137" spans="1:12">
      <c r="A137" s="2">
        <v>117</v>
      </c>
      <c r="B137" s="2">
        <v>12</v>
      </c>
      <c r="C137" s="2">
        <v>1982</v>
      </c>
      <c r="D137" s="7">
        <v>8.5000000000000006E-2</v>
      </c>
      <c r="E137" s="7">
        <v>0.34072362169970599</v>
      </c>
      <c r="F137" s="2">
        <f t="shared" si="15"/>
        <v>0</v>
      </c>
      <c r="G137" s="3">
        <f t="shared" si="16"/>
        <v>0</v>
      </c>
      <c r="H137" s="3">
        <f t="shared" si="14"/>
        <v>900.1645684358167</v>
      </c>
      <c r="I137" s="18">
        <f t="shared" si="12"/>
        <v>900.1645684358167</v>
      </c>
      <c r="J137" s="3">
        <f t="shared" si="17"/>
        <v>0</v>
      </c>
      <c r="K137" s="3">
        <f t="shared" si="18"/>
        <v>588.04268748695551</v>
      </c>
      <c r="L137" s="2">
        <f t="shared" si="13"/>
        <v>0</v>
      </c>
    </row>
    <row r="138" spans="1:12">
      <c r="A138" s="2">
        <v>118</v>
      </c>
      <c r="B138" s="2">
        <v>13</v>
      </c>
      <c r="C138" s="2">
        <v>1982</v>
      </c>
      <c r="D138" s="7">
        <v>0.24000000000000002</v>
      </c>
      <c r="E138" s="7">
        <v>0.60130314899296999</v>
      </c>
      <c r="F138" s="2">
        <f t="shared" si="15"/>
        <v>1</v>
      </c>
      <c r="G138" s="3">
        <f t="shared" si="16"/>
        <v>4344.6856998410449</v>
      </c>
      <c r="H138" s="3">
        <f t="shared" si="14"/>
        <v>2541.641134407012</v>
      </c>
      <c r="I138" s="18">
        <f t="shared" si="12"/>
        <v>-1803.0445654340328</v>
      </c>
      <c r="J138" s="3">
        <f t="shared" si="17"/>
        <v>1803.0445654340328</v>
      </c>
      <c r="K138" s="3">
        <f t="shared" si="18"/>
        <v>0</v>
      </c>
      <c r="L138" s="2">
        <f t="shared" si="13"/>
        <v>1</v>
      </c>
    </row>
    <row r="139" spans="1:12">
      <c r="A139" s="2">
        <v>119</v>
      </c>
      <c r="B139" s="2">
        <v>14</v>
      </c>
      <c r="C139" s="2">
        <v>1982</v>
      </c>
      <c r="D139" s="7">
        <v>0.13</v>
      </c>
      <c r="E139" s="7">
        <v>0.31387228314441717</v>
      </c>
      <c r="F139" s="2">
        <f t="shared" si="15"/>
        <v>1</v>
      </c>
      <c r="G139" s="3">
        <f t="shared" si="16"/>
        <v>4344.6856998410449</v>
      </c>
      <c r="H139" s="3">
        <f t="shared" si="14"/>
        <v>1376.7222811371312</v>
      </c>
      <c r="I139" s="18">
        <f t="shared" si="12"/>
        <v>-2967.9634187039137</v>
      </c>
      <c r="J139" s="3">
        <f t="shared" si="17"/>
        <v>4771.0079841379466</v>
      </c>
      <c r="K139" s="3">
        <f t="shared" si="18"/>
        <v>0</v>
      </c>
      <c r="L139" s="2">
        <f t="shared" si="13"/>
        <v>1</v>
      </c>
    </row>
    <row r="140" spans="1:12">
      <c r="A140" s="2">
        <v>120</v>
      </c>
      <c r="B140" s="2">
        <v>15</v>
      </c>
      <c r="C140" s="2">
        <v>1982</v>
      </c>
      <c r="D140" s="7">
        <v>0.83</v>
      </c>
      <c r="E140" s="7">
        <v>0.77435511732039397</v>
      </c>
      <c r="F140" s="2">
        <f t="shared" si="15"/>
        <v>1</v>
      </c>
      <c r="G140" s="3">
        <f t="shared" si="16"/>
        <v>4344.6856998410449</v>
      </c>
      <c r="H140" s="3">
        <f t="shared" si="14"/>
        <v>8789.8422564909124</v>
      </c>
      <c r="I140" s="18">
        <f t="shared" si="12"/>
        <v>4445.1565566498675</v>
      </c>
      <c r="J140" s="3">
        <f t="shared" si="17"/>
        <v>325.85142748807903</v>
      </c>
      <c r="K140" s="3">
        <f t="shared" si="18"/>
        <v>588.04268748695551</v>
      </c>
      <c r="L140" s="2">
        <f t="shared" si="13"/>
        <v>0</v>
      </c>
    </row>
    <row r="141" spans="1:12">
      <c r="A141" s="2">
        <v>121</v>
      </c>
      <c r="B141" s="2">
        <v>16</v>
      </c>
      <c r="C141" s="2">
        <v>1982</v>
      </c>
      <c r="D141" s="7">
        <v>0.58499999999999996</v>
      </c>
      <c r="E141" s="7">
        <v>0.92025984158101992</v>
      </c>
      <c r="F141" s="2">
        <f t="shared" si="15"/>
        <v>1</v>
      </c>
      <c r="G141" s="3">
        <f t="shared" si="16"/>
        <v>4344.6856998410449</v>
      </c>
      <c r="H141" s="3">
        <f t="shared" si="14"/>
        <v>6195.2502651170898</v>
      </c>
      <c r="I141" s="18">
        <f t="shared" si="12"/>
        <v>1850.564565276045</v>
      </c>
      <c r="J141" s="3">
        <f t="shared" si="17"/>
        <v>0</v>
      </c>
      <c r="K141" s="3">
        <f t="shared" si="18"/>
        <v>588.04268748695551</v>
      </c>
      <c r="L141" s="2">
        <f t="shared" si="13"/>
        <v>0</v>
      </c>
    </row>
    <row r="142" spans="1:12">
      <c r="A142" s="2">
        <v>122</v>
      </c>
      <c r="B142" s="2">
        <v>17</v>
      </c>
      <c r="C142" s="2">
        <v>1982</v>
      </c>
      <c r="D142" s="7">
        <v>4.4999999999999998E-2</v>
      </c>
      <c r="E142" s="7">
        <v>1.018518502898119</v>
      </c>
      <c r="F142" s="2">
        <f t="shared" si="15"/>
        <v>1</v>
      </c>
      <c r="G142" s="3">
        <f t="shared" si="16"/>
        <v>4344.6856998410449</v>
      </c>
      <c r="H142" s="3">
        <f t="shared" si="14"/>
        <v>476.55771270131459</v>
      </c>
      <c r="I142" s="18">
        <f t="shared" si="12"/>
        <v>-3868.1279871397301</v>
      </c>
      <c r="J142" s="3">
        <f t="shared" si="17"/>
        <v>3868.1279871397301</v>
      </c>
      <c r="K142" s="3">
        <f t="shared" si="18"/>
        <v>0</v>
      </c>
      <c r="L142" s="2">
        <f t="shared" si="13"/>
        <v>1</v>
      </c>
    </row>
    <row r="143" spans="1:12">
      <c r="A143" s="2">
        <v>123</v>
      </c>
      <c r="B143" s="2">
        <v>18</v>
      </c>
      <c r="C143" s="2">
        <v>1982</v>
      </c>
      <c r="D143" s="7">
        <v>0.75</v>
      </c>
      <c r="E143" s="7">
        <v>1.1358602350618949</v>
      </c>
      <c r="F143" s="2">
        <f t="shared" si="15"/>
        <v>1</v>
      </c>
      <c r="G143" s="3">
        <f t="shared" si="16"/>
        <v>4344.6856998410449</v>
      </c>
      <c r="H143" s="3">
        <f t="shared" si="14"/>
        <v>7942.6285450219093</v>
      </c>
      <c r="I143" s="18">
        <f t="shared" si="12"/>
        <v>3597.9428451808644</v>
      </c>
      <c r="J143" s="3">
        <f t="shared" si="17"/>
        <v>270.18514195886564</v>
      </c>
      <c r="K143" s="3">
        <f t="shared" si="18"/>
        <v>588.04268748695551</v>
      </c>
      <c r="L143" s="2">
        <f t="shared" si="13"/>
        <v>0</v>
      </c>
    </row>
    <row r="144" spans="1:12">
      <c r="A144" s="2">
        <v>124</v>
      </c>
      <c r="B144" s="2">
        <v>19</v>
      </c>
      <c r="C144" s="2">
        <v>1982</v>
      </c>
      <c r="D144" s="7">
        <v>2.875</v>
      </c>
      <c r="E144" s="7">
        <v>1.08213779417181</v>
      </c>
      <c r="F144" s="2">
        <f t="shared" si="15"/>
        <v>1</v>
      </c>
      <c r="G144" s="3">
        <f t="shared" si="16"/>
        <v>4344.6856998410449</v>
      </c>
      <c r="H144" s="3">
        <f t="shared" si="14"/>
        <v>30446.742755917323</v>
      </c>
      <c r="I144" s="18">
        <f t="shared" si="12"/>
        <v>26102.057056076279</v>
      </c>
      <c r="J144" s="3">
        <f t="shared" si="17"/>
        <v>0</v>
      </c>
      <c r="K144" s="3">
        <f t="shared" si="18"/>
        <v>588.04268748695551</v>
      </c>
      <c r="L144" s="2">
        <f t="shared" si="13"/>
        <v>0</v>
      </c>
    </row>
    <row r="145" spans="1:12">
      <c r="A145" s="2">
        <v>125</v>
      </c>
      <c r="B145" s="2">
        <v>20</v>
      </c>
      <c r="C145" s="2">
        <v>1982</v>
      </c>
      <c r="D145" s="7">
        <v>0.77</v>
      </c>
      <c r="E145" s="7">
        <v>1.0970330697471677</v>
      </c>
      <c r="F145" s="2">
        <f t="shared" si="15"/>
        <v>1</v>
      </c>
      <c r="G145" s="3">
        <f t="shared" si="16"/>
        <v>4344.6856998410449</v>
      </c>
      <c r="H145" s="3">
        <f t="shared" si="14"/>
        <v>8154.4319728891624</v>
      </c>
      <c r="I145" s="18">
        <f t="shared" si="12"/>
        <v>3809.7462730481175</v>
      </c>
      <c r="J145" s="3">
        <f t="shared" si="17"/>
        <v>0</v>
      </c>
      <c r="K145" s="3">
        <f t="shared" si="18"/>
        <v>588.04268748695551</v>
      </c>
      <c r="L145" s="2">
        <f t="shared" si="13"/>
        <v>0</v>
      </c>
    </row>
    <row r="146" spans="1:12">
      <c r="A146" s="2">
        <v>126</v>
      </c>
      <c r="B146" s="2">
        <v>21</v>
      </c>
      <c r="C146" s="2">
        <v>1982</v>
      </c>
      <c r="D146" s="7">
        <v>0.33500000000000002</v>
      </c>
      <c r="E146" s="7">
        <v>1.157793699606452</v>
      </c>
      <c r="F146" s="2">
        <f t="shared" si="15"/>
        <v>1</v>
      </c>
      <c r="G146" s="3">
        <f t="shared" si="16"/>
        <v>4344.6856998410449</v>
      </c>
      <c r="H146" s="3">
        <f t="shared" si="14"/>
        <v>3547.7074167764536</v>
      </c>
      <c r="I146" s="18">
        <f t="shared" si="12"/>
        <v>-796.97828306459132</v>
      </c>
      <c r="J146" s="3">
        <f t="shared" si="17"/>
        <v>796.97828306459132</v>
      </c>
      <c r="K146" s="3">
        <f t="shared" si="18"/>
        <v>0</v>
      </c>
      <c r="L146" s="2">
        <f t="shared" si="13"/>
        <v>1</v>
      </c>
    </row>
    <row r="147" spans="1:12">
      <c r="A147" s="2">
        <v>127</v>
      </c>
      <c r="B147" s="2">
        <v>22</v>
      </c>
      <c r="C147" s="2">
        <v>1982</v>
      </c>
      <c r="D147" s="7">
        <v>0.28500000000000003</v>
      </c>
      <c r="E147" s="7">
        <v>1.2527082664387728</v>
      </c>
      <c r="F147" s="2">
        <f t="shared" si="15"/>
        <v>1</v>
      </c>
      <c r="G147" s="3">
        <f t="shared" si="16"/>
        <v>4344.6856998410449</v>
      </c>
      <c r="H147" s="3">
        <f t="shared" si="14"/>
        <v>3018.1988471083259</v>
      </c>
      <c r="I147" s="18">
        <f t="shared" si="12"/>
        <v>-1326.4868527327189</v>
      </c>
      <c r="J147" s="3">
        <f t="shared" si="17"/>
        <v>2123.4651357973103</v>
      </c>
      <c r="K147" s="3">
        <f t="shared" si="18"/>
        <v>0</v>
      </c>
      <c r="L147" s="2">
        <f t="shared" si="13"/>
        <v>1</v>
      </c>
    </row>
    <row r="148" spans="1:12">
      <c r="A148" s="2">
        <v>128</v>
      </c>
      <c r="B148" s="2">
        <v>23</v>
      </c>
      <c r="C148" s="2">
        <v>1982</v>
      </c>
      <c r="D148" s="7">
        <v>7.0000000000000007E-2</v>
      </c>
      <c r="E148" s="7">
        <v>1.247105116838189</v>
      </c>
      <c r="F148" s="2">
        <f t="shared" si="15"/>
        <v>1</v>
      </c>
      <c r="G148" s="3">
        <f t="shared" si="16"/>
        <v>4344.6856998410449</v>
      </c>
      <c r="H148" s="3">
        <f t="shared" si="14"/>
        <v>741.31199753537828</v>
      </c>
      <c r="I148" s="18">
        <f t="shared" si="12"/>
        <v>-3603.3737023056665</v>
      </c>
      <c r="J148" s="3">
        <f t="shared" si="17"/>
        <v>5726.8388381029763</v>
      </c>
      <c r="K148" s="3">
        <f t="shared" si="18"/>
        <v>0</v>
      </c>
      <c r="L148" s="2">
        <f t="shared" si="13"/>
        <v>1</v>
      </c>
    </row>
    <row r="149" spans="1:12">
      <c r="A149" s="2">
        <v>129</v>
      </c>
      <c r="B149" s="2">
        <v>24</v>
      </c>
      <c r="C149" s="2">
        <v>1982</v>
      </c>
      <c r="D149" s="7">
        <v>0.27</v>
      </c>
      <c r="E149" s="7">
        <v>1.3176122033804449</v>
      </c>
      <c r="F149" s="2">
        <f t="shared" si="15"/>
        <v>1</v>
      </c>
      <c r="G149" s="3">
        <f t="shared" si="16"/>
        <v>4344.6856998410449</v>
      </c>
      <c r="H149" s="3">
        <f t="shared" si="14"/>
        <v>2859.346276207888</v>
      </c>
      <c r="I149" s="18">
        <f t="shared" si="12"/>
        <v>-1485.3394236331569</v>
      </c>
      <c r="J149" s="3">
        <f t="shared" si="17"/>
        <v>7212.1782617361332</v>
      </c>
      <c r="K149" s="3">
        <f t="shared" si="18"/>
        <v>0</v>
      </c>
      <c r="L149" s="2">
        <f t="shared" si="13"/>
        <v>1</v>
      </c>
    </row>
    <row r="150" spans="1:12">
      <c r="A150" s="2">
        <v>130</v>
      </c>
      <c r="B150" s="2">
        <v>25</v>
      </c>
      <c r="C150" s="2">
        <v>1982</v>
      </c>
      <c r="D150" s="7">
        <v>0.96499999999999997</v>
      </c>
      <c r="E150" s="7">
        <v>1.4045688962051348</v>
      </c>
      <c r="F150" s="2">
        <f t="shared" si="15"/>
        <v>1</v>
      </c>
      <c r="G150" s="3">
        <f t="shared" si="16"/>
        <v>4344.6856998410449</v>
      </c>
      <c r="H150" s="3">
        <f t="shared" si="14"/>
        <v>10219.515394594857</v>
      </c>
      <c r="I150" s="18">
        <f t="shared" ref="I150:I213" si="19">H150-G150-((E150/12)*$F$10)/7.48</f>
        <v>5874.829694753812</v>
      </c>
      <c r="J150" s="3">
        <f t="shared" si="17"/>
        <v>1337.3485669823212</v>
      </c>
      <c r="K150" s="3">
        <f t="shared" si="18"/>
        <v>588.04268748695551</v>
      </c>
      <c r="L150" s="2">
        <f t="shared" ref="L150:L213" si="20">IF(AND(K150=0,I150=0),0,IF(B150&gt;43,0,IF(ROUND((K149+I150),0)=0,0,IF(K150=0,1,0))))</f>
        <v>0</v>
      </c>
    </row>
    <row r="151" spans="1:12">
      <c r="A151" s="2">
        <v>131</v>
      </c>
      <c r="B151" s="2">
        <v>26</v>
      </c>
      <c r="C151" s="2">
        <v>1982</v>
      </c>
      <c r="D151" s="7">
        <v>0.16</v>
      </c>
      <c r="E151" s="7">
        <v>1.581180707048613</v>
      </c>
      <c r="F151" s="2">
        <f t="shared" si="15"/>
        <v>1</v>
      </c>
      <c r="G151" s="3">
        <f t="shared" si="16"/>
        <v>4344.6856998410449</v>
      </c>
      <c r="H151" s="3">
        <f t="shared" si="14"/>
        <v>1694.4274229380076</v>
      </c>
      <c r="I151" s="18">
        <f t="shared" si="19"/>
        <v>-2650.2582769030373</v>
      </c>
      <c r="J151" s="3">
        <f t="shared" si="17"/>
        <v>3987.6068438853586</v>
      </c>
      <c r="K151" s="3">
        <f t="shared" si="18"/>
        <v>0</v>
      </c>
      <c r="L151" s="2">
        <f t="shared" si="20"/>
        <v>1</v>
      </c>
    </row>
    <row r="152" spans="1:12">
      <c r="A152" s="2">
        <v>132</v>
      </c>
      <c r="B152" s="2">
        <v>27</v>
      </c>
      <c r="C152" s="2">
        <v>1982</v>
      </c>
      <c r="D152" s="7">
        <v>0.65999999999999992</v>
      </c>
      <c r="E152" s="7">
        <v>1.575408659810406</v>
      </c>
      <c r="F152" s="2">
        <f t="shared" si="15"/>
        <v>2</v>
      </c>
      <c r="G152" s="3">
        <f t="shared" si="16"/>
        <v>8689.3713996820898</v>
      </c>
      <c r="H152" s="3">
        <f t="shared" si="14"/>
        <v>6989.5131196192806</v>
      </c>
      <c r="I152" s="18">
        <f t="shared" si="19"/>
        <v>-1699.8582800628092</v>
      </c>
      <c r="J152" s="3">
        <f t="shared" si="17"/>
        <v>5687.4651239481682</v>
      </c>
      <c r="K152" s="3">
        <f t="shared" si="18"/>
        <v>0</v>
      </c>
      <c r="L152" s="2">
        <f t="shared" si="20"/>
        <v>1</v>
      </c>
    </row>
    <row r="153" spans="1:12">
      <c r="A153" s="2">
        <v>133</v>
      </c>
      <c r="B153" s="2">
        <v>28</v>
      </c>
      <c r="C153" s="2">
        <v>1982</v>
      </c>
      <c r="D153" s="7">
        <v>0.01</v>
      </c>
      <c r="E153" s="7">
        <v>1.5134070850704977</v>
      </c>
      <c r="F153" s="2">
        <f t="shared" si="15"/>
        <v>2</v>
      </c>
      <c r="G153" s="3">
        <f t="shared" si="16"/>
        <v>8689.3713996820898</v>
      </c>
      <c r="H153" s="3">
        <f t="shared" si="14"/>
        <v>105.90171393362547</v>
      </c>
      <c r="I153" s="18">
        <f t="shared" si="19"/>
        <v>-8583.4696857484651</v>
      </c>
      <c r="J153" s="3">
        <f t="shared" si="17"/>
        <v>14270.934809696633</v>
      </c>
      <c r="K153" s="3">
        <f t="shared" si="18"/>
        <v>0</v>
      </c>
      <c r="L153" s="2">
        <f t="shared" si="20"/>
        <v>1</v>
      </c>
    </row>
    <row r="154" spans="1:12">
      <c r="A154" s="2">
        <v>134</v>
      </c>
      <c r="B154" s="2">
        <v>29</v>
      </c>
      <c r="C154" s="2">
        <v>1982</v>
      </c>
      <c r="D154" s="7">
        <v>2.5000000000000001E-2</v>
      </c>
      <c r="E154" s="7">
        <v>1.5342204708760399</v>
      </c>
      <c r="F154" s="2">
        <f t="shared" si="15"/>
        <v>2</v>
      </c>
      <c r="G154" s="3">
        <f t="shared" si="16"/>
        <v>8689.3713996820898</v>
      </c>
      <c r="H154" s="3">
        <f t="shared" si="14"/>
        <v>264.7542848340637</v>
      </c>
      <c r="I154" s="18">
        <f t="shared" si="19"/>
        <v>-8424.6171148480262</v>
      </c>
      <c r="J154" s="3">
        <f t="shared" si="17"/>
        <v>22695.551924544659</v>
      </c>
      <c r="K154" s="3">
        <f t="shared" si="18"/>
        <v>0</v>
      </c>
      <c r="L154" s="2">
        <f t="shared" si="20"/>
        <v>1</v>
      </c>
    </row>
    <row r="155" spans="1:12">
      <c r="A155" s="2">
        <v>135</v>
      </c>
      <c r="B155" s="2">
        <v>30</v>
      </c>
      <c r="C155" s="2">
        <v>1982</v>
      </c>
      <c r="D155" s="7">
        <v>0.25</v>
      </c>
      <c r="E155" s="7">
        <v>1.4097811009242278</v>
      </c>
      <c r="F155" s="2">
        <f t="shared" si="15"/>
        <v>2</v>
      </c>
      <c r="G155" s="3">
        <f t="shared" si="16"/>
        <v>8689.3713996820898</v>
      </c>
      <c r="H155" s="3">
        <f t="shared" si="14"/>
        <v>2647.5428483406367</v>
      </c>
      <c r="I155" s="18">
        <f t="shared" si="19"/>
        <v>-6041.828551341453</v>
      </c>
      <c r="J155" s="3">
        <f t="shared" si="17"/>
        <v>28737.380475886112</v>
      </c>
      <c r="K155" s="3">
        <f t="shared" si="18"/>
        <v>0</v>
      </c>
      <c r="L155" s="2">
        <f t="shared" si="20"/>
        <v>1</v>
      </c>
    </row>
    <row r="156" spans="1:12">
      <c r="A156" s="2">
        <v>136</v>
      </c>
      <c r="B156" s="2">
        <v>31</v>
      </c>
      <c r="C156" s="2">
        <v>1982</v>
      </c>
      <c r="D156" s="7">
        <v>8.0000000000000016E-2</v>
      </c>
      <c r="E156" s="7">
        <v>1.5634177149407469</v>
      </c>
      <c r="F156" s="2">
        <f t="shared" si="15"/>
        <v>1</v>
      </c>
      <c r="G156" s="3">
        <f t="shared" si="16"/>
        <v>4344.6856998410449</v>
      </c>
      <c r="H156" s="3">
        <f t="shared" si="14"/>
        <v>847.2137114690039</v>
      </c>
      <c r="I156" s="18">
        <f t="shared" si="19"/>
        <v>-3497.4719883720409</v>
      </c>
      <c r="J156" s="3">
        <f t="shared" si="17"/>
        <v>32234.852464258154</v>
      </c>
      <c r="K156" s="3">
        <f t="shared" si="18"/>
        <v>0</v>
      </c>
      <c r="L156" s="2">
        <f t="shared" si="20"/>
        <v>1</v>
      </c>
    </row>
    <row r="157" spans="1:12">
      <c r="A157" s="2">
        <v>137</v>
      </c>
      <c r="B157" s="2">
        <v>32</v>
      </c>
      <c r="C157" s="2">
        <v>1982</v>
      </c>
      <c r="D157" s="7">
        <v>0.04</v>
      </c>
      <c r="E157" s="7">
        <v>1.1472090539479569</v>
      </c>
      <c r="F157" s="2">
        <f t="shared" si="15"/>
        <v>1</v>
      </c>
      <c r="G157" s="3">
        <f t="shared" si="16"/>
        <v>4344.6856998410449</v>
      </c>
      <c r="H157" s="3">
        <f t="shared" si="14"/>
        <v>423.60685573450189</v>
      </c>
      <c r="I157" s="18">
        <f t="shared" si="19"/>
        <v>-3921.0788441065429</v>
      </c>
      <c r="J157" s="3">
        <f t="shared" si="17"/>
        <v>36155.931308364699</v>
      </c>
      <c r="K157" s="3">
        <f t="shared" si="18"/>
        <v>0</v>
      </c>
      <c r="L157" s="2">
        <f t="shared" si="20"/>
        <v>1</v>
      </c>
    </row>
    <row r="158" spans="1:12">
      <c r="A158" s="2">
        <v>138</v>
      </c>
      <c r="B158" s="2">
        <v>33</v>
      </c>
      <c r="C158" s="2">
        <v>1982</v>
      </c>
      <c r="D158" s="7">
        <v>0.88</v>
      </c>
      <c r="E158" s="7">
        <v>1.3855019670907249</v>
      </c>
      <c r="F158" s="2">
        <f t="shared" si="15"/>
        <v>1</v>
      </c>
      <c r="G158" s="3">
        <f t="shared" si="16"/>
        <v>4344.6856998410449</v>
      </c>
      <c r="H158" s="3">
        <f t="shared" si="14"/>
        <v>9319.3508261590414</v>
      </c>
      <c r="I158" s="18">
        <f t="shared" si="19"/>
        <v>4974.6651263179965</v>
      </c>
      <c r="J158" s="3">
        <f t="shared" si="17"/>
        <v>31181.266182046704</v>
      </c>
      <c r="K158" s="3">
        <f t="shared" si="18"/>
        <v>588.04268748695551</v>
      </c>
      <c r="L158" s="2">
        <f t="shared" si="20"/>
        <v>0</v>
      </c>
    </row>
    <row r="159" spans="1:12">
      <c r="A159" s="2">
        <v>139</v>
      </c>
      <c r="B159" s="2">
        <v>34</v>
      </c>
      <c r="C159" s="2">
        <v>1982</v>
      </c>
      <c r="D159" s="7">
        <v>1.1499999999999999</v>
      </c>
      <c r="E159" s="7">
        <v>1.077150392602094</v>
      </c>
      <c r="F159" s="2">
        <f t="shared" si="15"/>
        <v>1</v>
      </c>
      <c r="G159" s="3">
        <f t="shared" si="16"/>
        <v>4344.6856998410449</v>
      </c>
      <c r="H159" s="3">
        <f t="shared" si="14"/>
        <v>12178.697102366925</v>
      </c>
      <c r="I159" s="18">
        <f t="shared" si="19"/>
        <v>7834.0114025258799</v>
      </c>
      <c r="J159" s="3">
        <f t="shared" si="17"/>
        <v>23347.254779520823</v>
      </c>
      <c r="K159" s="3">
        <f t="shared" si="18"/>
        <v>588.04268748695551</v>
      </c>
      <c r="L159" s="2">
        <f t="shared" si="20"/>
        <v>0</v>
      </c>
    </row>
    <row r="160" spans="1:12">
      <c r="A160" s="2">
        <v>140</v>
      </c>
      <c r="B160" s="2">
        <v>35</v>
      </c>
      <c r="C160" s="2">
        <v>1982</v>
      </c>
      <c r="D160" s="7">
        <v>1.7749999999999999</v>
      </c>
      <c r="E160" s="7">
        <v>0.93288976282797997</v>
      </c>
      <c r="F160" s="2">
        <f t="shared" si="15"/>
        <v>1</v>
      </c>
      <c r="G160" s="3">
        <f t="shared" si="16"/>
        <v>4344.6856998410449</v>
      </c>
      <c r="H160" s="3">
        <f t="shared" si="14"/>
        <v>18797.554223218518</v>
      </c>
      <c r="I160" s="18">
        <f t="shared" si="19"/>
        <v>14452.868523377474</v>
      </c>
      <c r="J160" s="3">
        <f t="shared" si="17"/>
        <v>8894.3862561433489</v>
      </c>
      <c r="K160" s="3">
        <f t="shared" si="18"/>
        <v>588.04268748695551</v>
      </c>
      <c r="L160" s="2">
        <f t="shared" si="20"/>
        <v>0</v>
      </c>
    </row>
    <row r="161" spans="1:12">
      <c r="A161" s="2">
        <v>141</v>
      </c>
      <c r="B161" s="2">
        <v>36</v>
      </c>
      <c r="C161" s="2">
        <v>1982</v>
      </c>
      <c r="D161" s="7">
        <v>0.67499999999999993</v>
      </c>
      <c r="E161" s="7">
        <v>0.86342165266261683</v>
      </c>
      <c r="F161" s="2">
        <f t="shared" si="15"/>
        <v>1</v>
      </c>
      <c r="G161" s="3">
        <f t="shared" si="16"/>
        <v>4344.6856998410449</v>
      </c>
      <c r="H161" s="3">
        <f t="shared" si="14"/>
        <v>7148.3656905197186</v>
      </c>
      <c r="I161" s="18">
        <f t="shared" si="19"/>
        <v>2803.6799906786737</v>
      </c>
      <c r="J161" s="3">
        <f t="shared" si="17"/>
        <v>6090.7062654646752</v>
      </c>
      <c r="K161" s="3">
        <f t="shared" si="18"/>
        <v>588.04268748695551</v>
      </c>
      <c r="L161" s="2">
        <f t="shared" si="20"/>
        <v>0</v>
      </c>
    </row>
    <row r="162" spans="1:12">
      <c r="A162" s="2">
        <v>142</v>
      </c>
      <c r="B162" s="2">
        <v>37</v>
      </c>
      <c r="C162" s="2">
        <v>1982</v>
      </c>
      <c r="D162" s="7">
        <v>0.58499999999999996</v>
      </c>
      <c r="E162" s="7">
        <v>0.61648621984362506</v>
      </c>
      <c r="F162" s="2">
        <f t="shared" si="15"/>
        <v>1</v>
      </c>
      <c r="G162" s="3">
        <f t="shared" si="16"/>
        <v>4344.6856998410449</v>
      </c>
      <c r="H162" s="3">
        <f t="shared" si="14"/>
        <v>6195.2502651170898</v>
      </c>
      <c r="I162" s="18">
        <f t="shared" si="19"/>
        <v>1850.564565276045</v>
      </c>
      <c r="J162" s="3">
        <f t="shared" si="17"/>
        <v>4240.1417001886302</v>
      </c>
      <c r="K162" s="3">
        <f t="shared" si="18"/>
        <v>588.04268748695551</v>
      </c>
      <c r="L162" s="2">
        <f t="shared" si="20"/>
        <v>0</v>
      </c>
    </row>
    <row r="163" spans="1:12">
      <c r="A163" s="2">
        <v>143</v>
      </c>
      <c r="B163" s="2">
        <v>38</v>
      </c>
      <c r="C163" s="2">
        <v>1982</v>
      </c>
      <c r="D163" s="7">
        <v>0.01</v>
      </c>
      <c r="E163" s="7">
        <v>0.67056614104830592</v>
      </c>
      <c r="F163" s="2">
        <f t="shared" si="15"/>
        <v>1</v>
      </c>
      <c r="G163" s="3">
        <f t="shared" si="16"/>
        <v>4344.6856998410449</v>
      </c>
      <c r="H163" s="3">
        <f t="shared" si="14"/>
        <v>105.90171393362547</v>
      </c>
      <c r="I163" s="18">
        <f t="shared" si="19"/>
        <v>-4238.7839859074193</v>
      </c>
      <c r="J163" s="3">
        <f t="shared" si="17"/>
        <v>8478.9256860960486</v>
      </c>
      <c r="K163" s="3">
        <f t="shared" si="18"/>
        <v>0</v>
      </c>
      <c r="L163" s="2">
        <f t="shared" si="20"/>
        <v>1</v>
      </c>
    </row>
    <row r="164" spans="1:12">
      <c r="A164" s="2">
        <v>144</v>
      </c>
      <c r="B164" s="2">
        <v>39</v>
      </c>
      <c r="C164" s="2">
        <v>1982</v>
      </c>
      <c r="D164" s="7">
        <v>0.57499999999999996</v>
      </c>
      <c r="E164" s="7">
        <v>0.60258346395229401</v>
      </c>
      <c r="F164" s="2">
        <f t="shared" si="15"/>
        <v>1</v>
      </c>
      <c r="G164" s="3">
        <f t="shared" si="16"/>
        <v>4344.6856998410449</v>
      </c>
      <c r="H164" s="3">
        <f t="shared" si="14"/>
        <v>6089.3485511834624</v>
      </c>
      <c r="I164" s="18">
        <f t="shared" si="19"/>
        <v>1744.6628513424175</v>
      </c>
      <c r="J164" s="3">
        <f t="shared" si="17"/>
        <v>6734.2628347536311</v>
      </c>
      <c r="K164" s="3">
        <f t="shared" si="18"/>
        <v>588.04268748695551</v>
      </c>
      <c r="L164" s="2">
        <f t="shared" si="20"/>
        <v>0</v>
      </c>
    </row>
    <row r="165" spans="1:12">
      <c r="A165" s="2">
        <v>145</v>
      </c>
      <c r="B165" s="2">
        <v>40</v>
      </c>
      <c r="C165" s="2">
        <v>1982</v>
      </c>
      <c r="D165" s="7">
        <v>0.66500000000000004</v>
      </c>
      <c r="E165" s="7">
        <v>0.58086850334452189</v>
      </c>
      <c r="F165" s="2">
        <f t="shared" si="15"/>
        <v>0</v>
      </c>
      <c r="G165" s="3">
        <f t="shared" si="16"/>
        <v>0</v>
      </c>
      <c r="H165" s="3">
        <f t="shared" si="14"/>
        <v>7042.4639765860948</v>
      </c>
      <c r="I165" s="18">
        <f t="shared" si="19"/>
        <v>7042.4639765860948</v>
      </c>
      <c r="J165" s="3">
        <f t="shared" si="17"/>
        <v>0</v>
      </c>
      <c r="K165" s="3">
        <f t="shared" si="18"/>
        <v>588.04268748695551</v>
      </c>
      <c r="L165" s="2">
        <f t="shared" si="20"/>
        <v>0</v>
      </c>
    </row>
    <row r="166" spans="1:12">
      <c r="A166" s="2">
        <v>146</v>
      </c>
      <c r="B166" s="2">
        <v>41</v>
      </c>
      <c r="C166" s="2">
        <v>1982</v>
      </c>
      <c r="D166" s="7">
        <v>0.31</v>
      </c>
      <c r="E166" s="7">
        <v>0.36575539332771684</v>
      </c>
      <c r="F166" s="2">
        <f t="shared" si="15"/>
        <v>0</v>
      </c>
      <c r="G166" s="3">
        <f t="shared" si="16"/>
        <v>0</v>
      </c>
      <c r="H166" s="3">
        <f t="shared" si="14"/>
        <v>3282.9531319423895</v>
      </c>
      <c r="I166" s="18">
        <f t="shared" si="19"/>
        <v>3282.9531319423895</v>
      </c>
      <c r="J166" s="3">
        <f t="shared" si="17"/>
        <v>0</v>
      </c>
      <c r="K166" s="3">
        <f t="shared" si="18"/>
        <v>588.04268748695551</v>
      </c>
      <c r="L166" s="2">
        <f t="shared" si="20"/>
        <v>0</v>
      </c>
    </row>
    <row r="167" spans="1:12">
      <c r="A167" s="2">
        <v>147</v>
      </c>
      <c r="B167" s="2">
        <v>42</v>
      </c>
      <c r="C167" s="2">
        <v>1982</v>
      </c>
      <c r="D167" s="7">
        <v>1.81</v>
      </c>
      <c r="E167" s="7">
        <v>0.41677393658276457</v>
      </c>
      <c r="F167" s="2">
        <f t="shared" si="15"/>
        <v>0</v>
      </c>
      <c r="G167" s="3">
        <f t="shared" si="16"/>
        <v>0</v>
      </c>
      <c r="H167" s="3">
        <f t="shared" si="14"/>
        <v>19168.210221986214</v>
      </c>
      <c r="I167" s="18">
        <f t="shared" si="19"/>
        <v>19168.210221986214</v>
      </c>
      <c r="J167" s="3">
        <f t="shared" si="17"/>
        <v>0</v>
      </c>
      <c r="K167" s="3">
        <f t="shared" si="18"/>
        <v>588.04268748695551</v>
      </c>
      <c r="L167" s="2">
        <f t="shared" si="20"/>
        <v>0</v>
      </c>
    </row>
    <row r="168" spans="1:12">
      <c r="A168" s="2">
        <v>148</v>
      </c>
      <c r="B168" s="2">
        <v>43</v>
      </c>
      <c r="C168" s="2">
        <v>1982</v>
      </c>
      <c r="D168" s="7">
        <v>7.5000000000000011E-2</v>
      </c>
      <c r="E168" s="7">
        <v>0.37070755867699634</v>
      </c>
      <c r="F168" s="2">
        <f t="shared" si="15"/>
        <v>0</v>
      </c>
      <c r="G168" s="3">
        <f t="shared" si="16"/>
        <v>0</v>
      </c>
      <c r="H168" s="3">
        <f t="shared" si="14"/>
        <v>794.2628545021912</v>
      </c>
      <c r="I168" s="18">
        <f t="shared" si="19"/>
        <v>794.2628545021912</v>
      </c>
      <c r="J168" s="3">
        <f t="shared" si="17"/>
        <v>0</v>
      </c>
      <c r="K168" s="3">
        <f t="shared" si="18"/>
        <v>588.04268748695551</v>
      </c>
      <c r="L168" s="2">
        <f t="shared" si="20"/>
        <v>0</v>
      </c>
    </row>
    <row r="169" spans="1:12">
      <c r="A169" s="2">
        <v>149</v>
      </c>
      <c r="B169" s="2">
        <v>44</v>
      </c>
      <c r="C169" s="2">
        <v>1982</v>
      </c>
      <c r="D169" s="7">
        <v>0.44500000000000006</v>
      </c>
      <c r="E169" s="7">
        <v>0.23338322810840578</v>
      </c>
      <c r="F169" s="2">
        <f t="shared" si="15"/>
        <v>0</v>
      </c>
      <c r="G169" s="3">
        <f t="shared" si="16"/>
        <v>0</v>
      </c>
      <c r="H169" s="3">
        <f t="shared" si="14"/>
        <v>4712.626270046334</v>
      </c>
      <c r="I169" s="18">
        <f t="shared" si="19"/>
        <v>4712.626270046334</v>
      </c>
      <c r="J169" s="3">
        <f t="shared" si="17"/>
        <v>0</v>
      </c>
      <c r="K169" s="3">
        <f t="shared" si="18"/>
        <v>0</v>
      </c>
      <c r="L169" s="2">
        <f t="shared" si="20"/>
        <v>0</v>
      </c>
    </row>
    <row r="170" spans="1:12">
      <c r="A170" s="2">
        <v>150</v>
      </c>
      <c r="B170" s="2">
        <v>45</v>
      </c>
      <c r="C170" s="2">
        <v>1982</v>
      </c>
      <c r="D170" s="7">
        <v>2.3199999999999998</v>
      </c>
      <c r="E170" s="7">
        <v>0.15656334629699828</v>
      </c>
      <c r="F170" s="2">
        <f t="shared" si="15"/>
        <v>0</v>
      </c>
      <c r="G170" s="3">
        <f t="shared" si="16"/>
        <v>0</v>
      </c>
      <c r="H170" s="3">
        <f t="shared" si="14"/>
        <v>24569.197632601106</v>
      </c>
      <c r="I170" s="18">
        <f t="shared" si="19"/>
        <v>24569.197632601106</v>
      </c>
      <c r="J170" s="3">
        <f t="shared" si="17"/>
        <v>0</v>
      </c>
      <c r="K170" s="3">
        <f t="shared" si="18"/>
        <v>0</v>
      </c>
      <c r="L170" s="2">
        <f t="shared" si="20"/>
        <v>0</v>
      </c>
    </row>
    <row r="171" spans="1:12">
      <c r="A171" s="2">
        <v>151</v>
      </c>
      <c r="B171" s="2">
        <v>46</v>
      </c>
      <c r="C171" s="2">
        <v>1982</v>
      </c>
      <c r="D171" s="7">
        <v>0.6</v>
      </c>
      <c r="E171" s="7">
        <v>0.208125590338893</v>
      </c>
      <c r="F171" s="2">
        <f t="shared" si="15"/>
        <v>0</v>
      </c>
      <c r="G171" s="3">
        <f t="shared" si="16"/>
        <v>0</v>
      </c>
      <c r="H171" s="3">
        <f t="shared" si="14"/>
        <v>6354.1028360175278</v>
      </c>
      <c r="I171" s="18">
        <f t="shared" si="19"/>
        <v>6354.1028360175278</v>
      </c>
      <c r="J171" s="3">
        <f t="shared" si="17"/>
        <v>0</v>
      </c>
      <c r="K171" s="3">
        <f t="shared" si="18"/>
        <v>0</v>
      </c>
      <c r="L171" s="2">
        <f t="shared" si="20"/>
        <v>0</v>
      </c>
    </row>
    <row r="172" spans="1:12">
      <c r="A172" s="2">
        <v>152</v>
      </c>
      <c r="B172" s="2">
        <v>47</v>
      </c>
      <c r="C172" s="2">
        <v>1982</v>
      </c>
      <c r="D172" s="7">
        <v>0.1</v>
      </c>
      <c r="E172" s="7">
        <v>1.8636023603038499E-2</v>
      </c>
      <c r="F172" s="2">
        <f t="shared" si="15"/>
        <v>0</v>
      </c>
      <c r="G172" s="3">
        <f t="shared" si="16"/>
        <v>0</v>
      </c>
      <c r="H172" s="3">
        <f t="shared" si="14"/>
        <v>1059.0171393362548</v>
      </c>
      <c r="I172" s="18">
        <f t="shared" si="19"/>
        <v>1059.0171393362548</v>
      </c>
      <c r="J172" s="3">
        <f t="shared" si="17"/>
        <v>0</v>
      </c>
      <c r="K172" s="3">
        <f t="shared" si="18"/>
        <v>0</v>
      </c>
      <c r="L172" s="2">
        <f t="shared" si="20"/>
        <v>0</v>
      </c>
    </row>
    <row r="173" spans="1:12">
      <c r="A173" s="2">
        <v>153</v>
      </c>
      <c r="B173" s="2">
        <v>48</v>
      </c>
      <c r="C173" s="2">
        <v>1982</v>
      </c>
      <c r="D173" s="7">
        <v>0</v>
      </c>
      <c r="E173" s="7">
        <v>0</v>
      </c>
      <c r="F173" s="2">
        <f t="shared" si="15"/>
        <v>0</v>
      </c>
      <c r="G173" s="3">
        <f t="shared" si="16"/>
        <v>0</v>
      </c>
      <c r="H173" s="3">
        <f t="shared" si="14"/>
        <v>0</v>
      </c>
      <c r="I173" s="18">
        <f t="shared" si="19"/>
        <v>0</v>
      </c>
      <c r="J173" s="3">
        <f t="shared" si="17"/>
        <v>0</v>
      </c>
      <c r="K173" s="3">
        <f t="shared" si="18"/>
        <v>0</v>
      </c>
      <c r="L173" s="2">
        <f t="shared" si="20"/>
        <v>0</v>
      </c>
    </row>
    <row r="174" spans="1:12">
      <c r="A174" s="2">
        <v>154</v>
      </c>
      <c r="B174" s="2">
        <v>49</v>
      </c>
      <c r="C174" s="2">
        <v>1982</v>
      </c>
      <c r="D174" s="7">
        <v>0</v>
      </c>
      <c r="E174" s="7">
        <v>0</v>
      </c>
      <c r="F174" s="2">
        <f t="shared" si="15"/>
        <v>0</v>
      </c>
      <c r="G174" s="3">
        <f t="shared" si="16"/>
        <v>0</v>
      </c>
      <c r="H174" s="3">
        <f t="shared" si="14"/>
        <v>0</v>
      </c>
      <c r="I174" s="18">
        <f t="shared" si="19"/>
        <v>0</v>
      </c>
      <c r="J174" s="3">
        <f t="shared" si="17"/>
        <v>0</v>
      </c>
      <c r="K174" s="3">
        <f t="shared" si="18"/>
        <v>0</v>
      </c>
      <c r="L174" s="2">
        <f t="shared" si="20"/>
        <v>0</v>
      </c>
    </row>
    <row r="175" spans="1:12">
      <c r="A175" s="2">
        <v>155</v>
      </c>
      <c r="B175" s="2">
        <v>50</v>
      </c>
      <c r="C175" s="2">
        <v>1982</v>
      </c>
      <c r="D175" s="7">
        <v>0</v>
      </c>
      <c r="E175" s="7">
        <v>0</v>
      </c>
      <c r="F175" s="2">
        <f t="shared" si="15"/>
        <v>0</v>
      </c>
      <c r="G175" s="3">
        <f t="shared" si="16"/>
        <v>0</v>
      </c>
      <c r="H175" s="3">
        <f t="shared" si="14"/>
        <v>0</v>
      </c>
      <c r="I175" s="18">
        <f t="shared" si="19"/>
        <v>0</v>
      </c>
      <c r="J175" s="3">
        <f t="shared" si="17"/>
        <v>0</v>
      </c>
      <c r="K175" s="3">
        <f t="shared" si="18"/>
        <v>0</v>
      </c>
      <c r="L175" s="2">
        <f t="shared" si="20"/>
        <v>0</v>
      </c>
    </row>
    <row r="176" spans="1:12">
      <c r="A176" s="2">
        <v>156</v>
      </c>
      <c r="B176" s="2">
        <v>51</v>
      </c>
      <c r="C176" s="2">
        <v>1982</v>
      </c>
      <c r="D176" s="7">
        <v>0</v>
      </c>
      <c r="E176" s="7">
        <v>0</v>
      </c>
      <c r="F176" s="2">
        <f t="shared" si="15"/>
        <v>0</v>
      </c>
      <c r="G176" s="3">
        <f t="shared" si="16"/>
        <v>0</v>
      </c>
      <c r="H176" s="3">
        <f t="shared" si="14"/>
        <v>0</v>
      </c>
      <c r="I176" s="18">
        <f t="shared" si="19"/>
        <v>0</v>
      </c>
      <c r="J176" s="3">
        <f t="shared" si="17"/>
        <v>0</v>
      </c>
      <c r="K176" s="3">
        <f t="shared" si="18"/>
        <v>0</v>
      </c>
      <c r="L176" s="2">
        <f t="shared" si="20"/>
        <v>0</v>
      </c>
    </row>
    <row r="177" spans="1:12">
      <c r="A177" s="2">
        <v>157</v>
      </c>
      <c r="B177" s="2">
        <v>52</v>
      </c>
      <c r="C177" s="2">
        <v>1982</v>
      </c>
      <c r="D177" s="7">
        <v>0</v>
      </c>
      <c r="E177" s="7">
        <v>0</v>
      </c>
      <c r="F177" s="2">
        <f t="shared" si="15"/>
        <v>0</v>
      </c>
      <c r="G177" s="3">
        <f t="shared" si="16"/>
        <v>0</v>
      </c>
      <c r="H177" s="3">
        <f t="shared" si="14"/>
        <v>0</v>
      </c>
      <c r="I177" s="18">
        <f t="shared" si="19"/>
        <v>0</v>
      </c>
      <c r="J177" s="3">
        <f t="shared" si="17"/>
        <v>0</v>
      </c>
      <c r="K177" s="3">
        <f t="shared" si="18"/>
        <v>0</v>
      </c>
      <c r="L177" s="2">
        <f t="shared" si="20"/>
        <v>0</v>
      </c>
    </row>
    <row r="178" spans="1:12">
      <c r="A178" s="2">
        <v>158</v>
      </c>
      <c r="B178" s="2">
        <v>1</v>
      </c>
      <c r="C178" s="2">
        <v>1983</v>
      </c>
      <c r="D178" s="7">
        <v>0</v>
      </c>
      <c r="E178" s="7">
        <v>0</v>
      </c>
      <c r="F178" s="2">
        <f t="shared" si="15"/>
        <v>0</v>
      </c>
      <c r="G178" s="3">
        <f t="shared" si="16"/>
        <v>0</v>
      </c>
      <c r="H178" s="3">
        <f t="shared" si="14"/>
        <v>0</v>
      </c>
      <c r="I178" s="18">
        <f t="shared" si="19"/>
        <v>0</v>
      </c>
      <c r="J178" s="3">
        <f t="shared" si="17"/>
        <v>0</v>
      </c>
      <c r="K178" s="3">
        <f t="shared" si="18"/>
        <v>0</v>
      </c>
      <c r="L178" s="2">
        <f t="shared" si="20"/>
        <v>0</v>
      </c>
    </row>
    <row r="179" spans="1:12">
      <c r="A179" s="2">
        <v>159</v>
      </c>
      <c r="B179" s="2">
        <v>2</v>
      </c>
      <c r="C179" s="2">
        <v>1983</v>
      </c>
      <c r="D179" s="7">
        <v>0</v>
      </c>
      <c r="E179" s="7">
        <v>0</v>
      </c>
      <c r="F179" s="2">
        <f t="shared" si="15"/>
        <v>0</v>
      </c>
      <c r="G179" s="3">
        <f t="shared" si="16"/>
        <v>0</v>
      </c>
      <c r="H179" s="3">
        <f t="shared" si="14"/>
        <v>0</v>
      </c>
      <c r="I179" s="18">
        <f t="shared" si="19"/>
        <v>0</v>
      </c>
      <c r="J179" s="3">
        <f t="shared" si="17"/>
        <v>0</v>
      </c>
      <c r="K179" s="3">
        <f t="shared" si="18"/>
        <v>0</v>
      </c>
      <c r="L179" s="2">
        <f t="shared" si="20"/>
        <v>0</v>
      </c>
    </row>
    <row r="180" spans="1:12">
      <c r="A180" s="2">
        <v>160</v>
      </c>
      <c r="B180" s="2">
        <v>3</v>
      </c>
      <c r="C180" s="2">
        <v>1983</v>
      </c>
      <c r="D180" s="7">
        <v>0</v>
      </c>
      <c r="E180" s="7">
        <v>0</v>
      </c>
      <c r="F180" s="2">
        <f t="shared" si="15"/>
        <v>0</v>
      </c>
      <c r="G180" s="3">
        <f t="shared" si="16"/>
        <v>0</v>
      </c>
      <c r="H180" s="3">
        <f t="shared" si="14"/>
        <v>0</v>
      </c>
      <c r="I180" s="18">
        <f t="shared" si="19"/>
        <v>0</v>
      </c>
      <c r="J180" s="3">
        <f t="shared" si="17"/>
        <v>0</v>
      </c>
      <c r="K180" s="3">
        <f t="shared" si="18"/>
        <v>0</v>
      </c>
      <c r="L180" s="2">
        <f t="shared" si="20"/>
        <v>0</v>
      </c>
    </row>
    <row r="181" spans="1:12">
      <c r="A181" s="2">
        <v>161</v>
      </c>
      <c r="B181" s="2">
        <v>4</v>
      </c>
      <c r="C181" s="2">
        <v>1983</v>
      </c>
      <c r="D181" s="7">
        <v>0</v>
      </c>
      <c r="E181" s="7">
        <v>0</v>
      </c>
      <c r="F181" s="2">
        <f t="shared" si="15"/>
        <v>0</v>
      </c>
      <c r="G181" s="3">
        <f t="shared" si="16"/>
        <v>0</v>
      </c>
      <c r="H181" s="3">
        <f t="shared" si="14"/>
        <v>0</v>
      </c>
      <c r="I181" s="18">
        <f t="shared" si="19"/>
        <v>0</v>
      </c>
      <c r="J181" s="3">
        <f t="shared" si="17"/>
        <v>0</v>
      </c>
      <c r="K181" s="3">
        <f t="shared" si="18"/>
        <v>0</v>
      </c>
      <c r="L181" s="2">
        <f t="shared" si="20"/>
        <v>0</v>
      </c>
    </row>
    <row r="182" spans="1:12">
      <c r="A182" s="2">
        <v>162</v>
      </c>
      <c r="B182" s="2">
        <v>5</v>
      </c>
      <c r="C182" s="2">
        <v>1983</v>
      </c>
      <c r="D182" s="7">
        <v>0</v>
      </c>
      <c r="E182" s="7">
        <v>0</v>
      </c>
      <c r="F182" s="2">
        <f t="shared" si="15"/>
        <v>0</v>
      </c>
      <c r="G182" s="3">
        <f t="shared" si="16"/>
        <v>0</v>
      </c>
      <c r="H182" s="3">
        <f t="shared" si="14"/>
        <v>0</v>
      </c>
      <c r="I182" s="18">
        <f t="shared" si="19"/>
        <v>0</v>
      </c>
      <c r="J182" s="3">
        <f t="shared" si="17"/>
        <v>0</v>
      </c>
      <c r="K182" s="3">
        <f t="shared" si="18"/>
        <v>0</v>
      </c>
      <c r="L182" s="2">
        <f t="shared" si="20"/>
        <v>0</v>
      </c>
    </row>
    <row r="183" spans="1:12">
      <c r="A183" s="2">
        <v>163</v>
      </c>
      <c r="B183" s="2">
        <v>6</v>
      </c>
      <c r="C183" s="2">
        <v>1983</v>
      </c>
      <c r="D183" s="7">
        <v>0</v>
      </c>
      <c r="E183" s="7">
        <v>0</v>
      </c>
      <c r="F183" s="2">
        <f t="shared" si="15"/>
        <v>0</v>
      </c>
      <c r="G183" s="3">
        <f t="shared" si="16"/>
        <v>0</v>
      </c>
      <c r="H183" s="3">
        <f t="shared" si="14"/>
        <v>0</v>
      </c>
      <c r="I183" s="18">
        <f t="shared" si="19"/>
        <v>0</v>
      </c>
      <c r="J183" s="3">
        <f t="shared" si="17"/>
        <v>0</v>
      </c>
      <c r="K183" s="3">
        <f t="shared" si="18"/>
        <v>0</v>
      </c>
      <c r="L183" s="2">
        <f t="shared" si="20"/>
        <v>0</v>
      </c>
    </row>
    <row r="184" spans="1:12">
      <c r="A184" s="2">
        <v>164</v>
      </c>
      <c r="B184" s="2">
        <v>7</v>
      </c>
      <c r="C184" s="2">
        <v>1983</v>
      </c>
      <c r="D184" s="7">
        <v>0</v>
      </c>
      <c r="E184" s="7">
        <v>0</v>
      </c>
      <c r="F184" s="2">
        <f t="shared" si="15"/>
        <v>0</v>
      </c>
      <c r="G184" s="3">
        <f t="shared" si="16"/>
        <v>0</v>
      </c>
      <c r="H184" s="3">
        <f t="shared" si="14"/>
        <v>0</v>
      </c>
      <c r="I184" s="18">
        <f t="shared" si="19"/>
        <v>0</v>
      </c>
      <c r="J184" s="3">
        <f t="shared" si="17"/>
        <v>0</v>
      </c>
      <c r="K184" s="3">
        <f t="shared" si="18"/>
        <v>0</v>
      </c>
      <c r="L184" s="2">
        <f t="shared" si="20"/>
        <v>0</v>
      </c>
    </row>
    <row r="185" spans="1:12">
      <c r="A185" s="2">
        <v>165</v>
      </c>
      <c r="B185" s="2">
        <v>8</v>
      </c>
      <c r="C185" s="2">
        <v>1983</v>
      </c>
      <c r="D185" s="7">
        <v>0</v>
      </c>
      <c r="E185" s="7">
        <v>0</v>
      </c>
      <c r="F185" s="2">
        <f t="shared" si="15"/>
        <v>0</v>
      </c>
      <c r="G185" s="3">
        <f t="shared" si="16"/>
        <v>0</v>
      </c>
      <c r="H185" s="3">
        <f t="shared" si="14"/>
        <v>0</v>
      </c>
      <c r="I185" s="18">
        <f t="shared" si="19"/>
        <v>0</v>
      </c>
      <c r="J185" s="3">
        <f t="shared" si="17"/>
        <v>0</v>
      </c>
      <c r="K185" s="3">
        <f t="shared" si="18"/>
        <v>0</v>
      </c>
      <c r="L185" s="2">
        <f t="shared" si="20"/>
        <v>0</v>
      </c>
    </row>
    <row r="186" spans="1:12">
      <c r="A186" s="2">
        <v>166</v>
      </c>
      <c r="B186" s="2">
        <v>9</v>
      </c>
      <c r="C186" s="2">
        <v>1983</v>
      </c>
      <c r="D186" s="7">
        <v>0</v>
      </c>
      <c r="E186" s="7">
        <v>0</v>
      </c>
      <c r="F186" s="2">
        <f t="shared" si="15"/>
        <v>0</v>
      </c>
      <c r="G186" s="3">
        <f t="shared" si="16"/>
        <v>0</v>
      </c>
      <c r="H186" s="3">
        <f t="shared" si="14"/>
        <v>0</v>
      </c>
      <c r="I186" s="18">
        <f t="shared" si="19"/>
        <v>0</v>
      </c>
      <c r="J186" s="3">
        <f t="shared" si="17"/>
        <v>0</v>
      </c>
      <c r="K186" s="3">
        <f t="shared" si="18"/>
        <v>0</v>
      </c>
      <c r="L186" s="2">
        <f t="shared" si="20"/>
        <v>0</v>
      </c>
    </row>
    <row r="187" spans="1:12">
      <c r="A187" s="2">
        <v>167</v>
      </c>
      <c r="B187" s="2">
        <v>10</v>
      </c>
      <c r="C187" s="2">
        <v>1983</v>
      </c>
      <c r="D187" s="7">
        <v>0.10800000000000001</v>
      </c>
      <c r="E187" s="7">
        <v>9.7316141633020992E-2</v>
      </c>
      <c r="F187" s="2">
        <f t="shared" si="15"/>
        <v>0</v>
      </c>
      <c r="G187" s="3">
        <f t="shared" si="16"/>
        <v>0</v>
      </c>
      <c r="H187" s="3">
        <f t="shared" si="14"/>
        <v>1143.7385104831553</v>
      </c>
      <c r="I187" s="18">
        <f t="shared" si="19"/>
        <v>1143.7385104831553</v>
      </c>
      <c r="J187" s="3">
        <f t="shared" si="17"/>
        <v>0</v>
      </c>
      <c r="K187" s="3">
        <f t="shared" si="18"/>
        <v>588.04268748695551</v>
      </c>
      <c r="L187" s="2">
        <f t="shared" si="20"/>
        <v>0</v>
      </c>
    </row>
    <row r="188" spans="1:12">
      <c r="A188" s="2">
        <v>168</v>
      </c>
      <c r="B188" s="2">
        <v>11</v>
      </c>
      <c r="C188" s="2">
        <v>1983</v>
      </c>
      <c r="D188" s="7">
        <v>1.0980000000000001</v>
      </c>
      <c r="E188" s="7">
        <v>0.29788925166465685</v>
      </c>
      <c r="F188" s="2">
        <f t="shared" si="15"/>
        <v>0</v>
      </c>
      <c r="G188" s="3">
        <f t="shared" si="16"/>
        <v>0</v>
      </c>
      <c r="H188" s="3">
        <f t="shared" si="14"/>
        <v>11628.008189912078</v>
      </c>
      <c r="I188" s="18">
        <f t="shared" si="19"/>
        <v>11628.008189912078</v>
      </c>
      <c r="J188" s="3">
        <f t="shared" si="17"/>
        <v>0</v>
      </c>
      <c r="K188" s="3">
        <f t="shared" si="18"/>
        <v>588.04268748695551</v>
      </c>
      <c r="L188" s="2">
        <f t="shared" si="20"/>
        <v>0</v>
      </c>
    </row>
    <row r="189" spans="1:12">
      <c r="A189" s="2">
        <v>169</v>
      </c>
      <c r="B189" s="2">
        <v>12</v>
      </c>
      <c r="C189" s="2">
        <v>1983</v>
      </c>
      <c r="D189" s="7">
        <v>0.32400000000000001</v>
      </c>
      <c r="E189" s="7">
        <v>0.28599480285789158</v>
      </c>
      <c r="F189" s="2">
        <f t="shared" si="15"/>
        <v>0</v>
      </c>
      <c r="G189" s="3">
        <f t="shared" si="16"/>
        <v>0</v>
      </c>
      <c r="H189" s="3">
        <f t="shared" si="14"/>
        <v>3431.2155314494653</v>
      </c>
      <c r="I189" s="18">
        <f t="shared" si="19"/>
        <v>3431.2155314494653</v>
      </c>
      <c r="J189" s="3">
        <f t="shared" si="17"/>
        <v>0</v>
      </c>
      <c r="K189" s="3">
        <f t="shared" si="18"/>
        <v>588.04268748695551</v>
      </c>
      <c r="L189" s="2">
        <f t="shared" si="20"/>
        <v>0</v>
      </c>
    </row>
    <row r="190" spans="1:12">
      <c r="A190" s="2">
        <v>170</v>
      </c>
      <c r="B190" s="2">
        <v>13</v>
      </c>
      <c r="C190" s="2">
        <v>1983</v>
      </c>
      <c r="D190" s="7">
        <v>0.95499999999999996</v>
      </c>
      <c r="E190" s="7">
        <v>0.36519527521805201</v>
      </c>
      <c r="F190" s="2">
        <f t="shared" si="15"/>
        <v>1</v>
      </c>
      <c r="G190" s="3">
        <f t="shared" si="16"/>
        <v>4344.6856998410449</v>
      </c>
      <c r="H190" s="3">
        <f t="shared" si="14"/>
        <v>10113.613680661232</v>
      </c>
      <c r="I190" s="18">
        <f t="shared" si="19"/>
        <v>5768.9279808201873</v>
      </c>
      <c r="J190" s="3">
        <f t="shared" si="17"/>
        <v>0</v>
      </c>
      <c r="K190" s="3">
        <f t="shared" si="18"/>
        <v>588.04268748695551</v>
      </c>
      <c r="L190" s="2">
        <f t="shared" si="20"/>
        <v>0</v>
      </c>
    </row>
    <row r="191" spans="1:12">
      <c r="A191" s="2">
        <v>171</v>
      </c>
      <c r="B191" s="2">
        <v>14</v>
      </c>
      <c r="C191" s="2">
        <v>1983</v>
      </c>
      <c r="D191" s="7">
        <v>0.90000000000000013</v>
      </c>
      <c r="E191" s="7">
        <v>0.45615728299928648</v>
      </c>
      <c r="F191" s="2">
        <f t="shared" si="15"/>
        <v>1</v>
      </c>
      <c r="G191" s="3">
        <f t="shared" si="16"/>
        <v>4344.6856998410449</v>
      </c>
      <c r="H191" s="3">
        <f t="shared" ref="H191:H254" si="21">D191*$C$13*43560/12/0.133680556</f>
        <v>9531.1542540262944</v>
      </c>
      <c r="I191" s="18">
        <f t="shared" si="19"/>
        <v>5186.4685541852496</v>
      </c>
      <c r="J191" s="3">
        <f t="shared" si="17"/>
        <v>0</v>
      </c>
      <c r="K191" s="3">
        <f t="shared" si="18"/>
        <v>588.04268748695551</v>
      </c>
      <c r="L191" s="2">
        <f t="shared" si="20"/>
        <v>0</v>
      </c>
    </row>
    <row r="192" spans="1:12">
      <c r="A192" s="2">
        <v>172</v>
      </c>
      <c r="B192" s="2">
        <v>15</v>
      </c>
      <c r="C192" s="2">
        <v>1983</v>
      </c>
      <c r="D192" s="7">
        <v>2.645</v>
      </c>
      <c r="E192" s="7">
        <v>0.46853188928587702</v>
      </c>
      <c r="F192" s="2">
        <f t="shared" ref="F192:F255" si="22">IF(AND(B192&gt;=$C$7,B192&lt;=$D$7),$C$5*2,IF(AND(B192&gt;=$C$6,B192&lt;=$D$6),$C$5,0))</f>
        <v>1</v>
      </c>
      <c r="G192" s="3">
        <f t="shared" ref="G192:G255" si="23">IF($C$2="Y",F192*$C$4*43560/12/0.133680556,IF(AND(B192&gt;=$C$11,B192&lt;=$D$11),$C$10,0))</f>
        <v>4344.6856998410449</v>
      </c>
      <c r="H192" s="3">
        <f t="shared" si="21"/>
        <v>28011.003335443937</v>
      </c>
      <c r="I192" s="18">
        <f t="shared" si="19"/>
        <v>23666.317635602893</v>
      </c>
      <c r="J192" s="3">
        <f t="shared" ref="J192:J255" si="24">IF(B192&gt;43,0,IF(AND(I192&gt;=0,(J191-I192)&lt;=0),0,IF(I192&lt;=0,ABS(I192)+J191,J191-I192)))</f>
        <v>0</v>
      </c>
      <c r="K192" s="3">
        <f t="shared" ref="K192:K255" si="25">IF(B192&gt;43,0,IF(K191+I192&lt;=0,0,IF(K191+I192&gt;=$C$15,$C$15,K191+I192)))</f>
        <v>588.04268748695551</v>
      </c>
      <c r="L192" s="2">
        <f t="shared" si="20"/>
        <v>0</v>
      </c>
    </row>
    <row r="193" spans="1:12">
      <c r="A193" s="2">
        <v>173</v>
      </c>
      <c r="B193" s="2">
        <v>16</v>
      </c>
      <c r="C193" s="2">
        <v>1983</v>
      </c>
      <c r="D193" s="7">
        <v>5.0000000000000001E-3</v>
      </c>
      <c r="E193" s="7">
        <v>0.69628031425042392</v>
      </c>
      <c r="F193" s="2">
        <f t="shared" si="22"/>
        <v>1</v>
      </c>
      <c r="G193" s="3">
        <f t="shared" si="23"/>
        <v>4344.6856998410449</v>
      </c>
      <c r="H193" s="3">
        <f t="shared" si="21"/>
        <v>52.950856966812736</v>
      </c>
      <c r="I193" s="18">
        <f t="shared" si="19"/>
        <v>-4291.7348428742325</v>
      </c>
      <c r="J193" s="3">
        <f t="shared" si="24"/>
        <v>4291.7348428742325</v>
      </c>
      <c r="K193" s="3">
        <f t="shared" si="25"/>
        <v>0</v>
      </c>
      <c r="L193" s="2">
        <f t="shared" si="20"/>
        <v>1</v>
      </c>
    </row>
    <row r="194" spans="1:12">
      <c r="A194" s="2">
        <v>174</v>
      </c>
      <c r="B194" s="2">
        <v>17</v>
      </c>
      <c r="C194" s="2">
        <v>1983</v>
      </c>
      <c r="D194" s="7">
        <v>0.32</v>
      </c>
      <c r="E194" s="7">
        <v>0.97824606199431496</v>
      </c>
      <c r="F194" s="2">
        <f t="shared" si="22"/>
        <v>1</v>
      </c>
      <c r="G194" s="3">
        <f t="shared" si="23"/>
        <v>4344.6856998410449</v>
      </c>
      <c r="H194" s="3">
        <f t="shared" si="21"/>
        <v>3388.8548458760151</v>
      </c>
      <c r="I194" s="18">
        <f t="shared" si="19"/>
        <v>-955.83085396502975</v>
      </c>
      <c r="J194" s="3">
        <f t="shared" si="24"/>
        <v>5247.5656968392623</v>
      </c>
      <c r="K194" s="3">
        <f t="shared" si="25"/>
        <v>0</v>
      </c>
      <c r="L194" s="2">
        <f t="shared" si="20"/>
        <v>1</v>
      </c>
    </row>
    <row r="195" spans="1:12">
      <c r="A195" s="2">
        <v>175</v>
      </c>
      <c r="B195" s="2">
        <v>18</v>
      </c>
      <c r="C195" s="2">
        <v>1983</v>
      </c>
      <c r="D195" s="7">
        <v>3.5599999999999996</v>
      </c>
      <c r="E195" s="7">
        <v>0.92902007779255691</v>
      </c>
      <c r="F195" s="2">
        <f t="shared" si="22"/>
        <v>1</v>
      </c>
      <c r="G195" s="3">
        <f t="shared" si="23"/>
        <v>4344.6856998410449</v>
      </c>
      <c r="H195" s="3">
        <f t="shared" si="21"/>
        <v>37701.010160370657</v>
      </c>
      <c r="I195" s="18">
        <f t="shared" si="19"/>
        <v>33356.324460529613</v>
      </c>
      <c r="J195" s="3">
        <f t="shared" si="24"/>
        <v>0</v>
      </c>
      <c r="K195" s="3">
        <f t="shared" si="25"/>
        <v>588.04268748695551</v>
      </c>
      <c r="L195" s="2">
        <f t="shared" si="20"/>
        <v>0</v>
      </c>
    </row>
    <row r="196" spans="1:12">
      <c r="A196" s="2">
        <v>176</v>
      </c>
      <c r="B196" s="2">
        <v>19</v>
      </c>
      <c r="C196" s="2">
        <v>1983</v>
      </c>
      <c r="D196" s="7">
        <v>1.2749999999999999</v>
      </c>
      <c r="E196" s="7">
        <v>1.0872996051901669</v>
      </c>
      <c r="F196" s="2">
        <f t="shared" si="22"/>
        <v>1</v>
      </c>
      <c r="G196" s="3">
        <f t="shared" si="23"/>
        <v>4344.6856998410449</v>
      </c>
      <c r="H196" s="3">
        <f t="shared" si="21"/>
        <v>13502.468526537246</v>
      </c>
      <c r="I196" s="18">
        <f t="shared" si="19"/>
        <v>9157.7828266962024</v>
      </c>
      <c r="J196" s="3">
        <f t="shared" si="24"/>
        <v>0</v>
      </c>
      <c r="K196" s="3">
        <f t="shared" si="25"/>
        <v>588.04268748695551</v>
      </c>
      <c r="L196" s="2">
        <f t="shared" si="20"/>
        <v>0</v>
      </c>
    </row>
    <row r="197" spans="1:12">
      <c r="A197" s="2">
        <v>177</v>
      </c>
      <c r="B197" s="2">
        <v>20</v>
      </c>
      <c r="C197" s="2">
        <v>1983</v>
      </c>
      <c r="D197" s="7">
        <v>0.77</v>
      </c>
      <c r="E197" s="7">
        <v>0.95078070769162104</v>
      </c>
      <c r="F197" s="2">
        <f t="shared" si="22"/>
        <v>1</v>
      </c>
      <c r="G197" s="3">
        <f t="shared" si="23"/>
        <v>4344.6856998410449</v>
      </c>
      <c r="H197" s="3">
        <f t="shared" si="21"/>
        <v>8154.4319728891624</v>
      </c>
      <c r="I197" s="18">
        <f t="shared" si="19"/>
        <v>3809.7462730481175</v>
      </c>
      <c r="J197" s="3">
        <f t="shared" si="24"/>
        <v>0</v>
      </c>
      <c r="K197" s="3">
        <f t="shared" si="25"/>
        <v>588.04268748695551</v>
      </c>
      <c r="L197" s="2">
        <f t="shared" si="20"/>
        <v>0</v>
      </c>
    </row>
    <row r="198" spans="1:12">
      <c r="A198" s="2">
        <v>178</v>
      </c>
      <c r="B198" s="2">
        <v>21</v>
      </c>
      <c r="C198" s="2">
        <v>1983</v>
      </c>
      <c r="D198" s="7">
        <v>0.30499999999999999</v>
      </c>
      <c r="E198" s="7">
        <v>1.179949998796451</v>
      </c>
      <c r="F198" s="2">
        <f t="shared" si="22"/>
        <v>1</v>
      </c>
      <c r="G198" s="3">
        <f t="shared" si="23"/>
        <v>4344.6856998410449</v>
      </c>
      <c r="H198" s="3">
        <f t="shared" si="21"/>
        <v>3230.0022749755772</v>
      </c>
      <c r="I198" s="18">
        <f t="shared" si="19"/>
        <v>-1114.6834248654677</v>
      </c>
      <c r="J198" s="3">
        <f t="shared" si="24"/>
        <v>1114.6834248654677</v>
      </c>
      <c r="K198" s="3">
        <f t="shared" si="25"/>
        <v>0</v>
      </c>
      <c r="L198" s="2">
        <f t="shared" si="20"/>
        <v>1</v>
      </c>
    </row>
    <row r="199" spans="1:12">
      <c r="A199" s="2">
        <v>179</v>
      </c>
      <c r="B199" s="2">
        <v>22</v>
      </c>
      <c r="C199" s="2">
        <v>1983</v>
      </c>
      <c r="D199" s="7">
        <v>1.8499999999999999</v>
      </c>
      <c r="E199" s="7">
        <v>1.0788240146476311</v>
      </c>
      <c r="F199" s="2">
        <f t="shared" si="22"/>
        <v>1</v>
      </c>
      <c r="G199" s="3">
        <f t="shared" si="23"/>
        <v>4344.6856998410449</v>
      </c>
      <c r="H199" s="3">
        <f t="shared" si="21"/>
        <v>19591.817077720709</v>
      </c>
      <c r="I199" s="18">
        <f t="shared" si="19"/>
        <v>15247.131377879665</v>
      </c>
      <c r="J199" s="3">
        <f t="shared" si="24"/>
        <v>0</v>
      </c>
      <c r="K199" s="3">
        <f t="shared" si="25"/>
        <v>588.04268748695551</v>
      </c>
      <c r="L199" s="2">
        <f t="shared" si="20"/>
        <v>0</v>
      </c>
    </row>
    <row r="200" spans="1:12">
      <c r="A200" s="2">
        <v>180</v>
      </c>
      <c r="B200" s="2">
        <v>23</v>
      </c>
      <c r="C200" s="2">
        <v>1983</v>
      </c>
      <c r="D200" s="7">
        <v>0.15000000000000002</v>
      </c>
      <c r="E200" s="7">
        <v>1.4540318882806669</v>
      </c>
      <c r="F200" s="2">
        <f t="shared" si="22"/>
        <v>1</v>
      </c>
      <c r="G200" s="3">
        <f t="shared" si="23"/>
        <v>4344.6856998410449</v>
      </c>
      <c r="H200" s="3">
        <f t="shared" si="21"/>
        <v>1588.5257090043824</v>
      </c>
      <c r="I200" s="18">
        <f t="shared" si="19"/>
        <v>-2756.1599908366625</v>
      </c>
      <c r="J200" s="3">
        <f t="shared" si="24"/>
        <v>2756.1599908366625</v>
      </c>
      <c r="K200" s="3">
        <f t="shared" si="25"/>
        <v>0</v>
      </c>
      <c r="L200" s="2">
        <f t="shared" si="20"/>
        <v>1</v>
      </c>
    </row>
    <row r="201" spans="1:12">
      <c r="A201" s="2">
        <v>181</v>
      </c>
      <c r="B201" s="2">
        <v>24</v>
      </c>
      <c r="C201" s="2">
        <v>1983</v>
      </c>
      <c r="D201" s="7">
        <v>1.23</v>
      </c>
      <c r="E201" s="7">
        <v>1.2564078727342118</v>
      </c>
      <c r="F201" s="2">
        <f t="shared" si="22"/>
        <v>1</v>
      </c>
      <c r="G201" s="3">
        <f t="shared" si="23"/>
        <v>4344.6856998410449</v>
      </c>
      <c r="H201" s="3">
        <f t="shared" si="21"/>
        <v>13025.910813835932</v>
      </c>
      <c r="I201" s="18">
        <f t="shared" si="19"/>
        <v>8681.2251139948858</v>
      </c>
      <c r="J201" s="3">
        <f t="shared" si="24"/>
        <v>0</v>
      </c>
      <c r="K201" s="3">
        <f t="shared" si="25"/>
        <v>588.04268748695551</v>
      </c>
      <c r="L201" s="2">
        <f t="shared" si="20"/>
        <v>0</v>
      </c>
    </row>
    <row r="202" spans="1:12">
      <c r="A202" s="2">
        <v>182</v>
      </c>
      <c r="B202" s="2">
        <v>25</v>
      </c>
      <c r="C202" s="2">
        <v>1983</v>
      </c>
      <c r="D202" s="7">
        <v>1.4</v>
      </c>
      <c r="E202" s="7">
        <v>1.5176141716803799</v>
      </c>
      <c r="F202" s="2">
        <f t="shared" si="22"/>
        <v>1</v>
      </c>
      <c r="G202" s="3">
        <f t="shared" si="23"/>
        <v>4344.6856998410449</v>
      </c>
      <c r="H202" s="3">
        <f t="shared" si="21"/>
        <v>14826.239950707564</v>
      </c>
      <c r="I202" s="18">
        <f t="shared" si="19"/>
        <v>10481.55425086652</v>
      </c>
      <c r="J202" s="3">
        <f t="shared" si="24"/>
        <v>0</v>
      </c>
      <c r="K202" s="3">
        <f t="shared" si="25"/>
        <v>588.04268748695551</v>
      </c>
      <c r="L202" s="2">
        <f t="shared" si="20"/>
        <v>0</v>
      </c>
    </row>
    <row r="203" spans="1:12">
      <c r="A203" s="2">
        <v>183</v>
      </c>
      <c r="B203" s="2">
        <v>26</v>
      </c>
      <c r="C203" s="2">
        <v>1983</v>
      </c>
      <c r="D203" s="7">
        <v>0.97499999999999998</v>
      </c>
      <c r="E203" s="7">
        <v>1.276657085311983</v>
      </c>
      <c r="F203" s="2">
        <f t="shared" si="22"/>
        <v>1</v>
      </c>
      <c r="G203" s="3">
        <f t="shared" si="23"/>
        <v>4344.6856998410449</v>
      </c>
      <c r="H203" s="3">
        <f t="shared" si="21"/>
        <v>10325.417108528482</v>
      </c>
      <c r="I203" s="18">
        <f t="shared" si="19"/>
        <v>5980.7314086874367</v>
      </c>
      <c r="J203" s="3">
        <f t="shared" si="24"/>
        <v>0</v>
      </c>
      <c r="K203" s="3">
        <f t="shared" si="25"/>
        <v>588.04268748695551</v>
      </c>
      <c r="L203" s="2">
        <f t="shared" si="20"/>
        <v>0</v>
      </c>
    </row>
    <row r="204" spans="1:12">
      <c r="A204" s="2">
        <v>184</v>
      </c>
      <c r="B204" s="2">
        <v>27</v>
      </c>
      <c r="C204" s="2">
        <v>1983</v>
      </c>
      <c r="D204" s="7">
        <v>1.68</v>
      </c>
      <c r="E204" s="7">
        <v>1.4638436992942807</v>
      </c>
      <c r="F204" s="2">
        <f t="shared" si="22"/>
        <v>2</v>
      </c>
      <c r="G204" s="3">
        <f t="shared" si="23"/>
        <v>8689.3713996820898</v>
      </c>
      <c r="H204" s="3">
        <f t="shared" si="21"/>
        <v>17791.487940849078</v>
      </c>
      <c r="I204" s="18">
        <f t="shared" si="19"/>
        <v>9102.1165411669881</v>
      </c>
      <c r="J204" s="3">
        <f t="shared" si="24"/>
        <v>0</v>
      </c>
      <c r="K204" s="3">
        <f t="shared" si="25"/>
        <v>588.04268748695551</v>
      </c>
      <c r="L204" s="2">
        <f t="shared" si="20"/>
        <v>0</v>
      </c>
    </row>
    <row r="205" spans="1:12">
      <c r="A205" s="2">
        <v>185</v>
      </c>
      <c r="B205" s="2">
        <v>28</v>
      </c>
      <c r="C205" s="2">
        <v>1983</v>
      </c>
      <c r="D205" s="7">
        <v>0.29000000000000004</v>
      </c>
      <c r="E205" s="7">
        <v>1.5924988172732888</v>
      </c>
      <c r="F205" s="2">
        <f t="shared" si="22"/>
        <v>2</v>
      </c>
      <c r="G205" s="3">
        <f t="shared" si="23"/>
        <v>8689.3713996820898</v>
      </c>
      <c r="H205" s="3">
        <f t="shared" si="21"/>
        <v>3071.1497040751387</v>
      </c>
      <c r="I205" s="18">
        <f t="shared" si="19"/>
        <v>-5618.2216956069515</v>
      </c>
      <c r="J205" s="3">
        <f t="shared" si="24"/>
        <v>5618.2216956069515</v>
      </c>
      <c r="K205" s="3">
        <f t="shared" si="25"/>
        <v>0</v>
      </c>
      <c r="L205" s="2">
        <f t="shared" si="20"/>
        <v>1</v>
      </c>
    </row>
    <row r="206" spans="1:12">
      <c r="A206" s="2">
        <v>186</v>
      </c>
      <c r="B206" s="2">
        <v>29</v>
      </c>
      <c r="C206" s="2">
        <v>1983</v>
      </c>
      <c r="D206" s="7">
        <v>0.8600000000000001</v>
      </c>
      <c r="E206" s="7">
        <v>1.471910234719124</v>
      </c>
      <c r="F206" s="2">
        <f t="shared" si="22"/>
        <v>2</v>
      </c>
      <c r="G206" s="3">
        <f t="shared" si="23"/>
        <v>8689.3713996820898</v>
      </c>
      <c r="H206" s="3">
        <f t="shared" si="21"/>
        <v>9107.547398291792</v>
      </c>
      <c r="I206" s="18">
        <f t="shared" si="19"/>
        <v>418.17599860970222</v>
      </c>
      <c r="J206" s="3">
        <f t="shared" si="24"/>
        <v>5200.0456969972493</v>
      </c>
      <c r="K206" s="3">
        <f t="shared" si="25"/>
        <v>418.17599860970222</v>
      </c>
      <c r="L206" s="2">
        <f t="shared" si="20"/>
        <v>0</v>
      </c>
    </row>
    <row r="207" spans="1:12">
      <c r="A207" s="2">
        <v>187</v>
      </c>
      <c r="B207" s="2">
        <v>30</v>
      </c>
      <c r="C207" s="2">
        <v>1983</v>
      </c>
      <c r="D207" s="7">
        <v>0.21</v>
      </c>
      <c r="E207" s="7">
        <v>1.3835515733919268</v>
      </c>
      <c r="F207" s="2">
        <f t="shared" si="22"/>
        <v>2</v>
      </c>
      <c r="G207" s="3">
        <f t="shared" si="23"/>
        <v>8689.3713996820898</v>
      </c>
      <c r="H207" s="3">
        <f t="shared" si="21"/>
        <v>2223.9359926061347</v>
      </c>
      <c r="I207" s="18">
        <f t="shared" si="19"/>
        <v>-6465.4354070759546</v>
      </c>
      <c r="J207" s="3">
        <f t="shared" si="24"/>
        <v>11665.481104073204</v>
      </c>
      <c r="K207" s="3">
        <f t="shared" si="25"/>
        <v>0</v>
      </c>
      <c r="L207" s="2">
        <f t="shared" si="20"/>
        <v>1</v>
      </c>
    </row>
    <row r="208" spans="1:12">
      <c r="A208" s="2">
        <v>188</v>
      </c>
      <c r="B208" s="2">
        <v>31</v>
      </c>
      <c r="C208" s="2">
        <v>1983</v>
      </c>
      <c r="D208" s="7">
        <v>0.13</v>
      </c>
      <c r="E208" s="7">
        <v>1.4851562976977388</v>
      </c>
      <c r="F208" s="2">
        <f t="shared" si="22"/>
        <v>1</v>
      </c>
      <c r="G208" s="3">
        <f t="shared" si="23"/>
        <v>4344.6856998410449</v>
      </c>
      <c r="H208" s="3">
        <f t="shared" si="21"/>
        <v>1376.7222811371312</v>
      </c>
      <c r="I208" s="18">
        <f t="shared" si="19"/>
        <v>-2967.9634187039137</v>
      </c>
      <c r="J208" s="3">
        <f t="shared" si="24"/>
        <v>14633.444522777118</v>
      </c>
      <c r="K208" s="3">
        <f t="shared" si="25"/>
        <v>0</v>
      </c>
      <c r="L208" s="2">
        <f t="shared" si="20"/>
        <v>1</v>
      </c>
    </row>
    <row r="209" spans="1:12">
      <c r="A209" s="2">
        <v>189</v>
      </c>
      <c r="B209" s="2">
        <v>32</v>
      </c>
      <c r="C209" s="2">
        <v>1983</v>
      </c>
      <c r="D209" s="7">
        <v>1.4999999999999999E-2</v>
      </c>
      <c r="E209" s="7">
        <v>1.3798936993799098</v>
      </c>
      <c r="F209" s="2">
        <f t="shared" si="22"/>
        <v>1</v>
      </c>
      <c r="G209" s="3">
        <f t="shared" si="23"/>
        <v>4344.6856998410449</v>
      </c>
      <c r="H209" s="3">
        <f t="shared" si="21"/>
        <v>158.8525709004382</v>
      </c>
      <c r="I209" s="18">
        <f t="shared" si="19"/>
        <v>-4185.8331289406069</v>
      </c>
      <c r="J209" s="3">
        <f t="shared" si="24"/>
        <v>18819.277651717726</v>
      </c>
      <c r="K209" s="3">
        <f t="shared" si="25"/>
        <v>0</v>
      </c>
      <c r="L209" s="2">
        <f t="shared" si="20"/>
        <v>1</v>
      </c>
    </row>
    <row r="210" spans="1:12">
      <c r="A210" s="2">
        <v>190</v>
      </c>
      <c r="B210" s="2">
        <v>33</v>
      </c>
      <c r="C210" s="2">
        <v>1983</v>
      </c>
      <c r="D210" s="7">
        <v>0.78999999999999992</v>
      </c>
      <c r="E210" s="7">
        <v>1.3709196836410318</v>
      </c>
      <c r="F210" s="2">
        <f t="shared" si="22"/>
        <v>1</v>
      </c>
      <c r="G210" s="3">
        <f t="shared" si="23"/>
        <v>4344.6856998410449</v>
      </c>
      <c r="H210" s="3">
        <f t="shared" si="21"/>
        <v>8366.2354007564118</v>
      </c>
      <c r="I210" s="18">
        <f t="shared" si="19"/>
        <v>4021.5497009153669</v>
      </c>
      <c r="J210" s="3">
        <f t="shared" si="24"/>
        <v>14797.72795080236</v>
      </c>
      <c r="K210" s="3">
        <f t="shared" si="25"/>
        <v>588.04268748695551</v>
      </c>
      <c r="L210" s="2">
        <f t="shared" si="20"/>
        <v>0</v>
      </c>
    </row>
    <row r="211" spans="1:12">
      <c r="A211" s="2">
        <v>191</v>
      </c>
      <c r="B211" s="2">
        <v>34</v>
      </c>
      <c r="C211" s="2">
        <v>1983</v>
      </c>
      <c r="D211" s="7">
        <v>1.585</v>
      </c>
      <c r="E211" s="7">
        <v>1.107962203594288</v>
      </c>
      <c r="F211" s="2">
        <f t="shared" si="22"/>
        <v>1</v>
      </c>
      <c r="G211" s="3">
        <f t="shared" si="23"/>
        <v>4344.6856998410449</v>
      </c>
      <c r="H211" s="3">
        <f t="shared" si="21"/>
        <v>16785.421658479634</v>
      </c>
      <c r="I211" s="18">
        <f t="shared" si="19"/>
        <v>12440.73595863859</v>
      </c>
      <c r="J211" s="3">
        <f t="shared" si="24"/>
        <v>2356.9919921637702</v>
      </c>
      <c r="K211" s="3">
        <f t="shared" si="25"/>
        <v>588.04268748695551</v>
      </c>
      <c r="L211" s="2">
        <f t="shared" si="20"/>
        <v>0</v>
      </c>
    </row>
    <row r="212" spans="1:12">
      <c r="A212" s="2">
        <v>192</v>
      </c>
      <c r="B212" s="2">
        <v>35</v>
      </c>
      <c r="C212" s="2">
        <v>1983</v>
      </c>
      <c r="D212" s="7">
        <v>0.63500000000000001</v>
      </c>
      <c r="E212" s="7">
        <v>1.1291421248325269</v>
      </c>
      <c r="F212" s="2">
        <f t="shared" si="22"/>
        <v>1</v>
      </c>
      <c r="G212" s="3">
        <f t="shared" si="23"/>
        <v>4344.6856998410449</v>
      </c>
      <c r="H212" s="3">
        <f t="shared" si="21"/>
        <v>6724.758834785217</v>
      </c>
      <c r="I212" s="18">
        <f t="shared" si="19"/>
        <v>2380.0731349441721</v>
      </c>
      <c r="J212" s="3">
        <f t="shared" si="24"/>
        <v>0</v>
      </c>
      <c r="K212" s="3">
        <f t="shared" si="25"/>
        <v>588.04268748695551</v>
      </c>
      <c r="L212" s="2">
        <f t="shared" si="20"/>
        <v>0</v>
      </c>
    </row>
    <row r="213" spans="1:12">
      <c r="A213" s="2">
        <v>193</v>
      </c>
      <c r="B213" s="2">
        <v>36</v>
      </c>
      <c r="C213" s="2">
        <v>1983</v>
      </c>
      <c r="D213" s="7">
        <v>0.99500000000000011</v>
      </c>
      <c r="E213" s="7">
        <v>0.96477558956710996</v>
      </c>
      <c r="F213" s="2">
        <f t="shared" si="22"/>
        <v>1</v>
      </c>
      <c r="G213" s="3">
        <f t="shared" si="23"/>
        <v>4344.6856998410449</v>
      </c>
      <c r="H213" s="3">
        <f t="shared" si="21"/>
        <v>10537.220536395735</v>
      </c>
      <c r="I213" s="18">
        <f t="shared" si="19"/>
        <v>6192.5348365546897</v>
      </c>
      <c r="J213" s="3">
        <f t="shared" si="24"/>
        <v>0</v>
      </c>
      <c r="K213" s="3">
        <f t="shared" si="25"/>
        <v>588.04268748695551</v>
      </c>
      <c r="L213" s="2">
        <f t="shared" si="20"/>
        <v>0</v>
      </c>
    </row>
    <row r="214" spans="1:12">
      <c r="A214" s="2">
        <v>194</v>
      </c>
      <c r="B214" s="2">
        <v>37</v>
      </c>
      <c r="C214" s="2">
        <v>1983</v>
      </c>
      <c r="D214" s="7">
        <v>1.88</v>
      </c>
      <c r="E214" s="7">
        <v>0.63833787336464332</v>
      </c>
      <c r="F214" s="2">
        <f t="shared" si="22"/>
        <v>1</v>
      </c>
      <c r="G214" s="3">
        <f t="shared" si="23"/>
        <v>4344.6856998410449</v>
      </c>
      <c r="H214" s="3">
        <f t="shared" si="21"/>
        <v>19909.522219521587</v>
      </c>
      <c r="I214" s="18">
        <f t="shared" ref="I214:I277" si="26">H214-G214-((E214/12)*$F$10)/7.48</f>
        <v>15564.836519680543</v>
      </c>
      <c r="J214" s="3">
        <f t="shared" si="24"/>
        <v>0</v>
      </c>
      <c r="K214" s="3">
        <f t="shared" si="25"/>
        <v>588.04268748695551</v>
      </c>
      <c r="L214" s="2">
        <f t="shared" ref="L214:L277" si="27">IF(AND(K214=0,I214=0),0,IF(B214&gt;43,0,IF(ROUND((K213+I214),0)=0,0,IF(K214=0,1,0))))</f>
        <v>0</v>
      </c>
    </row>
    <row r="215" spans="1:12">
      <c r="A215" s="2">
        <v>195</v>
      </c>
      <c r="B215" s="2">
        <v>38</v>
      </c>
      <c r="C215" s="2">
        <v>1983</v>
      </c>
      <c r="D215" s="7">
        <v>0.24</v>
      </c>
      <c r="E215" s="7">
        <v>0.53155078685939294</v>
      </c>
      <c r="F215" s="2">
        <f t="shared" si="22"/>
        <v>1</v>
      </c>
      <c r="G215" s="3">
        <f t="shared" si="23"/>
        <v>4344.6856998410449</v>
      </c>
      <c r="H215" s="3">
        <f t="shared" si="21"/>
        <v>2541.6411344070111</v>
      </c>
      <c r="I215" s="18">
        <f t="shared" si="26"/>
        <v>-1803.0445654340338</v>
      </c>
      <c r="J215" s="3">
        <f t="shared" si="24"/>
        <v>1803.0445654340338</v>
      </c>
      <c r="K215" s="3">
        <f t="shared" si="25"/>
        <v>0</v>
      </c>
      <c r="L215" s="2">
        <f t="shared" si="27"/>
        <v>1</v>
      </c>
    </row>
    <row r="216" spans="1:12">
      <c r="A216" s="2">
        <v>196</v>
      </c>
      <c r="B216" s="2">
        <v>39</v>
      </c>
      <c r="C216" s="2">
        <v>1983</v>
      </c>
      <c r="D216" s="7">
        <v>0.23499999999999999</v>
      </c>
      <c r="E216" s="7">
        <v>0.82490984167827697</v>
      </c>
      <c r="F216" s="2">
        <f t="shared" si="22"/>
        <v>1</v>
      </c>
      <c r="G216" s="3">
        <f t="shared" si="23"/>
        <v>4344.6856998410449</v>
      </c>
      <c r="H216" s="3">
        <f t="shared" si="21"/>
        <v>2488.6902774401983</v>
      </c>
      <c r="I216" s="18">
        <f t="shared" si="26"/>
        <v>-1855.9954224008466</v>
      </c>
      <c r="J216" s="3">
        <f t="shared" si="24"/>
        <v>3659.0399878348803</v>
      </c>
      <c r="K216" s="3">
        <f t="shared" si="25"/>
        <v>0</v>
      </c>
      <c r="L216" s="2">
        <f t="shared" si="27"/>
        <v>1</v>
      </c>
    </row>
    <row r="217" spans="1:12">
      <c r="A217" s="2">
        <v>197</v>
      </c>
      <c r="B217" s="2">
        <v>40</v>
      </c>
      <c r="C217" s="2">
        <v>1983</v>
      </c>
      <c r="D217" s="7">
        <v>0.08</v>
      </c>
      <c r="E217" s="7">
        <v>0.504003149092216</v>
      </c>
      <c r="F217" s="2">
        <f t="shared" si="22"/>
        <v>0</v>
      </c>
      <c r="G217" s="3">
        <f t="shared" si="23"/>
        <v>0</v>
      </c>
      <c r="H217" s="3">
        <f t="shared" si="21"/>
        <v>847.21371146900378</v>
      </c>
      <c r="I217" s="18">
        <f t="shared" si="26"/>
        <v>847.21371146900378</v>
      </c>
      <c r="J217" s="3">
        <f t="shared" si="24"/>
        <v>2811.8262763658768</v>
      </c>
      <c r="K217" s="3">
        <f t="shared" si="25"/>
        <v>588.04268748695551</v>
      </c>
      <c r="L217" s="2">
        <f t="shared" si="27"/>
        <v>0</v>
      </c>
    </row>
    <row r="218" spans="1:12">
      <c r="A218" s="2">
        <v>198</v>
      </c>
      <c r="B218" s="2">
        <v>41</v>
      </c>
      <c r="C218" s="2">
        <v>1983</v>
      </c>
      <c r="D218" s="7">
        <v>2.0049999999999994</v>
      </c>
      <c r="E218" s="7">
        <v>0.37620236182099798</v>
      </c>
      <c r="F218" s="2">
        <f t="shared" si="22"/>
        <v>0</v>
      </c>
      <c r="G218" s="3">
        <f t="shared" si="23"/>
        <v>0</v>
      </c>
      <c r="H218" s="3">
        <f t="shared" si="21"/>
        <v>21233.293643691901</v>
      </c>
      <c r="I218" s="18">
        <f t="shared" si="26"/>
        <v>21233.293643691901</v>
      </c>
      <c r="J218" s="3">
        <f t="shared" si="24"/>
        <v>0</v>
      </c>
      <c r="K218" s="3">
        <f t="shared" si="25"/>
        <v>588.04268748695551</v>
      </c>
      <c r="L218" s="2">
        <f t="shared" si="27"/>
        <v>0</v>
      </c>
    </row>
    <row r="219" spans="1:12">
      <c r="A219" s="2">
        <v>199</v>
      </c>
      <c r="B219" s="2">
        <v>42</v>
      </c>
      <c r="C219" s="2">
        <v>1983</v>
      </c>
      <c r="D219" s="7">
        <v>0.55000000000000004</v>
      </c>
      <c r="E219" s="7">
        <v>0.32796996029539188</v>
      </c>
      <c r="F219" s="2">
        <f t="shared" si="22"/>
        <v>0</v>
      </c>
      <c r="G219" s="3">
        <f t="shared" si="23"/>
        <v>0</v>
      </c>
      <c r="H219" s="3">
        <f t="shared" si="21"/>
        <v>5824.5942663494016</v>
      </c>
      <c r="I219" s="18">
        <f t="shared" si="26"/>
        <v>5824.5942663494016</v>
      </c>
      <c r="J219" s="3">
        <f t="shared" si="24"/>
        <v>0</v>
      </c>
      <c r="K219" s="3">
        <f t="shared" si="25"/>
        <v>588.04268748695551</v>
      </c>
      <c r="L219" s="2">
        <f t="shared" si="27"/>
        <v>0</v>
      </c>
    </row>
    <row r="220" spans="1:12">
      <c r="A220" s="2">
        <v>200</v>
      </c>
      <c r="B220" s="2">
        <v>43</v>
      </c>
      <c r="C220" s="2">
        <v>1983</v>
      </c>
      <c r="D220" s="7">
        <v>0.01</v>
      </c>
      <c r="E220" s="7">
        <v>0.37009677127604462</v>
      </c>
      <c r="F220" s="2">
        <f t="shared" si="22"/>
        <v>0</v>
      </c>
      <c r="G220" s="3">
        <f t="shared" si="23"/>
        <v>0</v>
      </c>
      <c r="H220" s="3">
        <f t="shared" si="21"/>
        <v>105.90171393362547</v>
      </c>
      <c r="I220" s="18">
        <f t="shared" si="26"/>
        <v>105.90171393362547</v>
      </c>
      <c r="J220" s="3">
        <f t="shared" si="24"/>
        <v>0</v>
      </c>
      <c r="K220" s="3">
        <f t="shared" si="25"/>
        <v>588.04268748695551</v>
      </c>
      <c r="L220" s="2">
        <f t="shared" si="27"/>
        <v>0</v>
      </c>
    </row>
    <row r="221" spans="1:12">
      <c r="A221" s="2">
        <v>201</v>
      </c>
      <c r="B221" s="2">
        <v>44</v>
      </c>
      <c r="C221" s="2">
        <v>1983</v>
      </c>
      <c r="D221" s="7">
        <v>3.5000000000000003E-2</v>
      </c>
      <c r="E221" s="7">
        <v>0.29174846426934564</v>
      </c>
      <c r="F221" s="2">
        <f t="shared" si="22"/>
        <v>0</v>
      </c>
      <c r="G221" s="3">
        <f t="shared" si="23"/>
        <v>0</v>
      </c>
      <c r="H221" s="3">
        <f t="shared" si="21"/>
        <v>370.65599876768914</v>
      </c>
      <c r="I221" s="18">
        <f t="shared" si="26"/>
        <v>370.65599876768914</v>
      </c>
      <c r="J221" s="3">
        <f t="shared" si="24"/>
        <v>0</v>
      </c>
      <c r="K221" s="3">
        <f t="shared" si="25"/>
        <v>0</v>
      </c>
      <c r="L221" s="2">
        <f t="shared" si="27"/>
        <v>0</v>
      </c>
    </row>
    <row r="222" spans="1:12">
      <c r="A222" s="2">
        <v>202</v>
      </c>
      <c r="B222" s="2">
        <v>45</v>
      </c>
      <c r="C222" s="2">
        <v>1983</v>
      </c>
      <c r="D222" s="7">
        <v>1.4750000000000001</v>
      </c>
      <c r="E222" s="7">
        <v>0.18389370059982998</v>
      </c>
      <c r="F222" s="2">
        <f t="shared" si="22"/>
        <v>0</v>
      </c>
      <c r="G222" s="3">
        <f t="shared" si="23"/>
        <v>0</v>
      </c>
      <c r="H222" s="3">
        <f t="shared" si="21"/>
        <v>15620.502805209759</v>
      </c>
      <c r="I222" s="18">
        <f t="shared" si="26"/>
        <v>15620.502805209759</v>
      </c>
      <c r="J222" s="3">
        <f t="shared" si="24"/>
        <v>0</v>
      </c>
      <c r="K222" s="3">
        <f t="shared" si="25"/>
        <v>0</v>
      </c>
      <c r="L222" s="2">
        <f t="shared" si="27"/>
        <v>0</v>
      </c>
    </row>
    <row r="223" spans="1:12">
      <c r="A223" s="2">
        <v>203</v>
      </c>
      <c r="B223" s="2">
        <v>46</v>
      </c>
      <c r="C223" s="2">
        <v>1983</v>
      </c>
      <c r="D223" s="7">
        <v>1.3900000000000001</v>
      </c>
      <c r="E223" s="7">
        <v>0.14513330693857818</v>
      </c>
      <c r="F223" s="2">
        <f t="shared" si="22"/>
        <v>0</v>
      </c>
      <c r="G223" s="3">
        <f t="shared" si="23"/>
        <v>0</v>
      </c>
      <c r="H223" s="3">
        <f t="shared" si="21"/>
        <v>14720.33823677394</v>
      </c>
      <c r="I223" s="18">
        <f t="shared" si="26"/>
        <v>14720.33823677394</v>
      </c>
      <c r="J223" s="3">
        <f t="shared" si="24"/>
        <v>0</v>
      </c>
      <c r="K223" s="3">
        <f t="shared" si="25"/>
        <v>0</v>
      </c>
      <c r="L223" s="2">
        <f t="shared" si="27"/>
        <v>0</v>
      </c>
    </row>
    <row r="224" spans="1:12">
      <c r="A224" s="2">
        <v>204</v>
      </c>
      <c r="B224" s="2">
        <v>47</v>
      </c>
      <c r="C224" s="2">
        <v>1983</v>
      </c>
      <c r="D224" s="7">
        <v>0.01</v>
      </c>
      <c r="E224" s="7">
        <v>4.9985826720668002E-2</v>
      </c>
      <c r="F224" s="2">
        <f t="shared" si="22"/>
        <v>0</v>
      </c>
      <c r="G224" s="3">
        <f t="shared" si="23"/>
        <v>0</v>
      </c>
      <c r="H224" s="3">
        <f t="shared" si="21"/>
        <v>105.90171393362547</v>
      </c>
      <c r="I224" s="18">
        <f t="shared" si="26"/>
        <v>105.90171393362547</v>
      </c>
      <c r="J224" s="3">
        <f t="shared" si="24"/>
        <v>0</v>
      </c>
      <c r="K224" s="3">
        <f t="shared" si="25"/>
        <v>0</v>
      </c>
      <c r="L224" s="2">
        <f t="shared" si="27"/>
        <v>0</v>
      </c>
    </row>
    <row r="225" spans="1:12">
      <c r="A225" s="2">
        <v>205</v>
      </c>
      <c r="B225" s="2">
        <v>48</v>
      </c>
      <c r="C225" s="2">
        <v>1983</v>
      </c>
      <c r="D225" s="7">
        <v>0</v>
      </c>
      <c r="E225" s="7">
        <v>0</v>
      </c>
      <c r="F225" s="2">
        <f t="shared" si="22"/>
        <v>0</v>
      </c>
      <c r="G225" s="3">
        <f t="shared" si="23"/>
        <v>0</v>
      </c>
      <c r="H225" s="3">
        <f t="shared" si="21"/>
        <v>0</v>
      </c>
      <c r="I225" s="18">
        <f t="shared" si="26"/>
        <v>0</v>
      </c>
      <c r="J225" s="3">
        <f t="shared" si="24"/>
        <v>0</v>
      </c>
      <c r="K225" s="3">
        <f t="shared" si="25"/>
        <v>0</v>
      </c>
      <c r="L225" s="2">
        <f t="shared" si="27"/>
        <v>0</v>
      </c>
    </row>
    <row r="226" spans="1:12">
      <c r="A226" s="2">
        <v>206</v>
      </c>
      <c r="B226" s="2">
        <v>49</v>
      </c>
      <c r="C226" s="2">
        <v>1983</v>
      </c>
      <c r="D226" s="7">
        <v>0</v>
      </c>
      <c r="E226" s="7">
        <v>0</v>
      </c>
      <c r="F226" s="2">
        <f t="shared" si="22"/>
        <v>0</v>
      </c>
      <c r="G226" s="3">
        <f t="shared" si="23"/>
        <v>0</v>
      </c>
      <c r="H226" s="3">
        <f t="shared" si="21"/>
        <v>0</v>
      </c>
      <c r="I226" s="18">
        <f t="shared" si="26"/>
        <v>0</v>
      </c>
      <c r="J226" s="3">
        <f t="shared" si="24"/>
        <v>0</v>
      </c>
      <c r="K226" s="3">
        <f t="shared" si="25"/>
        <v>0</v>
      </c>
      <c r="L226" s="2">
        <f t="shared" si="27"/>
        <v>0</v>
      </c>
    </row>
    <row r="227" spans="1:12">
      <c r="A227" s="2">
        <v>207</v>
      </c>
      <c r="B227" s="2">
        <v>50</v>
      </c>
      <c r="C227" s="2">
        <v>1983</v>
      </c>
      <c r="D227" s="7">
        <v>0</v>
      </c>
      <c r="E227" s="7">
        <v>0</v>
      </c>
      <c r="F227" s="2">
        <f t="shared" si="22"/>
        <v>0</v>
      </c>
      <c r="G227" s="3">
        <f t="shared" si="23"/>
        <v>0</v>
      </c>
      <c r="H227" s="3">
        <f t="shared" si="21"/>
        <v>0</v>
      </c>
      <c r="I227" s="18">
        <f t="shared" si="26"/>
        <v>0</v>
      </c>
      <c r="J227" s="3">
        <f t="shared" si="24"/>
        <v>0</v>
      </c>
      <c r="K227" s="3">
        <f t="shared" si="25"/>
        <v>0</v>
      </c>
      <c r="L227" s="2">
        <f t="shared" si="27"/>
        <v>0</v>
      </c>
    </row>
    <row r="228" spans="1:12">
      <c r="A228" s="2">
        <v>208</v>
      </c>
      <c r="B228" s="2">
        <v>51</v>
      </c>
      <c r="C228" s="2">
        <v>1983</v>
      </c>
      <c r="D228" s="7">
        <v>0</v>
      </c>
      <c r="E228" s="7">
        <v>0</v>
      </c>
      <c r="F228" s="2">
        <f t="shared" si="22"/>
        <v>0</v>
      </c>
      <c r="G228" s="3">
        <f t="shared" si="23"/>
        <v>0</v>
      </c>
      <c r="H228" s="3">
        <f t="shared" si="21"/>
        <v>0</v>
      </c>
      <c r="I228" s="18">
        <f t="shared" si="26"/>
        <v>0</v>
      </c>
      <c r="J228" s="3">
        <f t="shared" si="24"/>
        <v>0</v>
      </c>
      <c r="K228" s="3">
        <f t="shared" si="25"/>
        <v>0</v>
      </c>
      <c r="L228" s="2">
        <f t="shared" si="27"/>
        <v>0</v>
      </c>
    </row>
    <row r="229" spans="1:12">
      <c r="A229" s="2">
        <v>209</v>
      </c>
      <c r="B229" s="2">
        <v>52</v>
      </c>
      <c r="C229" s="2">
        <v>1983</v>
      </c>
      <c r="D229" s="7">
        <v>0</v>
      </c>
      <c r="E229" s="7">
        <v>0</v>
      </c>
      <c r="F229" s="2">
        <f t="shared" si="22"/>
        <v>0</v>
      </c>
      <c r="G229" s="3">
        <f t="shared" si="23"/>
        <v>0</v>
      </c>
      <c r="H229" s="3">
        <f t="shared" si="21"/>
        <v>0</v>
      </c>
      <c r="I229" s="18">
        <f t="shared" si="26"/>
        <v>0</v>
      </c>
      <c r="J229" s="3">
        <f t="shared" si="24"/>
        <v>0</v>
      </c>
      <c r="K229" s="3">
        <f t="shared" si="25"/>
        <v>0</v>
      </c>
      <c r="L229" s="2">
        <f t="shared" si="27"/>
        <v>0</v>
      </c>
    </row>
    <row r="230" spans="1:12">
      <c r="A230" s="2">
        <v>210</v>
      </c>
      <c r="B230" s="2">
        <v>1</v>
      </c>
      <c r="C230" s="2">
        <v>1984</v>
      </c>
      <c r="D230" s="7">
        <v>0</v>
      </c>
      <c r="E230" s="7">
        <v>0</v>
      </c>
      <c r="F230" s="2">
        <f t="shared" si="22"/>
        <v>0</v>
      </c>
      <c r="G230" s="3">
        <f t="shared" si="23"/>
        <v>0</v>
      </c>
      <c r="H230" s="3">
        <f t="shared" si="21"/>
        <v>0</v>
      </c>
      <c r="I230" s="18">
        <f t="shared" si="26"/>
        <v>0</v>
      </c>
      <c r="J230" s="3">
        <f t="shared" si="24"/>
        <v>0</v>
      </c>
      <c r="K230" s="3">
        <f t="shared" si="25"/>
        <v>0</v>
      </c>
      <c r="L230" s="2">
        <f t="shared" si="27"/>
        <v>0</v>
      </c>
    </row>
    <row r="231" spans="1:12">
      <c r="A231" s="2">
        <v>211</v>
      </c>
      <c r="B231" s="2">
        <v>2</v>
      </c>
      <c r="C231" s="2">
        <v>1984</v>
      </c>
      <c r="D231" s="7">
        <v>0</v>
      </c>
      <c r="E231" s="7">
        <v>0</v>
      </c>
      <c r="F231" s="2">
        <f t="shared" si="22"/>
        <v>0</v>
      </c>
      <c r="G231" s="3">
        <f t="shared" si="23"/>
        <v>0</v>
      </c>
      <c r="H231" s="3">
        <f t="shared" si="21"/>
        <v>0</v>
      </c>
      <c r="I231" s="18">
        <f t="shared" si="26"/>
        <v>0</v>
      </c>
      <c r="J231" s="3">
        <f t="shared" si="24"/>
        <v>0</v>
      </c>
      <c r="K231" s="3">
        <f t="shared" si="25"/>
        <v>0</v>
      </c>
      <c r="L231" s="2">
        <f t="shared" si="27"/>
        <v>0</v>
      </c>
    </row>
    <row r="232" spans="1:12">
      <c r="A232" s="2">
        <v>212</v>
      </c>
      <c r="B232" s="2">
        <v>3</v>
      </c>
      <c r="C232" s="2">
        <v>1984</v>
      </c>
      <c r="D232" s="7">
        <v>0</v>
      </c>
      <c r="E232" s="7">
        <v>0</v>
      </c>
      <c r="F232" s="2">
        <f t="shared" si="22"/>
        <v>0</v>
      </c>
      <c r="G232" s="3">
        <f t="shared" si="23"/>
        <v>0</v>
      </c>
      <c r="H232" s="3">
        <f t="shared" si="21"/>
        <v>0</v>
      </c>
      <c r="I232" s="18">
        <f t="shared" si="26"/>
        <v>0</v>
      </c>
      <c r="J232" s="3">
        <f t="shared" si="24"/>
        <v>0</v>
      </c>
      <c r="K232" s="3">
        <f t="shared" si="25"/>
        <v>0</v>
      </c>
      <c r="L232" s="2">
        <f t="shared" si="27"/>
        <v>0</v>
      </c>
    </row>
    <row r="233" spans="1:12">
      <c r="A233" s="2">
        <v>213</v>
      </c>
      <c r="B233" s="2">
        <v>4</v>
      </c>
      <c r="C233" s="2">
        <v>1984</v>
      </c>
      <c r="D233" s="7">
        <v>0</v>
      </c>
      <c r="E233" s="7">
        <v>0</v>
      </c>
      <c r="F233" s="2">
        <f t="shared" si="22"/>
        <v>0</v>
      </c>
      <c r="G233" s="3">
        <f t="shared" si="23"/>
        <v>0</v>
      </c>
      <c r="H233" s="3">
        <f t="shared" si="21"/>
        <v>0</v>
      </c>
      <c r="I233" s="18">
        <f t="shared" si="26"/>
        <v>0</v>
      </c>
      <c r="J233" s="3">
        <f t="shared" si="24"/>
        <v>0</v>
      </c>
      <c r="K233" s="3">
        <f t="shared" si="25"/>
        <v>0</v>
      </c>
      <c r="L233" s="2">
        <f t="shared" si="27"/>
        <v>0</v>
      </c>
    </row>
    <row r="234" spans="1:12">
      <c r="A234" s="2">
        <v>214</v>
      </c>
      <c r="B234" s="2">
        <v>5</v>
      </c>
      <c r="C234" s="2">
        <v>1984</v>
      </c>
      <c r="D234" s="7">
        <v>0</v>
      </c>
      <c r="E234" s="7">
        <v>0</v>
      </c>
      <c r="F234" s="2">
        <f t="shared" si="22"/>
        <v>0</v>
      </c>
      <c r="G234" s="3">
        <f t="shared" si="23"/>
        <v>0</v>
      </c>
      <c r="H234" s="3">
        <f t="shared" si="21"/>
        <v>0</v>
      </c>
      <c r="I234" s="18">
        <f t="shared" si="26"/>
        <v>0</v>
      </c>
      <c r="J234" s="3">
        <f t="shared" si="24"/>
        <v>0</v>
      </c>
      <c r="K234" s="3">
        <f t="shared" si="25"/>
        <v>0</v>
      </c>
      <c r="L234" s="2">
        <f t="shared" si="27"/>
        <v>0</v>
      </c>
    </row>
    <row r="235" spans="1:12">
      <c r="A235" s="2">
        <v>215</v>
      </c>
      <c r="B235" s="2">
        <v>6</v>
      </c>
      <c r="C235" s="2">
        <v>1984</v>
      </c>
      <c r="D235" s="7">
        <v>0</v>
      </c>
      <c r="E235" s="7">
        <v>0</v>
      </c>
      <c r="F235" s="2">
        <f t="shared" si="22"/>
        <v>0</v>
      </c>
      <c r="G235" s="3">
        <f t="shared" si="23"/>
        <v>0</v>
      </c>
      <c r="H235" s="3">
        <f t="shared" si="21"/>
        <v>0</v>
      </c>
      <c r="I235" s="18">
        <f t="shared" si="26"/>
        <v>0</v>
      </c>
      <c r="J235" s="3">
        <f t="shared" si="24"/>
        <v>0</v>
      </c>
      <c r="K235" s="3">
        <f t="shared" si="25"/>
        <v>0</v>
      </c>
      <c r="L235" s="2">
        <f t="shared" si="27"/>
        <v>0</v>
      </c>
    </row>
    <row r="236" spans="1:12">
      <c r="A236" s="2">
        <v>216</v>
      </c>
      <c r="B236" s="2">
        <v>7</v>
      </c>
      <c r="C236" s="2">
        <v>1984</v>
      </c>
      <c r="D236" s="7">
        <v>0</v>
      </c>
      <c r="E236" s="7">
        <v>0</v>
      </c>
      <c r="F236" s="2">
        <f t="shared" si="22"/>
        <v>0</v>
      </c>
      <c r="G236" s="3">
        <f t="shared" si="23"/>
        <v>0</v>
      </c>
      <c r="H236" s="3">
        <f t="shared" si="21"/>
        <v>0</v>
      </c>
      <c r="I236" s="18">
        <f t="shared" si="26"/>
        <v>0</v>
      </c>
      <c r="J236" s="3">
        <f t="shared" si="24"/>
        <v>0</v>
      </c>
      <c r="K236" s="3">
        <f t="shared" si="25"/>
        <v>0</v>
      </c>
      <c r="L236" s="2">
        <f t="shared" si="27"/>
        <v>0</v>
      </c>
    </row>
    <row r="237" spans="1:12">
      <c r="A237" s="2">
        <v>217</v>
      </c>
      <c r="B237" s="2">
        <v>8</v>
      </c>
      <c r="C237" s="2">
        <v>1984</v>
      </c>
      <c r="D237" s="7">
        <v>0</v>
      </c>
      <c r="E237" s="7">
        <v>0</v>
      </c>
      <c r="F237" s="2">
        <f t="shared" si="22"/>
        <v>0</v>
      </c>
      <c r="G237" s="3">
        <f t="shared" si="23"/>
        <v>0</v>
      </c>
      <c r="H237" s="3">
        <f t="shared" si="21"/>
        <v>0</v>
      </c>
      <c r="I237" s="18">
        <f t="shared" si="26"/>
        <v>0</v>
      </c>
      <c r="J237" s="3">
        <f t="shared" si="24"/>
        <v>0</v>
      </c>
      <c r="K237" s="3">
        <f t="shared" si="25"/>
        <v>0</v>
      </c>
      <c r="L237" s="2">
        <f t="shared" si="27"/>
        <v>0</v>
      </c>
    </row>
    <row r="238" spans="1:12">
      <c r="A238" s="2">
        <v>218</v>
      </c>
      <c r="B238" s="2">
        <v>9</v>
      </c>
      <c r="C238" s="2">
        <v>1984</v>
      </c>
      <c r="D238" s="7">
        <v>0</v>
      </c>
      <c r="E238" s="7">
        <v>0</v>
      </c>
      <c r="F238" s="2">
        <f t="shared" si="22"/>
        <v>0</v>
      </c>
      <c r="G238" s="3">
        <f t="shared" si="23"/>
        <v>0</v>
      </c>
      <c r="H238" s="3">
        <f t="shared" si="21"/>
        <v>0</v>
      </c>
      <c r="I238" s="18">
        <f t="shared" si="26"/>
        <v>0</v>
      </c>
      <c r="J238" s="3">
        <f t="shared" si="24"/>
        <v>0</v>
      </c>
      <c r="K238" s="3">
        <f t="shared" si="25"/>
        <v>0</v>
      </c>
      <c r="L238" s="2">
        <f t="shared" si="27"/>
        <v>0</v>
      </c>
    </row>
    <row r="239" spans="1:12">
      <c r="A239" s="2">
        <v>219</v>
      </c>
      <c r="B239" s="2">
        <v>10</v>
      </c>
      <c r="C239" s="2">
        <v>1984</v>
      </c>
      <c r="D239" s="7">
        <v>0</v>
      </c>
      <c r="E239" s="7">
        <v>0</v>
      </c>
      <c r="F239" s="2">
        <f t="shared" si="22"/>
        <v>0</v>
      </c>
      <c r="G239" s="3">
        <f t="shared" si="23"/>
        <v>0</v>
      </c>
      <c r="H239" s="3">
        <f t="shared" si="21"/>
        <v>0</v>
      </c>
      <c r="I239" s="18">
        <f t="shared" si="26"/>
        <v>0</v>
      </c>
      <c r="J239" s="3">
        <f t="shared" si="24"/>
        <v>0</v>
      </c>
      <c r="K239" s="3">
        <f t="shared" si="25"/>
        <v>0</v>
      </c>
      <c r="L239" s="2">
        <f t="shared" si="27"/>
        <v>0</v>
      </c>
    </row>
    <row r="240" spans="1:12">
      <c r="A240" s="2">
        <v>220</v>
      </c>
      <c r="B240" s="2">
        <v>11</v>
      </c>
      <c r="C240" s="2">
        <v>1984</v>
      </c>
      <c r="D240" s="7">
        <v>0.64300000000000013</v>
      </c>
      <c r="E240" s="7">
        <v>0.17853316123521901</v>
      </c>
      <c r="F240" s="2">
        <f t="shared" si="22"/>
        <v>0</v>
      </c>
      <c r="G240" s="3">
        <f t="shared" si="23"/>
        <v>0</v>
      </c>
      <c r="H240" s="3">
        <f t="shared" si="21"/>
        <v>6809.4802059321182</v>
      </c>
      <c r="I240" s="18">
        <f t="shared" si="26"/>
        <v>6809.4802059321182</v>
      </c>
      <c r="J240" s="3">
        <f t="shared" si="24"/>
        <v>0</v>
      </c>
      <c r="K240" s="3">
        <f t="shared" si="25"/>
        <v>588.04268748695551</v>
      </c>
      <c r="L240" s="2">
        <f t="shared" si="27"/>
        <v>0</v>
      </c>
    </row>
    <row r="241" spans="1:12">
      <c r="A241" s="2">
        <v>221</v>
      </c>
      <c r="B241" s="2">
        <v>12</v>
      </c>
      <c r="C241" s="2">
        <v>1984</v>
      </c>
      <c r="D241" s="7">
        <v>0.30700000000000005</v>
      </c>
      <c r="E241" s="7">
        <v>0.34641921224507755</v>
      </c>
      <c r="F241" s="2">
        <f t="shared" si="22"/>
        <v>0</v>
      </c>
      <c r="G241" s="3">
        <f t="shared" si="23"/>
        <v>0</v>
      </c>
      <c r="H241" s="3">
        <f t="shared" si="21"/>
        <v>3251.1826177623025</v>
      </c>
      <c r="I241" s="18">
        <f t="shared" si="26"/>
        <v>3251.1826177623025</v>
      </c>
      <c r="J241" s="3">
        <f t="shared" si="24"/>
        <v>0</v>
      </c>
      <c r="K241" s="3">
        <f t="shared" si="25"/>
        <v>588.04268748695551</v>
      </c>
      <c r="L241" s="2">
        <f t="shared" si="27"/>
        <v>0</v>
      </c>
    </row>
    <row r="242" spans="1:12">
      <c r="A242" s="2">
        <v>222</v>
      </c>
      <c r="B242" s="2">
        <v>13</v>
      </c>
      <c r="C242" s="2">
        <v>1984</v>
      </c>
      <c r="D242" s="7">
        <v>0.02</v>
      </c>
      <c r="E242" s="7">
        <v>0.46616456645364601</v>
      </c>
      <c r="F242" s="2">
        <f t="shared" si="22"/>
        <v>1</v>
      </c>
      <c r="G242" s="3">
        <f t="shared" si="23"/>
        <v>4344.6856998410449</v>
      </c>
      <c r="H242" s="3">
        <f t="shared" si="21"/>
        <v>211.80342786725095</v>
      </c>
      <c r="I242" s="18">
        <f t="shared" si="26"/>
        <v>-4132.8822719737936</v>
      </c>
      <c r="J242" s="3">
        <f t="shared" si="24"/>
        <v>4132.8822719737936</v>
      </c>
      <c r="K242" s="3">
        <f t="shared" si="25"/>
        <v>0</v>
      </c>
      <c r="L242" s="2">
        <f t="shared" si="27"/>
        <v>1</v>
      </c>
    </row>
    <row r="243" spans="1:12">
      <c r="A243" s="2">
        <v>223</v>
      </c>
      <c r="B243" s="2">
        <v>14</v>
      </c>
      <c r="C243" s="2">
        <v>1984</v>
      </c>
      <c r="D243" s="7">
        <v>0</v>
      </c>
      <c r="E243" s="7">
        <v>0.67628936938892492</v>
      </c>
      <c r="F243" s="2">
        <f t="shared" si="22"/>
        <v>1</v>
      </c>
      <c r="G243" s="3">
        <f t="shared" si="23"/>
        <v>4344.6856998410449</v>
      </c>
      <c r="H243" s="3">
        <f t="shared" si="21"/>
        <v>0</v>
      </c>
      <c r="I243" s="18">
        <f t="shared" si="26"/>
        <v>-4344.6856998410449</v>
      </c>
      <c r="J243" s="3">
        <f t="shared" si="24"/>
        <v>8477.5679718148385</v>
      </c>
      <c r="K243" s="3">
        <f t="shared" si="25"/>
        <v>0</v>
      </c>
      <c r="L243" s="2">
        <f t="shared" si="27"/>
        <v>1</v>
      </c>
    </row>
    <row r="244" spans="1:12">
      <c r="A244" s="2">
        <v>224</v>
      </c>
      <c r="B244" s="2">
        <v>15</v>
      </c>
      <c r="C244" s="2">
        <v>1984</v>
      </c>
      <c r="D244" s="7">
        <v>0.97000000000000008</v>
      </c>
      <c r="E244" s="7">
        <v>0.53021653489224996</v>
      </c>
      <c r="F244" s="2">
        <f t="shared" si="22"/>
        <v>1</v>
      </c>
      <c r="G244" s="3">
        <f t="shared" si="23"/>
        <v>4344.6856998410449</v>
      </c>
      <c r="H244" s="3">
        <f t="shared" si="21"/>
        <v>10272.466251561671</v>
      </c>
      <c r="I244" s="18">
        <f t="shared" si="26"/>
        <v>5927.7805517206261</v>
      </c>
      <c r="J244" s="3">
        <f t="shared" si="24"/>
        <v>2549.7874200942124</v>
      </c>
      <c r="K244" s="3">
        <f t="shared" si="25"/>
        <v>588.04268748695551</v>
      </c>
      <c r="L244" s="2">
        <f t="shared" si="27"/>
        <v>0</v>
      </c>
    </row>
    <row r="245" spans="1:12">
      <c r="A245" s="2">
        <v>225</v>
      </c>
      <c r="B245" s="2">
        <v>16</v>
      </c>
      <c r="C245" s="2">
        <v>1984</v>
      </c>
      <c r="D245" s="7">
        <v>5.0000000000000001E-3</v>
      </c>
      <c r="E245" s="7">
        <v>0.82871456608384497</v>
      </c>
      <c r="F245" s="2">
        <f t="shared" si="22"/>
        <v>1</v>
      </c>
      <c r="G245" s="3">
        <f t="shared" si="23"/>
        <v>4344.6856998410449</v>
      </c>
      <c r="H245" s="3">
        <f t="shared" si="21"/>
        <v>52.950856966812736</v>
      </c>
      <c r="I245" s="18">
        <f t="shared" si="26"/>
        <v>-4291.7348428742325</v>
      </c>
      <c r="J245" s="3">
        <f t="shared" si="24"/>
        <v>6841.5222629684449</v>
      </c>
      <c r="K245" s="3">
        <f t="shared" si="25"/>
        <v>0</v>
      </c>
      <c r="L245" s="2">
        <f t="shared" si="27"/>
        <v>1</v>
      </c>
    </row>
    <row r="246" spans="1:12">
      <c r="A246" s="2">
        <v>226</v>
      </c>
      <c r="B246" s="2">
        <v>17</v>
      </c>
      <c r="C246" s="2">
        <v>1984</v>
      </c>
      <c r="D246" s="7">
        <v>1.2750000000000001</v>
      </c>
      <c r="E246" s="7">
        <v>0.98975590450225992</v>
      </c>
      <c r="F246" s="2">
        <f t="shared" si="22"/>
        <v>1</v>
      </c>
      <c r="G246" s="3">
        <f t="shared" si="23"/>
        <v>4344.6856998410449</v>
      </c>
      <c r="H246" s="3">
        <f t="shared" si="21"/>
        <v>13502.468526537248</v>
      </c>
      <c r="I246" s="18">
        <f t="shared" si="26"/>
        <v>9157.7828266962024</v>
      </c>
      <c r="J246" s="3">
        <f t="shared" si="24"/>
        <v>0</v>
      </c>
      <c r="K246" s="3">
        <f t="shared" si="25"/>
        <v>588.04268748695551</v>
      </c>
      <c r="L246" s="2">
        <f t="shared" si="27"/>
        <v>0</v>
      </c>
    </row>
    <row r="247" spans="1:12">
      <c r="A247" s="2">
        <v>227</v>
      </c>
      <c r="B247" s="2">
        <v>18</v>
      </c>
      <c r="C247" s="2">
        <v>1984</v>
      </c>
      <c r="D247" s="7">
        <v>1.6549999999999998</v>
      </c>
      <c r="E247" s="7">
        <v>0.73423936932981593</v>
      </c>
      <c r="F247" s="2">
        <f t="shared" si="22"/>
        <v>1</v>
      </c>
      <c r="G247" s="3">
        <f t="shared" si="23"/>
        <v>4344.6856998410449</v>
      </c>
      <c r="H247" s="3">
        <f t="shared" si="21"/>
        <v>17526.733656015014</v>
      </c>
      <c r="I247" s="18">
        <f t="shared" si="26"/>
        <v>13182.04795617397</v>
      </c>
      <c r="J247" s="3">
        <f t="shared" si="24"/>
        <v>0</v>
      </c>
      <c r="K247" s="3">
        <f t="shared" si="25"/>
        <v>588.04268748695551</v>
      </c>
      <c r="L247" s="2">
        <f t="shared" si="27"/>
        <v>0</v>
      </c>
    </row>
    <row r="248" spans="1:12">
      <c r="A248" s="2">
        <v>228</v>
      </c>
      <c r="B248" s="2">
        <v>19</v>
      </c>
      <c r="C248" s="2">
        <v>1984</v>
      </c>
      <c r="D248" s="7">
        <v>1.085</v>
      </c>
      <c r="E248" s="7">
        <v>0.9537125974524101</v>
      </c>
      <c r="F248" s="2">
        <f t="shared" si="22"/>
        <v>1</v>
      </c>
      <c r="G248" s="3">
        <f t="shared" si="23"/>
        <v>4344.6856998410449</v>
      </c>
      <c r="H248" s="3">
        <f t="shared" si="21"/>
        <v>11490.335961798362</v>
      </c>
      <c r="I248" s="18">
        <f t="shared" si="26"/>
        <v>7145.6502619573175</v>
      </c>
      <c r="J248" s="3">
        <f t="shared" si="24"/>
        <v>0</v>
      </c>
      <c r="K248" s="3">
        <f t="shared" si="25"/>
        <v>588.04268748695551</v>
      </c>
      <c r="L248" s="2">
        <f t="shared" si="27"/>
        <v>0</v>
      </c>
    </row>
    <row r="249" spans="1:12">
      <c r="A249" s="2">
        <v>229</v>
      </c>
      <c r="B249" s="2">
        <v>20</v>
      </c>
      <c r="C249" s="2">
        <v>1984</v>
      </c>
      <c r="D249" s="7">
        <v>0.92500000000000004</v>
      </c>
      <c r="E249" s="7">
        <v>1.1563015736237219</v>
      </c>
      <c r="F249" s="2">
        <f t="shared" si="22"/>
        <v>1</v>
      </c>
      <c r="G249" s="3">
        <f t="shared" si="23"/>
        <v>4344.6856998410449</v>
      </c>
      <c r="H249" s="3">
        <f t="shared" si="21"/>
        <v>9795.9085388603562</v>
      </c>
      <c r="I249" s="18">
        <f t="shared" si="26"/>
        <v>5451.2228390193113</v>
      </c>
      <c r="J249" s="3">
        <f t="shared" si="24"/>
        <v>0</v>
      </c>
      <c r="K249" s="3">
        <f t="shared" si="25"/>
        <v>588.04268748695551</v>
      </c>
      <c r="L249" s="2">
        <f t="shared" si="27"/>
        <v>0</v>
      </c>
    </row>
    <row r="250" spans="1:12">
      <c r="A250" s="2">
        <v>230</v>
      </c>
      <c r="B250" s="2">
        <v>21</v>
      </c>
      <c r="C250" s="2">
        <v>1984</v>
      </c>
      <c r="D250" s="7">
        <v>0.27500000000000002</v>
      </c>
      <c r="E250" s="7">
        <v>1.1442984240296661</v>
      </c>
      <c r="F250" s="2">
        <f t="shared" si="22"/>
        <v>1</v>
      </c>
      <c r="G250" s="3">
        <f t="shared" si="23"/>
        <v>4344.6856998410449</v>
      </c>
      <c r="H250" s="3">
        <f t="shared" si="21"/>
        <v>2912.2971331747008</v>
      </c>
      <c r="I250" s="18">
        <f t="shared" si="26"/>
        <v>-1432.3885666663441</v>
      </c>
      <c r="J250" s="3">
        <f t="shared" si="24"/>
        <v>1432.3885666663441</v>
      </c>
      <c r="K250" s="3">
        <f t="shared" si="25"/>
        <v>0</v>
      </c>
      <c r="L250" s="2">
        <f t="shared" si="27"/>
        <v>1</v>
      </c>
    </row>
    <row r="251" spans="1:12">
      <c r="A251" s="2">
        <v>231</v>
      </c>
      <c r="B251" s="2">
        <v>22</v>
      </c>
      <c r="C251" s="2">
        <v>1984</v>
      </c>
      <c r="D251" s="7">
        <v>0.13500000000000001</v>
      </c>
      <c r="E251" s="7">
        <v>1.310212990789567</v>
      </c>
      <c r="F251" s="2">
        <f t="shared" si="22"/>
        <v>1</v>
      </c>
      <c r="G251" s="3">
        <f t="shared" si="23"/>
        <v>4344.6856998410449</v>
      </c>
      <c r="H251" s="3">
        <f t="shared" si="21"/>
        <v>1429.673138103944</v>
      </c>
      <c r="I251" s="18">
        <f t="shared" si="26"/>
        <v>-2915.0125617371009</v>
      </c>
      <c r="J251" s="3">
        <f t="shared" si="24"/>
        <v>4347.401128403445</v>
      </c>
      <c r="K251" s="3">
        <f t="shared" si="25"/>
        <v>0</v>
      </c>
      <c r="L251" s="2">
        <f t="shared" si="27"/>
        <v>1</v>
      </c>
    </row>
    <row r="252" spans="1:12">
      <c r="A252" s="2">
        <v>232</v>
      </c>
      <c r="B252" s="2">
        <v>23</v>
      </c>
      <c r="C252" s="2">
        <v>1984</v>
      </c>
      <c r="D252" s="7">
        <v>5.6350000000000007</v>
      </c>
      <c r="E252" s="7">
        <v>1.3832637781166297</v>
      </c>
      <c r="F252" s="2">
        <f t="shared" si="22"/>
        <v>1</v>
      </c>
      <c r="G252" s="3">
        <f t="shared" si="23"/>
        <v>4344.6856998410449</v>
      </c>
      <c r="H252" s="3">
        <f t="shared" si="21"/>
        <v>59675.615801597967</v>
      </c>
      <c r="I252" s="18">
        <f t="shared" si="26"/>
        <v>55330.930101756923</v>
      </c>
      <c r="J252" s="3">
        <f t="shared" si="24"/>
        <v>0</v>
      </c>
      <c r="K252" s="3">
        <f t="shared" si="25"/>
        <v>588.04268748695551</v>
      </c>
      <c r="L252" s="2">
        <f t="shared" si="27"/>
        <v>0</v>
      </c>
    </row>
    <row r="253" spans="1:12">
      <c r="A253" s="2">
        <v>233</v>
      </c>
      <c r="B253" s="2">
        <v>24</v>
      </c>
      <c r="C253" s="2">
        <v>1984</v>
      </c>
      <c r="D253" s="7">
        <v>1.68</v>
      </c>
      <c r="E253" s="7">
        <v>1.0600547233281929</v>
      </c>
      <c r="F253" s="2">
        <f t="shared" si="22"/>
        <v>1</v>
      </c>
      <c r="G253" s="3">
        <f t="shared" si="23"/>
        <v>4344.6856998410449</v>
      </c>
      <c r="H253" s="3">
        <f t="shared" si="21"/>
        <v>17791.487940849078</v>
      </c>
      <c r="I253" s="18">
        <f t="shared" si="26"/>
        <v>13446.802241008034</v>
      </c>
      <c r="J253" s="3">
        <f t="shared" si="24"/>
        <v>0</v>
      </c>
      <c r="K253" s="3">
        <f t="shared" si="25"/>
        <v>588.04268748695551</v>
      </c>
      <c r="L253" s="2">
        <f t="shared" si="27"/>
        <v>0</v>
      </c>
    </row>
    <row r="254" spans="1:12">
      <c r="A254" s="2">
        <v>234</v>
      </c>
      <c r="B254" s="2">
        <v>25</v>
      </c>
      <c r="C254" s="2">
        <v>1984</v>
      </c>
      <c r="D254" s="7">
        <v>0.52500000000000002</v>
      </c>
      <c r="E254" s="7">
        <v>1.320107478968451</v>
      </c>
      <c r="F254" s="2">
        <f t="shared" si="22"/>
        <v>1</v>
      </c>
      <c r="G254" s="3">
        <f t="shared" si="23"/>
        <v>4344.6856998410449</v>
      </c>
      <c r="H254" s="3">
        <f t="shared" si="21"/>
        <v>5559.8399815153361</v>
      </c>
      <c r="I254" s="18">
        <f t="shared" si="26"/>
        <v>1215.1542816742913</v>
      </c>
      <c r="J254" s="3">
        <f t="shared" si="24"/>
        <v>0</v>
      </c>
      <c r="K254" s="3">
        <f t="shared" si="25"/>
        <v>588.04268748695551</v>
      </c>
      <c r="L254" s="2">
        <f t="shared" si="27"/>
        <v>0</v>
      </c>
    </row>
    <row r="255" spans="1:12">
      <c r="A255" s="2">
        <v>235</v>
      </c>
      <c r="B255" s="2">
        <v>26</v>
      </c>
      <c r="C255" s="2">
        <v>1984</v>
      </c>
      <c r="D255" s="7">
        <v>0</v>
      </c>
      <c r="E255" s="7">
        <v>1.4943405496568749</v>
      </c>
      <c r="F255" s="2">
        <f t="shared" si="22"/>
        <v>1</v>
      </c>
      <c r="G255" s="3">
        <f t="shared" si="23"/>
        <v>4344.6856998410449</v>
      </c>
      <c r="H255" s="3">
        <f t="shared" ref="H255:H318" si="28">D255*$C$13*43560/12/0.133680556</f>
        <v>0</v>
      </c>
      <c r="I255" s="18">
        <f t="shared" si="26"/>
        <v>-4344.6856998410449</v>
      </c>
      <c r="J255" s="3">
        <f t="shared" si="24"/>
        <v>4344.6856998410449</v>
      </c>
      <c r="K255" s="3">
        <f t="shared" si="25"/>
        <v>0</v>
      </c>
      <c r="L255" s="2">
        <f t="shared" si="27"/>
        <v>1</v>
      </c>
    </row>
    <row r="256" spans="1:12">
      <c r="A256" s="2">
        <v>236</v>
      </c>
      <c r="B256" s="2">
        <v>27</v>
      </c>
      <c r="C256" s="2">
        <v>1984</v>
      </c>
      <c r="D256" s="7">
        <v>6.9999999999999993E-2</v>
      </c>
      <c r="E256" s="7">
        <v>1.434371258379461</v>
      </c>
      <c r="F256" s="2">
        <f t="shared" ref="F256:F319" si="29">IF(AND(B256&gt;=$C$7,B256&lt;=$D$7),$C$5*2,IF(AND(B256&gt;=$C$6,B256&lt;=$D$6),$C$5,0))</f>
        <v>2</v>
      </c>
      <c r="G256" s="3">
        <f t="shared" ref="G256:G319" si="30">IF($C$2="Y",F256*$C$4*43560/12/0.133680556,IF(AND(B256&gt;=$C$11,B256&lt;=$D$11),$C$10,0))</f>
        <v>8689.3713996820898</v>
      </c>
      <c r="H256" s="3">
        <f t="shared" si="28"/>
        <v>741.31199753537817</v>
      </c>
      <c r="I256" s="18">
        <f t="shared" si="26"/>
        <v>-7948.0594021467114</v>
      </c>
      <c r="J256" s="3">
        <f t="shared" ref="J256:J319" si="31">IF(B256&gt;43,0,IF(AND(I256&gt;=0,(J255-I256)&lt;=0),0,IF(I256&lt;=0,ABS(I256)+J255,J255-I256)))</f>
        <v>12292.745101987755</v>
      </c>
      <c r="K256" s="3">
        <f t="shared" ref="K256:K319" si="32">IF(B256&gt;43,0,IF(K255+I256&lt;=0,0,IF(K255+I256&gt;=$C$15,$C$15,K255+I256)))</f>
        <v>0</v>
      </c>
      <c r="L256" s="2">
        <f t="shared" si="27"/>
        <v>1</v>
      </c>
    </row>
    <row r="257" spans="1:12">
      <c r="A257" s="2">
        <v>237</v>
      </c>
      <c r="B257" s="2">
        <v>28</v>
      </c>
      <c r="C257" s="2">
        <v>1984</v>
      </c>
      <c r="D257" s="7">
        <v>1.4149999999999998</v>
      </c>
      <c r="E257" s="7">
        <v>1.4610759827616708</v>
      </c>
      <c r="F257" s="2">
        <f t="shared" si="29"/>
        <v>2</v>
      </c>
      <c r="G257" s="3">
        <f t="shared" si="30"/>
        <v>8689.3713996820898</v>
      </c>
      <c r="H257" s="3">
        <f t="shared" si="28"/>
        <v>14985.092521608003</v>
      </c>
      <c r="I257" s="18">
        <f t="shared" si="26"/>
        <v>6295.7211219259134</v>
      </c>
      <c r="J257" s="3">
        <f t="shared" si="31"/>
        <v>5997.0239800618419</v>
      </c>
      <c r="K257" s="3">
        <f t="shared" si="32"/>
        <v>588.04268748695551</v>
      </c>
      <c r="L257" s="2">
        <f t="shared" si="27"/>
        <v>0</v>
      </c>
    </row>
    <row r="258" spans="1:12">
      <c r="A258" s="2">
        <v>238</v>
      </c>
      <c r="B258" s="2">
        <v>29</v>
      </c>
      <c r="C258" s="2">
        <v>1984</v>
      </c>
      <c r="D258" s="7">
        <v>1.1400000000000001</v>
      </c>
      <c r="E258" s="7">
        <v>1.4575677150487139</v>
      </c>
      <c r="F258" s="2">
        <f t="shared" si="29"/>
        <v>2</v>
      </c>
      <c r="G258" s="3">
        <f t="shared" si="30"/>
        <v>8689.3713996820898</v>
      </c>
      <c r="H258" s="3">
        <f t="shared" si="28"/>
        <v>12072.795388433304</v>
      </c>
      <c r="I258" s="18">
        <f t="shared" si="26"/>
        <v>3383.423988751214</v>
      </c>
      <c r="J258" s="3">
        <f t="shared" si="31"/>
        <v>2613.599991310628</v>
      </c>
      <c r="K258" s="3">
        <f t="shared" si="32"/>
        <v>588.04268748695551</v>
      </c>
      <c r="L258" s="2">
        <f t="shared" si="27"/>
        <v>0</v>
      </c>
    </row>
    <row r="259" spans="1:12">
      <c r="A259" s="2">
        <v>239</v>
      </c>
      <c r="B259" s="2">
        <v>30</v>
      </c>
      <c r="C259" s="2">
        <v>1984</v>
      </c>
      <c r="D259" s="7">
        <v>0.35000000000000003</v>
      </c>
      <c r="E259" s="7">
        <v>1.3129011797632031</v>
      </c>
      <c r="F259" s="2">
        <f t="shared" si="29"/>
        <v>2</v>
      </c>
      <c r="G259" s="3">
        <f t="shared" si="30"/>
        <v>8689.3713996820898</v>
      </c>
      <c r="H259" s="3">
        <f t="shared" si="28"/>
        <v>3706.559987676892</v>
      </c>
      <c r="I259" s="18">
        <f t="shared" si="26"/>
        <v>-4982.8114120051978</v>
      </c>
      <c r="J259" s="3">
        <f t="shared" si="31"/>
        <v>7596.4114033158257</v>
      </c>
      <c r="K259" s="3">
        <f t="shared" si="32"/>
        <v>0</v>
      </c>
      <c r="L259" s="2">
        <f t="shared" si="27"/>
        <v>1</v>
      </c>
    </row>
    <row r="260" spans="1:12">
      <c r="A260" s="2">
        <v>240</v>
      </c>
      <c r="B260" s="2">
        <v>31</v>
      </c>
      <c r="C260" s="2">
        <v>1984</v>
      </c>
      <c r="D260" s="7">
        <v>1.3149999999999999</v>
      </c>
      <c r="E260" s="7">
        <v>1.2474169278614928</v>
      </c>
      <c r="F260" s="2">
        <f t="shared" si="29"/>
        <v>1</v>
      </c>
      <c r="G260" s="3">
        <f t="shared" si="30"/>
        <v>4344.6856998410449</v>
      </c>
      <c r="H260" s="3">
        <f t="shared" si="28"/>
        <v>13926.075382271751</v>
      </c>
      <c r="I260" s="18">
        <f t="shared" si="26"/>
        <v>9581.3896824307049</v>
      </c>
      <c r="J260" s="3">
        <f t="shared" si="31"/>
        <v>0</v>
      </c>
      <c r="K260" s="3">
        <f t="shared" si="32"/>
        <v>588.04268748695551</v>
      </c>
      <c r="L260" s="2">
        <f t="shared" si="27"/>
        <v>0</v>
      </c>
    </row>
    <row r="261" spans="1:12">
      <c r="A261" s="2">
        <v>241</v>
      </c>
      <c r="B261" s="2">
        <v>32</v>
      </c>
      <c r="C261" s="2">
        <v>1984</v>
      </c>
      <c r="D261" s="7">
        <v>2.48</v>
      </c>
      <c r="E261" s="7">
        <v>1.2492291325840539</v>
      </c>
      <c r="F261" s="2">
        <f t="shared" si="29"/>
        <v>1</v>
      </c>
      <c r="G261" s="3">
        <f t="shared" si="30"/>
        <v>4344.6856998410449</v>
      </c>
      <c r="H261" s="3">
        <f t="shared" si="28"/>
        <v>26263.625055539116</v>
      </c>
      <c r="I261" s="18">
        <f t="shared" si="26"/>
        <v>21918.939355698072</v>
      </c>
      <c r="J261" s="3">
        <f t="shared" si="31"/>
        <v>0</v>
      </c>
      <c r="K261" s="3">
        <f t="shared" si="32"/>
        <v>588.04268748695551</v>
      </c>
      <c r="L261" s="2">
        <f t="shared" si="27"/>
        <v>0</v>
      </c>
    </row>
    <row r="262" spans="1:12">
      <c r="A262" s="2">
        <v>242</v>
      </c>
      <c r="B262" s="2">
        <v>33</v>
      </c>
      <c r="C262" s="2">
        <v>1984</v>
      </c>
      <c r="D262" s="7">
        <v>2.5000000000000001E-2</v>
      </c>
      <c r="E262" s="7">
        <v>1.2418889751112261</v>
      </c>
      <c r="F262" s="2">
        <f t="shared" si="29"/>
        <v>1</v>
      </c>
      <c r="G262" s="3">
        <f t="shared" si="30"/>
        <v>4344.6856998410449</v>
      </c>
      <c r="H262" s="3">
        <f t="shared" si="28"/>
        <v>264.7542848340637</v>
      </c>
      <c r="I262" s="18">
        <f t="shared" si="26"/>
        <v>-4079.9314150069813</v>
      </c>
      <c r="J262" s="3">
        <f t="shared" si="31"/>
        <v>4079.9314150069813</v>
      </c>
      <c r="K262" s="3">
        <f t="shared" si="32"/>
        <v>0</v>
      </c>
      <c r="L262" s="2">
        <f t="shared" si="27"/>
        <v>1</v>
      </c>
    </row>
    <row r="263" spans="1:12">
      <c r="A263" s="2">
        <v>243</v>
      </c>
      <c r="B263" s="2">
        <v>34</v>
      </c>
      <c r="C263" s="2">
        <v>1984</v>
      </c>
      <c r="D263" s="7">
        <v>0.8</v>
      </c>
      <c r="E263" s="7">
        <v>1.0697523611135769</v>
      </c>
      <c r="F263" s="2">
        <f t="shared" si="29"/>
        <v>1</v>
      </c>
      <c r="G263" s="3">
        <f t="shared" si="30"/>
        <v>4344.6856998410449</v>
      </c>
      <c r="H263" s="3">
        <f t="shared" si="28"/>
        <v>8472.1371146900383</v>
      </c>
      <c r="I263" s="18">
        <f t="shared" si="26"/>
        <v>4127.4514148489934</v>
      </c>
      <c r="J263" s="3">
        <f t="shared" si="31"/>
        <v>0</v>
      </c>
      <c r="K263" s="3">
        <f t="shared" si="32"/>
        <v>588.04268748695551</v>
      </c>
      <c r="L263" s="2">
        <f t="shared" si="27"/>
        <v>0</v>
      </c>
    </row>
    <row r="264" spans="1:12">
      <c r="A264" s="2">
        <v>244</v>
      </c>
      <c r="B264" s="2">
        <v>35</v>
      </c>
      <c r="C264" s="2">
        <v>1984</v>
      </c>
      <c r="D264" s="7">
        <v>0.63</v>
      </c>
      <c r="E264" s="7">
        <v>1.0773417311845759</v>
      </c>
      <c r="F264" s="2">
        <f t="shared" si="29"/>
        <v>1</v>
      </c>
      <c r="G264" s="3">
        <f t="shared" si="30"/>
        <v>4344.6856998410449</v>
      </c>
      <c r="H264" s="3">
        <f t="shared" si="28"/>
        <v>6671.8079778184047</v>
      </c>
      <c r="I264" s="18">
        <f t="shared" si="26"/>
        <v>2327.1222779773598</v>
      </c>
      <c r="J264" s="3">
        <f t="shared" si="31"/>
        <v>0</v>
      </c>
      <c r="K264" s="3">
        <f t="shared" si="32"/>
        <v>588.04268748695551</v>
      </c>
      <c r="L264" s="2">
        <f t="shared" si="27"/>
        <v>0</v>
      </c>
    </row>
    <row r="265" spans="1:12">
      <c r="A265" s="2">
        <v>245</v>
      </c>
      <c r="B265" s="2">
        <v>36</v>
      </c>
      <c r="C265" s="2">
        <v>1984</v>
      </c>
      <c r="D265" s="7">
        <v>0.51</v>
      </c>
      <c r="E265" s="7">
        <v>0.81388425113834195</v>
      </c>
      <c r="F265" s="2">
        <f t="shared" si="29"/>
        <v>1</v>
      </c>
      <c r="G265" s="3">
        <f t="shared" si="30"/>
        <v>4344.6856998410449</v>
      </c>
      <c r="H265" s="3">
        <f t="shared" si="28"/>
        <v>5400.9874106148991</v>
      </c>
      <c r="I265" s="18">
        <f t="shared" si="26"/>
        <v>1056.3017107738542</v>
      </c>
      <c r="J265" s="3">
        <f t="shared" si="31"/>
        <v>0</v>
      </c>
      <c r="K265" s="3">
        <f t="shared" si="32"/>
        <v>588.04268748695551</v>
      </c>
      <c r="L265" s="2">
        <f t="shared" si="27"/>
        <v>0</v>
      </c>
    </row>
    <row r="266" spans="1:12">
      <c r="A266" s="2">
        <v>246</v>
      </c>
      <c r="B266" s="2">
        <v>37</v>
      </c>
      <c r="C266" s="2">
        <v>1984</v>
      </c>
      <c r="D266" s="7">
        <v>1.2249999999999999</v>
      </c>
      <c r="E266" s="7">
        <v>0.7767763771604439</v>
      </c>
      <c r="F266" s="2">
        <f t="shared" si="29"/>
        <v>1</v>
      </c>
      <c r="G266" s="3">
        <f t="shared" si="30"/>
        <v>4344.6856998410449</v>
      </c>
      <c r="H266" s="3">
        <f t="shared" si="28"/>
        <v>12972.959956869119</v>
      </c>
      <c r="I266" s="18">
        <f t="shared" si="26"/>
        <v>8628.2742570280752</v>
      </c>
      <c r="J266" s="3">
        <f t="shared" si="31"/>
        <v>0</v>
      </c>
      <c r="K266" s="3">
        <f t="shared" si="32"/>
        <v>588.04268748695551</v>
      </c>
      <c r="L266" s="2">
        <f t="shared" si="27"/>
        <v>0</v>
      </c>
    </row>
    <row r="267" spans="1:12">
      <c r="A267" s="2">
        <v>247</v>
      </c>
      <c r="B267" s="2">
        <v>38</v>
      </c>
      <c r="C267" s="2">
        <v>1984</v>
      </c>
      <c r="D267" s="7">
        <v>0.31</v>
      </c>
      <c r="E267" s="7">
        <v>0.93647558959597588</v>
      </c>
      <c r="F267" s="2">
        <f t="shared" si="29"/>
        <v>1</v>
      </c>
      <c r="G267" s="3">
        <f t="shared" si="30"/>
        <v>4344.6856998410449</v>
      </c>
      <c r="H267" s="3">
        <f t="shared" si="28"/>
        <v>3282.9531319423895</v>
      </c>
      <c r="I267" s="18">
        <f t="shared" si="26"/>
        <v>-1061.7325678986554</v>
      </c>
      <c r="J267" s="3">
        <f t="shared" si="31"/>
        <v>1061.7325678986554</v>
      </c>
      <c r="K267" s="3">
        <f t="shared" si="32"/>
        <v>0</v>
      </c>
      <c r="L267" s="2">
        <f t="shared" si="27"/>
        <v>1</v>
      </c>
    </row>
    <row r="268" spans="1:12">
      <c r="A268" s="2">
        <v>248</v>
      </c>
      <c r="B268" s="2">
        <v>39</v>
      </c>
      <c r="C268" s="2">
        <v>1984</v>
      </c>
      <c r="D268" s="7">
        <v>0.63000000000000012</v>
      </c>
      <c r="E268" s="7">
        <v>0.49588070815561902</v>
      </c>
      <c r="F268" s="2">
        <f t="shared" si="29"/>
        <v>1</v>
      </c>
      <c r="G268" s="3">
        <f t="shared" si="30"/>
        <v>4344.6856998410449</v>
      </c>
      <c r="H268" s="3">
        <f t="shared" si="28"/>
        <v>6671.8079778184056</v>
      </c>
      <c r="I268" s="18">
        <f t="shared" si="26"/>
        <v>2327.1222779773607</v>
      </c>
      <c r="J268" s="3">
        <f t="shared" si="31"/>
        <v>0</v>
      </c>
      <c r="K268" s="3">
        <f t="shared" si="32"/>
        <v>588.04268748695551</v>
      </c>
      <c r="L268" s="2">
        <f t="shared" si="27"/>
        <v>0</v>
      </c>
    </row>
    <row r="269" spans="1:12">
      <c r="A269" s="2">
        <v>249</v>
      </c>
      <c r="B269" s="2">
        <v>40</v>
      </c>
      <c r="C269" s="2">
        <v>1984</v>
      </c>
      <c r="D269" s="7">
        <v>0.13</v>
      </c>
      <c r="E269" s="7">
        <v>0.63413425132168699</v>
      </c>
      <c r="F269" s="2">
        <f t="shared" si="29"/>
        <v>0</v>
      </c>
      <c r="G269" s="3">
        <f t="shared" si="30"/>
        <v>0</v>
      </c>
      <c r="H269" s="3">
        <f t="shared" si="28"/>
        <v>1376.7222811371312</v>
      </c>
      <c r="I269" s="18">
        <f t="shared" si="26"/>
        <v>1376.7222811371312</v>
      </c>
      <c r="J269" s="3">
        <f t="shared" si="31"/>
        <v>0</v>
      </c>
      <c r="K269" s="3">
        <f t="shared" si="32"/>
        <v>588.04268748695551</v>
      </c>
      <c r="L269" s="2">
        <f t="shared" si="27"/>
        <v>0</v>
      </c>
    </row>
    <row r="270" spans="1:12">
      <c r="A270" s="2">
        <v>250</v>
      </c>
      <c r="B270" s="2">
        <v>41</v>
      </c>
      <c r="C270" s="2">
        <v>1984</v>
      </c>
      <c r="D270" s="7">
        <v>0.3</v>
      </c>
      <c r="E270" s="7">
        <v>0.40681173186851666</v>
      </c>
      <c r="F270" s="2">
        <f t="shared" si="29"/>
        <v>0</v>
      </c>
      <c r="G270" s="3">
        <f t="shared" si="30"/>
        <v>0</v>
      </c>
      <c r="H270" s="3">
        <f t="shared" si="28"/>
        <v>3177.0514180087639</v>
      </c>
      <c r="I270" s="18">
        <f t="shared" si="26"/>
        <v>3177.0514180087639</v>
      </c>
      <c r="J270" s="3">
        <f t="shared" si="31"/>
        <v>0</v>
      </c>
      <c r="K270" s="3">
        <f t="shared" si="32"/>
        <v>588.04268748695551</v>
      </c>
      <c r="L270" s="2">
        <f t="shared" si="27"/>
        <v>0</v>
      </c>
    </row>
    <row r="271" spans="1:12">
      <c r="A271" s="2">
        <v>251</v>
      </c>
      <c r="B271" s="2">
        <v>42</v>
      </c>
      <c r="C271" s="2">
        <v>1984</v>
      </c>
      <c r="D271" s="7">
        <v>4.1250000000000009</v>
      </c>
      <c r="E271" s="7">
        <v>0.34602862169429482</v>
      </c>
      <c r="F271" s="2">
        <f t="shared" si="29"/>
        <v>0</v>
      </c>
      <c r="G271" s="3">
        <f t="shared" si="30"/>
        <v>0</v>
      </c>
      <c r="H271" s="3">
        <f t="shared" si="28"/>
        <v>43684.456997620509</v>
      </c>
      <c r="I271" s="18">
        <f t="shared" si="26"/>
        <v>43684.456997620509</v>
      </c>
      <c r="J271" s="3">
        <f t="shared" si="31"/>
        <v>0</v>
      </c>
      <c r="K271" s="3">
        <f t="shared" si="32"/>
        <v>588.04268748695551</v>
      </c>
      <c r="L271" s="2">
        <f t="shared" si="27"/>
        <v>0</v>
      </c>
    </row>
    <row r="272" spans="1:12">
      <c r="A272" s="2">
        <v>252</v>
      </c>
      <c r="B272" s="2">
        <v>43</v>
      </c>
      <c r="C272" s="2">
        <v>1984</v>
      </c>
      <c r="D272" s="7">
        <v>0.66</v>
      </c>
      <c r="E272" s="7">
        <v>0.33959866107093223</v>
      </c>
      <c r="F272" s="2">
        <f t="shared" si="29"/>
        <v>0</v>
      </c>
      <c r="G272" s="3">
        <f t="shared" si="30"/>
        <v>0</v>
      </c>
      <c r="H272" s="3">
        <f t="shared" si="28"/>
        <v>6989.5131196192815</v>
      </c>
      <c r="I272" s="18">
        <f t="shared" si="26"/>
        <v>6989.5131196192815</v>
      </c>
      <c r="J272" s="3">
        <f t="shared" si="31"/>
        <v>0</v>
      </c>
      <c r="K272" s="3">
        <f t="shared" si="32"/>
        <v>588.04268748695551</v>
      </c>
      <c r="L272" s="2">
        <f t="shared" si="27"/>
        <v>0</v>
      </c>
    </row>
    <row r="273" spans="1:12">
      <c r="A273" s="2">
        <v>253</v>
      </c>
      <c r="B273" s="2">
        <v>44</v>
      </c>
      <c r="C273" s="2">
        <v>1984</v>
      </c>
      <c r="D273" s="7">
        <v>0.28500000000000003</v>
      </c>
      <c r="E273" s="7">
        <v>0.2507861021064029</v>
      </c>
      <c r="F273" s="2">
        <f t="shared" si="29"/>
        <v>0</v>
      </c>
      <c r="G273" s="3">
        <f t="shared" si="30"/>
        <v>0</v>
      </c>
      <c r="H273" s="3">
        <f t="shared" si="28"/>
        <v>3018.1988471083259</v>
      </c>
      <c r="I273" s="18">
        <f t="shared" si="26"/>
        <v>3018.1988471083259</v>
      </c>
      <c r="J273" s="3">
        <f t="shared" si="31"/>
        <v>0</v>
      </c>
      <c r="K273" s="3">
        <f t="shared" si="32"/>
        <v>0</v>
      </c>
      <c r="L273" s="2">
        <f t="shared" si="27"/>
        <v>0</v>
      </c>
    </row>
    <row r="274" spans="1:12">
      <c r="A274" s="2">
        <v>254</v>
      </c>
      <c r="B274" s="2">
        <v>45</v>
      </c>
      <c r="C274" s="2">
        <v>1984</v>
      </c>
      <c r="D274" s="7">
        <v>3.9999999999999994E-2</v>
      </c>
      <c r="E274" s="7">
        <v>0.24347822809810885</v>
      </c>
      <c r="F274" s="2">
        <f t="shared" si="29"/>
        <v>0</v>
      </c>
      <c r="G274" s="3">
        <f t="shared" si="30"/>
        <v>0</v>
      </c>
      <c r="H274" s="3">
        <f t="shared" si="28"/>
        <v>423.60685573450183</v>
      </c>
      <c r="I274" s="18">
        <f t="shared" si="26"/>
        <v>423.60685573450183</v>
      </c>
      <c r="J274" s="3">
        <f t="shared" si="31"/>
        <v>0</v>
      </c>
      <c r="K274" s="3">
        <f t="shared" si="32"/>
        <v>0</v>
      </c>
      <c r="L274" s="2">
        <f t="shared" si="27"/>
        <v>0</v>
      </c>
    </row>
    <row r="275" spans="1:12">
      <c r="A275" s="2">
        <v>255</v>
      </c>
      <c r="B275" s="2">
        <v>46</v>
      </c>
      <c r="C275" s="2">
        <v>1984</v>
      </c>
      <c r="D275" s="7">
        <v>5.0000000000000001E-3</v>
      </c>
      <c r="E275" s="7">
        <v>0.19539074783219751</v>
      </c>
      <c r="F275" s="2">
        <f t="shared" si="29"/>
        <v>0</v>
      </c>
      <c r="G275" s="3">
        <f t="shared" si="30"/>
        <v>0</v>
      </c>
      <c r="H275" s="3">
        <f t="shared" si="28"/>
        <v>52.950856966812736</v>
      </c>
      <c r="I275" s="18">
        <f t="shared" si="26"/>
        <v>52.950856966812736</v>
      </c>
      <c r="J275" s="3">
        <f t="shared" si="31"/>
        <v>0</v>
      </c>
      <c r="K275" s="3">
        <f t="shared" si="32"/>
        <v>0</v>
      </c>
      <c r="L275" s="2">
        <f t="shared" si="27"/>
        <v>0</v>
      </c>
    </row>
    <row r="276" spans="1:12">
      <c r="A276" s="2">
        <v>256</v>
      </c>
      <c r="B276" s="2">
        <v>47</v>
      </c>
      <c r="C276" s="2">
        <v>1984</v>
      </c>
      <c r="D276" s="7">
        <v>0</v>
      </c>
      <c r="E276" s="7">
        <v>6.9182873945181494E-2</v>
      </c>
      <c r="F276" s="2">
        <f t="shared" si="29"/>
        <v>0</v>
      </c>
      <c r="G276" s="3">
        <f t="shared" si="30"/>
        <v>0</v>
      </c>
      <c r="H276" s="3">
        <f t="shared" si="28"/>
        <v>0</v>
      </c>
      <c r="I276" s="18">
        <f t="shared" si="26"/>
        <v>0</v>
      </c>
      <c r="J276" s="3">
        <f t="shared" si="31"/>
        <v>0</v>
      </c>
      <c r="K276" s="3">
        <f t="shared" si="32"/>
        <v>0</v>
      </c>
      <c r="L276" s="2">
        <f t="shared" si="27"/>
        <v>0</v>
      </c>
    </row>
    <row r="277" spans="1:12">
      <c r="A277" s="2">
        <v>257</v>
      </c>
      <c r="B277" s="2">
        <v>48</v>
      </c>
      <c r="C277" s="2">
        <v>1984</v>
      </c>
      <c r="D277" s="7">
        <v>0</v>
      </c>
      <c r="E277" s="7">
        <v>0</v>
      </c>
      <c r="F277" s="2">
        <f t="shared" si="29"/>
        <v>0</v>
      </c>
      <c r="G277" s="3">
        <f t="shared" si="30"/>
        <v>0</v>
      </c>
      <c r="H277" s="3">
        <f t="shared" si="28"/>
        <v>0</v>
      </c>
      <c r="I277" s="18">
        <f t="shared" si="26"/>
        <v>0</v>
      </c>
      <c r="J277" s="3">
        <f t="shared" si="31"/>
        <v>0</v>
      </c>
      <c r="K277" s="3">
        <f t="shared" si="32"/>
        <v>0</v>
      </c>
      <c r="L277" s="2">
        <f t="shared" si="27"/>
        <v>0</v>
      </c>
    </row>
    <row r="278" spans="1:12">
      <c r="A278" s="2">
        <v>258</v>
      </c>
      <c r="B278" s="2">
        <v>49</v>
      </c>
      <c r="C278" s="2">
        <v>1984</v>
      </c>
      <c r="D278" s="7">
        <v>0</v>
      </c>
      <c r="E278" s="7">
        <v>0</v>
      </c>
      <c r="F278" s="2">
        <f t="shared" si="29"/>
        <v>0</v>
      </c>
      <c r="G278" s="3">
        <f t="shared" si="30"/>
        <v>0</v>
      </c>
      <c r="H278" s="3">
        <f t="shared" si="28"/>
        <v>0</v>
      </c>
      <c r="I278" s="18">
        <f t="shared" ref="I278:I341" si="33">H278-G278-((E278/12)*$F$10)/7.48</f>
        <v>0</v>
      </c>
      <c r="J278" s="3">
        <f t="shared" si="31"/>
        <v>0</v>
      </c>
      <c r="K278" s="3">
        <f t="shared" si="32"/>
        <v>0</v>
      </c>
      <c r="L278" s="2">
        <f t="shared" ref="L278:L341" si="34">IF(AND(K278=0,I278=0),0,IF(B278&gt;43,0,IF(ROUND((K277+I278),0)=0,0,IF(K278=0,1,0))))</f>
        <v>0</v>
      </c>
    </row>
    <row r="279" spans="1:12">
      <c r="A279" s="2">
        <v>259</v>
      </c>
      <c r="B279" s="2">
        <v>50</v>
      </c>
      <c r="C279" s="2">
        <v>1984</v>
      </c>
      <c r="D279" s="7">
        <v>0</v>
      </c>
      <c r="E279" s="7">
        <v>0</v>
      </c>
      <c r="F279" s="2">
        <f t="shared" si="29"/>
        <v>0</v>
      </c>
      <c r="G279" s="3">
        <f t="shared" si="30"/>
        <v>0</v>
      </c>
      <c r="H279" s="3">
        <f t="shared" si="28"/>
        <v>0</v>
      </c>
      <c r="I279" s="18">
        <f t="shared" si="33"/>
        <v>0</v>
      </c>
      <c r="J279" s="3">
        <f t="shared" si="31"/>
        <v>0</v>
      </c>
      <c r="K279" s="3">
        <f t="shared" si="32"/>
        <v>0</v>
      </c>
      <c r="L279" s="2">
        <f t="shared" si="34"/>
        <v>0</v>
      </c>
    </row>
    <row r="280" spans="1:12">
      <c r="A280" s="2">
        <v>260</v>
      </c>
      <c r="B280" s="2">
        <v>51</v>
      </c>
      <c r="C280" s="2">
        <v>1984</v>
      </c>
      <c r="D280" s="7">
        <v>0</v>
      </c>
      <c r="E280" s="7">
        <v>0</v>
      </c>
      <c r="F280" s="2">
        <f t="shared" si="29"/>
        <v>0</v>
      </c>
      <c r="G280" s="3">
        <f t="shared" si="30"/>
        <v>0</v>
      </c>
      <c r="H280" s="3">
        <f t="shared" si="28"/>
        <v>0</v>
      </c>
      <c r="I280" s="18">
        <f t="shared" si="33"/>
        <v>0</v>
      </c>
      <c r="J280" s="3">
        <f t="shared" si="31"/>
        <v>0</v>
      </c>
      <c r="K280" s="3">
        <f t="shared" si="32"/>
        <v>0</v>
      </c>
      <c r="L280" s="2">
        <f t="shared" si="34"/>
        <v>0</v>
      </c>
    </row>
    <row r="281" spans="1:12">
      <c r="A281" s="2">
        <v>261</v>
      </c>
      <c r="B281" s="2">
        <v>52</v>
      </c>
      <c r="C281" s="2">
        <v>1984</v>
      </c>
      <c r="D281" s="7">
        <v>0</v>
      </c>
      <c r="E281" s="7">
        <v>0</v>
      </c>
      <c r="F281" s="2">
        <f t="shared" si="29"/>
        <v>0</v>
      </c>
      <c r="G281" s="3">
        <f t="shared" si="30"/>
        <v>0</v>
      </c>
      <c r="H281" s="3">
        <f t="shared" si="28"/>
        <v>0</v>
      </c>
      <c r="I281" s="18">
        <f t="shared" si="33"/>
        <v>0</v>
      </c>
      <c r="J281" s="3">
        <f t="shared" si="31"/>
        <v>0</v>
      </c>
      <c r="K281" s="3">
        <f t="shared" si="32"/>
        <v>0</v>
      </c>
      <c r="L281" s="2">
        <f t="shared" si="34"/>
        <v>0</v>
      </c>
    </row>
    <row r="282" spans="1:12">
      <c r="A282" s="2">
        <v>262</v>
      </c>
      <c r="B282" s="2">
        <v>1</v>
      </c>
      <c r="C282" s="2">
        <v>1985</v>
      </c>
      <c r="D282" s="7">
        <v>0</v>
      </c>
      <c r="E282" s="7">
        <v>0</v>
      </c>
      <c r="F282" s="2">
        <f t="shared" si="29"/>
        <v>0</v>
      </c>
      <c r="G282" s="3">
        <f t="shared" si="30"/>
        <v>0</v>
      </c>
      <c r="H282" s="3">
        <f t="shared" si="28"/>
        <v>0</v>
      </c>
      <c r="I282" s="18">
        <f t="shared" si="33"/>
        <v>0</v>
      </c>
      <c r="J282" s="3">
        <f t="shared" si="31"/>
        <v>0</v>
      </c>
      <c r="K282" s="3">
        <f t="shared" si="32"/>
        <v>0</v>
      </c>
      <c r="L282" s="2">
        <f t="shared" si="34"/>
        <v>0</v>
      </c>
    </row>
    <row r="283" spans="1:12">
      <c r="A283" s="2">
        <v>263</v>
      </c>
      <c r="B283" s="2">
        <v>2</v>
      </c>
      <c r="C283" s="2">
        <v>1985</v>
      </c>
      <c r="D283" s="7">
        <v>0</v>
      </c>
      <c r="E283" s="7">
        <v>0</v>
      </c>
      <c r="F283" s="2">
        <f t="shared" si="29"/>
        <v>0</v>
      </c>
      <c r="G283" s="3">
        <f t="shared" si="30"/>
        <v>0</v>
      </c>
      <c r="H283" s="3">
        <f t="shared" si="28"/>
        <v>0</v>
      </c>
      <c r="I283" s="18">
        <f t="shared" si="33"/>
        <v>0</v>
      </c>
      <c r="J283" s="3">
        <f t="shared" si="31"/>
        <v>0</v>
      </c>
      <c r="K283" s="3">
        <f t="shared" si="32"/>
        <v>0</v>
      </c>
      <c r="L283" s="2">
        <f t="shared" si="34"/>
        <v>0</v>
      </c>
    </row>
    <row r="284" spans="1:12">
      <c r="A284" s="2">
        <v>264</v>
      </c>
      <c r="B284" s="2">
        <v>3</v>
      </c>
      <c r="C284" s="2">
        <v>1985</v>
      </c>
      <c r="D284" s="7">
        <v>0</v>
      </c>
      <c r="E284" s="7">
        <v>0</v>
      </c>
      <c r="F284" s="2">
        <f t="shared" si="29"/>
        <v>0</v>
      </c>
      <c r="G284" s="3">
        <f t="shared" si="30"/>
        <v>0</v>
      </c>
      <c r="H284" s="3">
        <f t="shared" si="28"/>
        <v>0</v>
      </c>
      <c r="I284" s="18">
        <f t="shared" si="33"/>
        <v>0</v>
      </c>
      <c r="J284" s="3">
        <f t="shared" si="31"/>
        <v>0</v>
      </c>
      <c r="K284" s="3">
        <f t="shared" si="32"/>
        <v>0</v>
      </c>
      <c r="L284" s="2">
        <f t="shared" si="34"/>
        <v>0</v>
      </c>
    </row>
    <row r="285" spans="1:12">
      <c r="A285" s="2">
        <v>265</v>
      </c>
      <c r="B285" s="2">
        <v>4</v>
      </c>
      <c r="C285" s="2">
        <v>1985</v>
      </c>
      <c r="D285" s="7">
        <v>0</v>
      </c>
      <c r="E285" s="7">
        <v>0</v>
      </c>
      <c r="F285" s="2">
        <f t="shared" si="29"/>
        <v>0</v>
      </c>
      <c r="G285" s="3">
        <f t="shared" si="30"/>
        <v>0</v>
      </c>
      <c r="H285" s="3">
        <f t="shared" si="28"/>
        <v>0</v>
      </c>
      <c r="I285" s="18">
        <f t="shared" si="33"/>
        <v>0</v>
      </c>
      <c r="J285" s="3">
        <f t="shared" si="31"/>
        <v>0</v>
      </c>
      <c r="K285" s="3">
        <f t="shared" si="32"/>
        <v>0</v>
      </c>
      <c r="L285" s="2">
        <f t="shared" si="34"/>
        <v>0</v>
      </c>
    </row>
    <row r="286" spans="1:12">
      <c r="A286" s="2">
        <v>266</v>
      </c>
      <c r="B286" s="2">
        <v>5</v>
      </c>
      <c r="C286" s="2">
        <v>1985</v>
      </c>
      <c r="D286" s="7">
        <v>0</v>
      </c>
      <c r="E286" s="7">
        <v>0</v>
      </c>
      <c r="F286" s="2">
        <f t="shared" si="29"/>
        <v>0</v>
      </c>
      <c r="G286" s="3">
        <f t="shared" si="30"/>
        <v>0</v>
      </c>
      <c r="H286" s="3">
        <f t="shared" si="28"/>
        <v>0</v>
      </c>
      <c r="I286" s="18">
        <f t="shared" si="33"/>
        <v>0</v>
      </c>
      <c r="J286" s="3">
        <f t="shared" si="31"/>
        <v>0</v>
      </c>
      <c r="K286" s="3">
        <f t="shared" si="32"/>
        <v>0</v>
      </c>
      <c r="L286" s="2">
        <f t="shared" si="34"/>
        <v>0</v>
      </c>
    </row>
    <row r="287" spans="1:12">
      <c r="A287" s="2">
        <v>267</v>
      </c>
      <c r="B287" s="2">
        <v>6</v>
      </c>
      <c r="C287" s="2">
        <v>1985</v>
      </c>
      <c r="D287" s="7">
        <v>0</v>
      </c>
      <c r="E287" s="7">
        <v>0</v>
      </c>
      <c r="F287" s="2">
        <f t="shared" si="29"/>
        <v>0</v>
      </c>
      <c r="G287" s="3">
        <f t="shared" si="30"/>
        <v>0</v>
      </c>
      <c r="H287" s="3">
        <f t="shared" si="28"/>
        <v>0</v>
      </c>
      <c r="I287" s="18">
        <f t="shared" si="33"/>
        <v>0</v>
      </c>
      <c r="J287" s="3">
        <f t="shared" si="31"/>
        <v>0</v>
      </c>
      <c r="K287" s="3">
        <f t="shared" si="32"/>
        <v>0</v>
      </c>
      <c r="L287" s="2">
        <f t="shared" si="34"/>
        <v>0</v>
      </c>
    </row>
    <row r="288" spans="1:12">
      <c r="A288" s="2">
        <v>268</v>
      </c>
      <c r="B288" s="2">
        <v>7</v>
      </c>
      <c r="C288" s="2">
        <v>1985</v>
      </c>
      <c r="D288" s="7">
        <v>0</v>
      </c>
      <c r="E288" s="7">
        <v>0</v>
      </c>
      <c r="F288" s="2">
        <f t="shared" si="29"/>
        <v>0</v>
      </c>
      <c r="G288" s="3">
        <f t="shared" si="30"/>
        <v>0</v>
      </c>
      <c r="H288" s="3">
        <f t="shared" si="28"/>
        <v>0</v>
      </c>
      <c r="I288" s="18">
        <f t="shared" si="33"/>
        <v>0</v>
      </c>
      <c r="J288" s="3">
        <f t="shared" si="31"/>
        <v>0</v>
      </c>
      <c r="K288" s="3">
        <f t="shared" si="32"/>
        <v>0</v>
      </c>
      <c r="L288" s="2">
        <f t="shared" si="34"/>
        <v>0</v>
      </c>
    </row>
    <row r="289" spans="1:12">
      <c r="A289" s="2">
        <v>269</v>
      </c>
      <c r="B289" s="2">
        <v>8</v>
      </c>
      <c r="C289" s="2">
        <v>1985</v>
      </c>
      <c r="D289" s="7">
        <v>0</v>
      </c>
      <c r="E289" s="7">
        <v>0</v>
      </c>
      <c r="F289" s="2">
        <f t="shared" si="29"/>
        <v>0</v>
      </c>
      <c r="G289" s="3">
        <f t="shared" si="30"/>
        <v>0</v>
      </c>
      <c r="H289" s="3">
        <f t="shared" si="28"/>
        <v>0</v>
      </c>
      <c r="I289" s="18">
        <f t="shared" si="33"/>
        <v>0</v>
      </c>
      <c r="J289" s="3">
        <f t="shared" si="31"/>
        <v>0</v>
      </c>
      <c r="K289" s="3">
        <f t="shared" si="32"/>
        <v>0</v>
      </c>
      <c r="L289" s="2">
        <f t="shared" si="34"/>
        <v>0</v>
      </c>
    </row>
    <row r="290" spans="1:12">
      <c r="A290" s="2">
        <v>270</v>
      </c>
      <c r="B290" s="2">
        <v>9</v>
      </c>
      <c r="C290" s="2">
        <v>1985</v>
      </c>
      <c r="D290" s="7">
        <v>0</v>
      </c>
      <c r="E290" s="7">
        <v>0</v>
      </c>
      <c r="F290" s="2">
        <f t="shared" si="29"/>
        <v>0</v>
      </c>
      <c r="G290" s="3">
        <f t="shared" si="30"/>
        <v>0</v>
      </c>
      <c r="H290" s="3">
        <f t="shared" si="28"/>
        <v>0</v>
      </c>
      <c r="I290" s="18">
        <f t="shared" si="33"/>
        <v>0</v>
      </c>
      <c r="J290" s="3">
        <f t="shared" si="31"/>
        <v>0</v>
      </c>
      <c r="K290" s="3">
        <f t="shared" si="32"/>
        <v>0</v>
      </c>
      <c r="L290" s="2">
        <f t="shared" si="34"/>
        <v>0</v>
      </c>
    </row>
    <row r="291" spans="1:12">
      <c r="A291" s="2">
        <v>271</v>
      </c>
      <c r="B291" s="2">
        <v>10</v>
      </c>
      <c r="C291" s="2">
        <v>1985</v>
      </c>
      <c r="D291" s="7">
        <v>0</v>
      </c>
      <c r="E291" s="7">
        <v>0</v>
      </c>
      <c r="F291" s="2">
        <f t="shared" si="29"/>
        <v>0</v>
      </c>
      <c r="G291" s="3">
        <f t="shared" si="30"/>
        <v>0</v>
      </c>
      <c r="H291" s="3">
        <f t="shared" si="28"/>
        <v>0</v>
      </c>
      <c r="I291" s="18">
        <f t="shared" si="33"/>
        <v>0</v>
      </c>
      <c r="J291" s="3">
        <f t="shared" si="31"/>
        <v>0</v>
      </c>
      <c r="K291" s="3">
        <f t="shared" si="32"/>
        <v>0</v>
      </c>
      <c r="L291" s="2">
        <f t="shared" si="34"/>
        <v>0</v>
      </c>
    </row>
    <row r="292" spans="1:12">
      <c r="A292" s="2">
        <v>272</v>
      </c>
      <c r="B292" s="2">
        <v>11</v>
      </c>
      <c r="C292" s="2">
        <v>1985</v>
      </c>
      <c r="D292" s="7">
        <v>1.1690000000000003</v>
      </c>
      <c r="E292" s="7">
        <v>0.30332393669848362</v>
      </c>
      <c r="F292" s="2">
        <f t="shared" si="29"/>
        <v>0</v>
      </c>
      <c r="G292" s="3">
        <f t="shared" si="30"/>
        <v>0</v>
      </c>
      <c r="H292" s="3">
        <f t="shared" si="28"/>
        <v>12379.91035884082</v>
      </c>
      <c r="I292" s="18">
        <f t="shared" si="33"/>
        <v>12379.91035884082</v>
      </c>
      <c r="J292" s="3">
        <f t="shared" si="31"/>
        <v>0</v>
      </c>
      <c r="K292" s="3">
        <f t="shared" si="32"/>
        <v>588.04268748695551</v>
      </c>
      <c r="L292" s="2">
        <f t="shared" si="34"/>
        <v>0</v>
      </c>
    </row>
    <row r="293" spans="1:12">
      <c r="A293" s="2">
        <v>273</v>
      </c>
      <c r="B293" s="2">
        <v>12</v>
      </c>
      <c r="C293" s="2">
        <v>1985</v>
      </c>
      <c r="D293" s="7">
        <v>0.41600000000000004</v>
      </c>
      <c r="E293" s="7">
        <v>0.51723818844879499</v>
      </c>
      <c r="F293" s="2">
        <f t="shared" si="29"/>
        <v>0</v>
      </c>
      <c r="G293" s="3">
        <f t="shared" si="30"/>
        <v>0</v>
      </c>
      <c r="H293" s="3">
        <f t="shared" si="28"/>
        <v>4405.5112996388198</v>
      </c>
      <c r="I293" s="18">
        <f t="shared" si="33"/>
        <v>4405.5112996388198</v>
      </c>
      <c r="J293" s="3">
        <f t="shared" si="31"/>
        <v>0</v>
      </c>
      <c r="K293" s="3">
        <f t="shared" si="32"/>
        <v>588.04268748695551</v>
      </c>
      <c r="L293" s="2">
        <f t="shared" si="34"/>
        <v>0</v>
      </c>
    </row>
    <row r="294" spans="1:12">
      <c r="A294" s="2">
        <v>274</v>
      </c>
      <c r="B294" s="2">
        <v>13</v>
      </c>
      <c r="C294" s="2">
        <v>1985</v>
      </c>
      <c r="D294" s="7">
        <v>0.745</v>
      </c>
      <c r="E294" s="7">
        <v>0.47729803100921897</v>
      </c>
      <c r="F294" s="2">
        <f t="shared" si="29"/>
        <v>1</v>
      </c>
      <c r="G294" s="3">
        <f t="shared" si="30"/>
        <v>4344.6856998410449</v>
      </c>
      <c r="H294" s="3">
        <f t="shared" si="28"/>
        <v>7889.6776880550988</v>
      </c>
      <c r="I294" s="18">
        <f t="shared" si="33"/>
        <v>3544.9919882140539</v>
      </c>
      <c r="J294" s="3">
        <f t="shared" si="31"/>
        <v>0</v>
      </c>
      <c r="K294" s="3">
        <f t="shared" si="32"/>
        <v>588.04268748695551</v>
      </c>
      <c r="L294" s="2">
        <f t="shared" si="34"/>
        <v>0</v>
      </c>
    </row>
    <row r="295" spans="1:12">
      <c r="A295" s="2">
        <v>275</v>
      </c>
      <c r="B295" s="2">
        <v>14</v>
      </c>
      <c r="C295" s="2">
        <v>1985</v>
      </c>
      <c r="D295" s="7">
        <v>1.2549999999999999</v>
      </c>
      <c r="E295" s="7">
        <v>0.52162905458604858</v>
      </c>
      <c r="F295" s="2">
        <f t="shared" si="29"/>
        <v>1</v>
      </c>
      <c r="G295" s="3">
        <f t="shared" si="30"/>
        <v>4344.6856998410449</v>
      </c>
      <c r="H295" s="3">
        <f t="shared" si="28"/>
        <v>13290.665098669995</v>
      </c>
      <c r="I295" s="18">
        <f t="shared" si="33"/>
        <v>8945.9793988289493</v>
      </c>
      <c r="J295" s="3">
        <f t="shared" si="31"/>
        <v>0</v>
      </c>
      <c r="K295" s="3">
        <f t="shared" si="32"/>
        <v>588.04268748695551</v>
      </c>
      <c r="L295" s="2">
        <f t="shared" si="34"/>
        <v>0</v>
      </c>
    </row>
    <row r="296" spans="1:12">
      <c r="A296" s="2">
        <v>276</v>
      </c>
      <c r="B296" s="2">
        <v>15</v>
      </c>
      <c r="C296" s="2">
        <v>1985</v>
      </c>
      <c r="D296" s="7">
        <v>0.22500000000000001</v>
      </c>
      <c r="E296" s="7">
        <v>0.78432047164093799</v>
      </c>
      <c r="F296" s="2">
        <f t="shared" si="29"/>
        <v>1</v>
      </c>
      <c r="G296" s="3">
        <f t="shared" si="30"/>
        <v>4344.6856998410449</v>
      </c>
      <c r="H296" s="3">
        <f t="shared" si="28"/>
        <v>2382.7885635065732</v>
      </c>
      <c r="I296" s="18">
        <f t="shared" si="33"/>
        <v>-1961.8971363344717</v>
      </c>
      <c r="J296" s="3">
        <f t="shared" si="31"/>
        <v>1961.8971363344717</v>
      </c>
      <c r="K296" s="3">
        <f t="shared" si="32"/>
        <v>0</v>
      </c>
      <c r="L296" s="2">
        <f t="shared" si="34"/>
        <v>1</v>
      </c>
    </row>
    <row r="297" spans="1:12">
      <c r="A297" s="2">
        <v>277</v>
      </c>
      <c r="B297" s="2">
        <v>16</v>
      </c>
      <c r="C297" s="2">
        <v>1985</v>
      </c>
      <c r="D297" s="7">
        <v>4.4999999999999998E-2</v>
      </c>
      <c r="E297" s="7">
        <v>1.1255023610567119</v>
      </c>
      <c r="F297" s="2">
        <f t="shared" si="29"/>
        <v>1</v>
      </c>
      <c r="G297" s="3">
        <f t="shared" si="30"/>
        <v>4344.6856998410449</v>
      </c>
      <c r="H297" s="3">
        <f t="shared" si="28"/>
        <v>476.55771270131459</v>
      </c>
      <c r="I297" s="18">
        <f t="shared" si="33"/>
        <v>-3868.1279871397301</v>
      </c>
      <c r="J297" s="3">
        <f t="shared" si="31"/>
        <v>5830.0251234742018</v>
      </c>
      <c r="K297" s="3">
        <f t="shared" si="32"/>
        <v>0</v>
      </c>
      <c r="L297" s="2">
        <f t="shared" si="34"/>
        <v>1</v>
      </c>
    </row>
    <row r="298" spans="1:12">
      <c r="A298" s="2">
        <v>278</v>
      </c>
      <c r="B298" s="2">
        <v>17</v>
      </c>
      <c r="C298" s="2">
        <v>1985</v>
      </c>
      <c r="D298" s="7">
        <v>1.5049999999999999</v>
      </c>
      <c r="E298" s="7">
        <v>0.85718346369260201</v>
      </c>
      <c r="F298" s="2">
        <f t="shared" si="29"/>
        <v>1</v>
      </c>
      <c r="G298" s="3">
        <f t="shared" si="30"/>
        <v>4344.6856998410449</v>
      </c>
      <c r="H298" s="3">
        <f t="shared" si="28"/>
        <v>15938.207947010631</v>
      </c>
      <c r="I298" s="18">
        <f t="shared" si="33"/>
        <v>11593.522247169585</v>
      </c>
      <c r="J298" s="3">
        <f t="shared" si="31"/>
        <v>0</v>
      </c>
      <c r="K298" s="3">
        <f t="shared" si="32"/>
        <v>588.04268748695551</v>
      </c>
      <c r="L298" s="2">
        <f t="shared" si="34"/>
        <v>0</v>
      </c>
    </row>
    <row r="299" spans="1:12">
      <c r="A299" s="2">
        <v>279</v>
      </c>
      <c r="B299" s="2">
        <v>18</v>
      </c>
      <c r="C299" s="2">
        <v>1985</v>
      </c>
      <c r="D299" s="7">
        <v>0.06</v>
      </c>
      <c r="E299" s="7">
        <v>1.2089196838062719</v>
      </c>
      <c r="F299" s="2">
        <f t="shared" si="29"/>
        <v>1</v>
      </c>
      <c r="G299" s="3">
        <f t="shared" si="30"/>
        <v>4344.6856998410449</v>
      </c>
      <c r="H299" s="3">
        <f t="shared" si="28"/>
        <v>635.41028360175278</v>
      </c>
      <c r="I299" s="18">
        <f t="shared" si="33"/>
        <v>-3709.2754162392921</v>
      </c>
      <c r="J299" s="3">
        <f t="shared" si="31"/>
        <v>3709.2754162392921</v>
      </c>
      <c r="K299" s="3">
        <f t="shared" si="32"/>
        <v>0</v>
      </c>
      <c r="L299" s="2">
        <f t="shared" si="34"/>
        <v>1</v>
      </c>
    </row>
    <row r="300" spans="1:12">
      <c r="A300" s="2">
        <v>280</v>
      </c>
      <c r="B300" s="2">
        <v>19</v>
      </c>
      <c r="C300" s="2">
        <v>1985</v>
      </c>
      <c r="D300" s="7">
        <v>0.88500000000000001</v>
      </c>
      <c r="E300" s="7">
        <v>1.2633811010735558</v>
      </c>
      <c r="F300" s="2">
        <f t="shared" si="29"/>
        <v>1</v>
      </c>
      <c r="G300" s="3">
        <f t="shared" si="30"/>
        <v>4344.6856998410449</v>
      </c>
      <c r="H300" s="3">
        <f t="shared" si="28"/>
        <v>9372.3016831258537</v>
      </c>
      <c r="I300" s="18">
        <f t="shared" si="33"/>
        <v>5027.6159832848089</v>
      </c>
      <c r="J300" s="3">
        <f t="shared" si="31"/>
        <v>0</v>
      </c>
      <c r="K300" s="3">
        <f t="shared" si="32"/>
        <v>588.04268748695551</v>
      </c>
      <c r="L300" s="2">
        <f t="shared" si="34"/>
        <v>0</v>
      </c>
    </row>
    <row r="301" spans="1:12">
      <c r="A301" s="2">
        <v>281</v>
      </c>
      <c r="B301" s="2">
        <v>20</v>
      </c>
      <c r="C301" s="2">
        <v>1985</v>
      </c>
      <c r="D301" s="7">
        <v>1.04</v>
      </c>
      <c r="E301" s="7">
        <v>0.99183621946076794</v>
      </c>
      <c r="F301" s="2">
        <f t="shared" si="29"/>
        <v>1</v>
      </c>
      <c r="G301" s="3">
        <f t="shared" si="30"/>
        <v>4344.6856998410449</v>
      </c>
      <c r="H301" s="3">
        <f t="shared" si="28"/>
        <v>11013.778249097049</v>
      </c>
      <c r="I301" s="18">
        <f t="shared" si="33"/>
        <v>6669.0925492560045</v>
      </c>
      <c r="J301" s="3">
        <f t="shared" si="31"/>
        <v>0</v>
      </c>
      <c r="K301" s="3">
        <f t="shared" si="32"/>
        <v>588.04268748695551</v>
      </c>
      <c r="L301" s="2">
        <f t="shared" si="34"/>
        <v>0</v>
      </c>
    </row>
    <row r="302" spans="1:12">
      <c r="A302" s="2">
        <v>282</v>
      </c>
      <c r="B302" s="2">
        <v>21</v>
      </c>
      <c r="C302" s="2">
        <v>1985</v>
      </c>
      <c r="D302" s="7">
        <v>0.31000000000000005</v>
      </c>
      <c r="E302" s="7">
        <v>1.2661834632754219</v>
      </c>
      <c r="F302" s="2">
        <f t="shared" si="29"/>
        <v>1</v>
      </c>
      <c r="G302" s="3">
        <f t="shared" si="30"/>
        <v>4344.6856998410449</v>
      </c>
      <c r="H302" s="3">
        <f t="shared" si="28"/>
        <v>3282.9531319423904</v>
      </c>
      <c r="I302" s="18">
        <f t="shared" si="33"/>
        <v>-1061.7325678986545</v>
      </c>
      <c r="J302" s="3">
        <f t="shared" si="31"/>
        <v>1061.7325678986545</v>
      </c>
      <c r="K302" s="3">
        <f t="shared" si="32"/>
        <v>0</v>
      </c>
      <c r="L302" s="2">
        <f t="shared" si="34"/>
        <v>1</v>
      </c>
    </row>
    <row r="303" spans="1:12">
      <c r="A303" s="2">
        <v>283</v>
      </c>
      <c r="B303" s="2">
        <v>22</v>
      </c>
      <c r="C303" s="2">
        <v>1985</v>
      </c>
      <c r="D303" s="7">
        <v>1.6049999999999998</v>
      </c>
      <c r="E303" s="7">
        <v>1.187462990914772</v>
      </c>
      <c r="F303" s="2">
        <f t="shared" si="29"/>
        <v>1</v>
      </c>
      <c r="G303" s="3">
        <f t="shared" si="30"/>
        <v>4344.6856998410449</v>
      </c>
      <c r="H303" s="3">
        <f t="shared" si="28"/>
        <v>16997.225086346883</v>
      </c>
      <c r="I303" s="18">
        <f t="shared" si="33"/>
        <v>12652.53938650584</v>
      </c>
      <c r="J303" s="3">
        <f t="shared" si="31"/>
        <v>0</v>
      </c>
      <c r="K303" s="3">
        <f t="shared" si="32"/>
        <v>588.04268748695551</v>
      </c>
      <c r="L303" s="2">
        <f t="shared" si="34"/>
        <v>0</v>
      </c>
    </row>
    <row r="304" spans="1:12">
      <c r="A304" s="2">
        <v>284</v>
      </c>
      <c r="B304" s="2">
        <v>23</v>
      </c>
      <c r="C304" s="2">
        <v>1985</v>
      </c>
      <c r="D304" s="7">
        <v>1.4999999999999999E-2</v>
      </c>
      <c r="E304" s="7">
        <v>1.4024669277033417</v>
      </c>
      <c r="F304" s="2">
        <f t="shared" si="29"/>
        <v>1</v>
      </c>
      <c r="G304" s="3">
        <f t="shared" si="30"/>
        <v>4344.6856998410449</v>
      </c>
      <c r="H304" s="3">
        <f t="shared" si="28"/>
        <v>158.8525709004382</v>
      </c>
      <c r="I304" s="18">
        <f t="shared" si="33"/>
        <v>-4185.8331289406069</v>
      </c>
      <c r="J304" s="3">
        <f t="shared" si="31"/>
        <v>4185.8331289406069</v>
      </c>
      <c r="K304" s="3">
        <f t="shared" si="32"/>
        <v>0</v>
      </c>
      <c r="L304" s="2">
        <f t="shared" si="34"/>
        <v>1</v>
      </c>
    </row>
    <row r="305" spans="1:12">
      <c r="A305" s="2">
        <v>285</v>
      </c>
      <c r="B305" s="2">
        <v>24</v>
      </c>
      <c r="C305" s="2">
        <v>1985</v>
      </c>
      <c r="D305" s="7">
        <v>1.27</v>
      </c>
      <c r="E305" s="7">
        <v>1.076703935909636</v>
      </c>
      <c r="F305" s="2">
        <f t="shared" si="29"/>
        <v>1</v>
      </c>
      <c r="G305" s="3">
        <f t="shared" si="30"/>
        <v>4344.6856998410449</v>
      </c>
      <c r="H305" s="3">
        <f t="shared" si="28"/>
        <v>13449.517669570434</v>
      </c>
      <c r="I305" s="18">
        <f t="shared" si="33"/>
        <v>9104.8319697293882</v>
      </c>
      <c r="J305" s="3">
        <f t="shared" si="31"/>
        <v>0</v>
      </c>
      <c r="K305" s="3">
        <f t="shared" si="32"/>
        <v>588.04268748695551</v>
      </c>
      <c r="L305" s="2">
        <f t="shared" si="34"/>
        <v>0</v>
      </c>
    </row>
    <row r="306" spans="1:12">
      <c r="A306" s="2">
        <v>286</v>
      </c>
      <c r="B306" s="2">
        <v>25</v>
      </c>
      <c r="C306" s="2">
        <v>1985</v>
      </c>
      <c r="D306" s="7">
        <v>0.57499999999999996</v>
      </c>
      <c r="E306" s="7">
        <v>1.3584610222364168</v>
      </c>
      <c r="F306" s="2">
        <f t="shared" si="29"/>
        <v>1</v>
      </c>
      <c r="G306" s="3">
        <f t="shared" si="30"/>
        <v>4344.6856998410449</v>
      </c>
      <c r="H306" s="3">
        <f t="shared" si="28"/>
        <v>6089.3485511834624</v>
      </c>
      <c r="I306" s="18">
        <f t="shared" si="33"/>
        <v>1744.6628513424175</v>
      </c>
      <c r="J306" s="3">
        <f t="shared" si="31"/>
        <v>0</v>
      </c>
      <c r="K306" s="3">
        <f t="shared" si="32"/>
        <v>588.04268748695551</v>
      </c>
      <c r="L306" s="2">
        <f t="shared" si="34"/>
        <v>0</v>
      </c>
    </row>
    <row r="307" spans="1:12">
      <c r="A307" s="2">
        <v>287</v>
      </c>
      <c r="B307" s="2">
        <v>26</v>
      </c>
      <c r="C307" s="2">
        <v>1985</v>
      </c>
      <c r="D307" s="7">
        <v>0.18</v>
      </c>
      <c r="E307" s="7">
        <v>1.323970864791282</v>
      </c>
      <c r="F307" s="2">
        <f t="shared" si="29"/>
        <v>1</v>
      </c>
      <c r="G307" s="3">
        <f t="shared" si="30"/>
        <v>4344.6856998410449</v>
      </c>
      <c r="H307" s="3">
        <f t="shared" si="28"/>
        <v>1906.2308508052583</v>
      </c>
      <c r="I307" s="18">
        <f t="shared" si="33"/>
        <v>-2438.4548490357865</v>
      </c>
      <c r="J307" s="3">
        <f t="shared" si="31"/>
        <v>2438.4548490357865</v>
      </c>
      <c r="K307" s="3">
        <f t="shared" si="32"/>
        <v>0</v>
      </c>
      <c r="L307" s="2">
        <f t="shared" si="34"/>
        <v>1</v>
      </c>
    </row>
    <row r="308" spans="1:12">
      <c r="A308" s="2">
        <v>288</v>
      </c>
      <c r="B308" s="2">
        <v>27</v>
      </c>
      <c r="C308" s="2">
        <v>1985</v>
      </c>
      <c r="D308" s="7">
        <v>0.08</v>
      </c>
      <c r="E308" s="7">
        <v>1.6057555101731529</v>
      </c>
      <c r="F308" s="2">
        <f t="shared" si="29"/>
        <v>2</v>
      </c>
      <c r="G308" s="3">
        <f t="shared" si="30"/>
        <v>8689.3713996820898</v>
      </c>
      <c r="H308" s="3">
        <f t="shared" si="28"/>
        <v>847.21371146900378</v>
      </c>
      <c r="I308" s="18">
        <f t="shared" si="33"/>
        <v>-7842.1576882130857</v>
      </c>
      <c r="J308" s="3">
        <f t="shared" si="31"/>
        <v>10280.612537248871</v>
      </c>
      <c r="K308" s="3">
        <f t="shared" si="32"/>
        <v>0</v>
      </c>
      <c r="L308" s="2">
        <f t="shared" si="34"/>
        <v>1</v>
      </c>
    </row>
    <row r="309" spans="1:12">
      <c r="A309" s="2">
        <v>289</v>
      </c>
      <c r="B309" s="2">
        <v>28</v>
      </c>
      <c r="C309" s="2">
        <v>1985</v>
      </c>
      <c r="D309" s="7">
        <v>1.4999999999999999E-2</v>
      </c>
      <c r="E309" s="7">
        <v>1.6097066912714848</v>
      </c>
      <c r="F309" s="2">
        <f t="shared" si="29"/>
        <v>2</v>
      </c>
      <c r="G309" s="3">
        <f t="shared" si="30"/>
        <v>8689.3713996820898</v>
      </c>
      <c r="H309" s="3">
        <f t="shared" si="28"/>
        <v>158.8525709004382</v>
      </c>
      <c r="I309" s="18">
        <f t="shared" si="33"/>
        <v>-8530.5188287816509</v>
      </c>
      <c r="J309" s="3">
        <f t="shared" si="31"/>
        <v>18811.131366030524</v>
      </c>
      <c r="K309" s="3">
        <f t="shared" si="32"/>
        <v>0</v>
      </c>
      <c r="L309" s="2">
        <f t="shared" si="34"/>
        <v>1</v>
      </c>
    </row>
    <row r="310" spans="1:12">
      <c r="A310" s="2">
        <v>290</v>
      </c>
      <c r="B310" s="2">
        <v>29</v>
      </c>
      <c r="C310" s="2">
        <v>1985</v>
      </c>
      <c r="D310" s="7">
        <v>0.39500000000000002</v>
      </c>
      <c r="E310" s="7">
        <v>1.5359149590632881</v>
      </c>
      <c r="F310" s="2">
        <f t="shared" si="29"/>
        <v>2</v>
      </c>
      <c r="G310" s="3">
        <f t="shared" si="30"/>
        <v>8689.3713996820898</v>
      </c>
      <c r="H310" s="3">
        <f t="shared" si="28"/>
        <v>4183.1177003782059</v>
      </c>
      <c r="I310" s="18">
        <f t="shared" si="33"/>
        <v>-4506.2536993038839</v>
      </c>
      <c r="J310" s="3">
        <f t="shared" si="31"/>
        <v>23317.385065334409</v>
      </c>
      <c r="K310" s="3">
        <f t="shared" si="32"/>
        <v>0</v>
      </c>
      <c r="L310" s="2">
        <f t="shared" si="34"/>
        <v>1</v>
      </c>
    </row>
    <row r="311" spans="1:12">
      <c r="A311" s="2">
        <v>291</v>
      </c>
      <c r="B311" s="2">
        <v>30</v>
      </c>
      <c r="C311" s="2">
        <v>1985</v>
      </c>
      <c r="D311" s="7">
        <v>1.63</v>
      </c>
      <c r="E311" s="7">
        <v>1.4679736205499108</v>
      </c>
      <c r="F311" s="2">
        <f t="shared" si="29"/>
        <v>2</v>
      </c>
      <c r="G311" s="3">
        <f t="shared" si="30"/>
        <v>8689.3713996820898</v>
      </c>
      <c r="H311" s="3">
        <f t="shared" si="28"/>
        <v>17261.979371180951</v>
      </c>
      <c r="I311" s="18">
        <f t="shared" si="33"/>
        <v>8572.6079714988609</v>
      </c>
      <c r="J311" s="3">
        <f t="shared" si="31"/>
        <v>14744.777093835548</v>
      </c>
      <c r="K311" s="3">
        <f t="shared" si="32"/>
        <v>588.04268748695551</v>
      </c>
      <c r="L311" s="2">
        <f t="shared" si="34"/>
        <v>0</v>
      </c>
    </row>
    <row r="312" spans="1:12">
      <c r="A312" s="2">
        <v>292</v>
      </c>
      <c r="B312" s="2">
        <v>31</v>
      </c>
      <c r="C312" s="2">
        <v>1985</v>
      </c>
      <c r="D312" s="7">
        <v>0.12000000000000001</v>
      </c>
      <c r="E312" s="7">
        <v>1.275994486887462</v>
      </c>
      <c r="F312" s="2">
        <f t="shared" si="29"/>
        <v>1</v>
      </c>
      <c r="G312" s="3">
        <f t="shared" si="30"/>
        <v>4344.6856998410449</v>
      </c>
      <c r="H312" s="3">
        <f t="shared" si="28"/>
        <v>1270.820567203506</v>
      </c>
      <c r="I312" s="18">
        <f t="shared" si="33"/>
        <v>-3073.8651326375389</v>
      </c>
      <c r="J312" s="3">
        <f t="shared" si="31"/>
        <v>17818.642226473086</v>
      </c>
      <c r="K312" s="3">
        <f t="shared" si="32"/>
        <v>0</v>
      </c>
      <c r="L312" s="2">
        <f t="shared" si="34"/>
        <v>1</v>
      </c>
    </row>
    <row r="313" spans="1:12">
      <c r="A313" s="2">
        <v>293</v>
      </c>
      <c r="B313" s="2">
        <v>32</v>
      </c>
      <c r="C313" s="2">
        <v>1985</v>
      </c>
      <c r="D313" s="7">
        <v>0.33</v>
      </c>
      <c r="E313" s="7">
        <v>1.3298712584860508</v>
      </c>
      <c r="F313" s="2">
        <f t="shared" si="29"/>
        <v>1</v>
      </c>
      <c r="G313" s="3">
        <f t="shared" si="30"/>
        <v>4344.6856998410449</v>
      </c>
      <c r="H313" s="3">
        <f t="shared" si="28"/>
        <v>3494.7565598096407</v>
      </c>
      <c r="I313" s="18">
        <f t="shared" si="33"/>
        <v>-849.92914003140413</v>
      </c>
      <c r="J313" s="3">
        <f t="shared" si="31"/>
        <v>18668.57136650449</v>
      </c>
      <c r="K313" s="3">
        <f t="shared" si="32"/>
        <v>0</v>
      </c>
      <c r="L313" s="2">
        <f t="shared" si="34"/>
        <v>1</v>
      </c>
    </row>
    <row r="314" spans="1:12">
      <c r="A314" s="2">
        <v>294</v>
      </c>
      <c r="B314" s="2">
        <v>33</v>
      </c>
      <c r="C314" s="2">
        <v>1985</v>
      </c>
      <c r="D314" s="7">
        <v>2.76</v>
      </c>
      <c r="E314" s="7">
        <v>1.1069618098945209</v>
      </c>
      <c r="F314" s="2">
        <f t="shared" si="29"/>
        <v>1</v>
      </c>
      <c r="G314" s="3">
        <f t="shared" si="30"/>
        <v>4344.6856998410449</v>
      </c>
      <c r="H314" s="3">
        <f t="shared" si="28"/>
        <v>29228.87304568063</v>
      </c>
      <c r="I314" s="18">
        <f t="shared" si="33"/>
        <v>24884.187345839586</v>
      </c>
      <c r="J314" s="3">
        <f t="shared" si="31"/>
        <v>0</v>
      </c>
      <c r="K314" s="3">
        <f t="shared" si="32"/>
        <v>588.04268748695551</v>
      </c>
      <c r="L314" s="2">
        <f t="shared" si="34"/>
        <v>0</v>
      </c>
    </row>
    <row r="315" spans="1:12">
      <c r="A315" s="2">
        <v>295</v>
      </c>
      <c r="B315" s="2">
        <v>34</v>
      </c>
      <c r="C315" s="2">
        <v>1985</v>
      </c>
      <c r="D315" s="7">
        <v>0.44</v>
      </c>
      <c r="E315" s="7">
        <v>0.81235314877769904</v>
      </c>
      <c r="F315" s="2">
        <f t="shared" si="29"/>
        <v>1</v>
      </c>
      <c r="G315" s="3">
        <f t="shared" si="30"/>
        <v>4344.6856998410449</v>
      </c>
      <c r="H315" s="3">
        <f t="shared" si="28"/>
        <v>4659.6754130795207</v>
      </c>
      <c r="I315" s="18">
        <f t="shared" si="33"/>
        <v>314.98971323847582</v>
      </c>
      <c r="J315" s="3">
        <f t="shared" si="31"/>
        <v>0</v>
      </c>
      <c r="K315" s="3">
        <f t="shared" si="32"/>
        <v>588.04268748695551</v>
      </c>
      <c r="L315" s="2">
        <f t="shared" si="34"/>
        <v>0</v>
      </c>
    </row>
    <row r="316" spans="1:12">
      <c r="A316" s="2">
        <v>296</v>
      </c>
      <c r="B316" s="2">
        <v>35</v>
      </c>
      <c r="C316" s="2">
        <v>1985</v>
      </c>
      <c r="D316" s="7">
        <v>1.5</v>
      </c>
      <c r="E316" s="7">
        <v>0.91612952662460301</v>
      </c>
      <c r="F316" s="2">
        <f t="shared" si="29"/>
        <v>1</v>
      </c>
      <c r="G316" s="3">
        <f t="shared" si="30"/>
        <v>4344.6856998410449</v>
      </c>
      <c r="H316" s="3">
        <f t="shared" si="28"/>
        <v>15885.257090043819</v>
      </c>
      <c r="I316" s="18">
        <f t="shared" si="33"/>
        <v>11540.571390202775</v>
      </c>
      <c r="J316" s="3">
        <f t="shared" si="31"/>
        <v>0</v>
      </c>
      <c r="K316" s="3">
        <f t="shared" si="32"/>
        <v>588.04268748695551</v>
      </c>
      <c r="L316" s="2">
        <f t="shared" si="34"/>
        <v>0</v>
      </c>
    </row>
    <row r="317" spans="1:12">
      <c r="A317" s="2">
        <v>297</v>
      </c>
      <c r="B317" s="2">
        <v>36</v>
      </c>
      <c r="C317" s="2">
        <v>1985</v>
      </c>
      <c r="D317" s="7">
        <v>0.69500000000000006</v>
      </c>
      <c r="E317" s="7">
        <v>1.1005527547829479</v>
      </c>
      <c r="F317" s="2">
        <f t="shared" si="29"/>
        <v>1</v>
      </c>
      <c r="G317" s="3">
        <f t="shared" si="30"/>
        <v>4344.6856998410449</v>
      </c>
      <c r="H317" s="3">
        <f t="shared" si="28"/>
        <v>7360.1691183869698</v>
      </c>
      <c r="I317" s="18">
        <f t="shared" si="33"/>
        <v>3015.4834185459249</v>
      </c>
      <c r="J317" s="3">
        <f t="shared" si="31"/>
        <v>0</v>
      </c>
      <c r="K317" s="3">
        <f t="shared" si="32"/>
        <v>588.04268748695551</v>
      </c>
      <c r="L317" s="2">
        <f t="shared" si="34"/>
        <v>0</v>
      </c>
    </row>
    <row r="318" spans="1:12">
      <c r="A318" s="2">
        <v>298</v>
      </c>
      <c r="B318" s="2">
        <v>37</v>
      </c>
      <c r="C318" s="2">
        <v>1985</v>
      </c>
      <c r="D318" s="7">
        <v>0.64500000000000002</v>
      </c>
      <c r="E318" s="7">
        <v>0.77687480235719397</v>
      </c>
      <c r="F318" s="2">
        <f t="shared" si="29"/>
        <v>1</v>
      </c>
      <c r="G318" s="3">
        <f t="shared" si="30"/>
        <v>4344.6856998410449</v>
      </c>
      <c r="H318" s="3">
        <f t="shared" si="28"/>
        <v>6830.6605487188426</v>
      </c>
      <c r="I318" s="18">
        <f t="shared" si="33"/>
        <v>2485.9748488777977</v>
      </c>
      <c r="J318" s="3">
        <f t="shared" si="31"/>
        <v>0</v>
      </c>
      <c r="K318" s="3">
        <f t="shared" si="32"/>
        <v>588.04268748695551</v>
      </c>
      <c r="L318" s="2">
        <f t="shared" si="34"/>
        <v>0</v>
      </c>
    </row>
    <row r="319" spans="1:12">
      <c r="A319" s="2">
        <v>299</v>
      </c>
      <c r="B319" s="2">
        <v>38</v>
      </c>
      <c r="C319" s="2">
        <v>1985</v>
      </c>
      <c r="D319" s="7">
        <v>0.91</v>
      </c>
      <c r="E319" s="7">
        <v>0.79790551099715989</v>
      </c>
      <c r="F319" s="2">
        <f t="shared" si="29"/>
        <v>1</v>
      </c>
      <c r="G319" s="3">
        <f t="shared" si="30"/>
        <v>4344.6856998410449</v>
      </c>
      <c r="H319" s="3">
        <f t="shared" ref="H319:H382" si="35">D319*$C$13*43560/12/0.133680556</f>
        <v>9637.0559679599173</v>
      </c>
      <c r="I319" s="18">
        <f t="shared" si="33"/>
        <v>5292.3702681188724</v>
      </c>
      <c r="J319" s="3">
        <f t="shared" si="31"/>
        <v>0</v>
      </c>
      <c r="K319" s="3">
        <f t="shared" si="32"/>
        <v>588.04268748695551</v>
      </c>
      <c r="L319" s="2">
        <f t="shared" si="34"/>
        <v>0</v>
      </c>
    </row>
    <row r="320" spans="1:12">
      <c r="A320" s="2">
        <v>300</v>
      </c>
      <c r="B320" s="2">
        <v>39</v>
      </c>
      <c r="C320" s="2">
        <v>1985</v>
      </c>
      <c r="D320" s="7">
        <v>1.4049999999999998</v>
      </c>
      <c r="E320" s="7">
        <v>0.49219015697828095</v>
      </c>
      <c r="F320" s="2">
        <f t="shared" ref="F320:F383" si="36">IF(AND(B320&gt;=$C$7,B320&lt;=$D$7),$C$5*2,IF(AND(B320&gt;=$C$6,B320&lt;=$D$6),$C$5,0))</f>
        <v>1</v>
      </c>
      <c r="G320" s="3">
        <f t="shared" ref="G320:G383" si="37">IF($C$2="Y",F320*$C$4*43560/12/0.133680556,IF(AND(B320&gt;=$C$11,B320&lt;=$D$11),$C$10,0))</f>
        <v>4344.6856998410449</v>
      </c>
      <c r="H320" s="3">
        <f t="shared" si="35"/>
        <v>14879.190807674377</v>
      </c>
      <c r="I320" s="18">
        <f t="shared" si="33"/>
        <v>10534.505107833331</v>
      </c>
      <c r="J320" s="3">
        <f t="shared" ref="J320:J383" si="38">IF(B320&gt;43,0,IF(AND(I320&gt;=0,(J319-I320)&lt;=0),0,IF(I320&lt;=0,ABS(I320)+J319,J319-I320)))</f>
        <v>0</v>
      </c>
      <c r="K320" s="3">
        <f t="shared" ref="K320:K383" si="39">IF(B320&gt;43,0,IF(K319+I320&lt;=0,0,IF(K319+I320&gt;=$C$15,$C$15,K319+I320)))</f>
        <v>588.04268748695551</v>
      </c>
      <c r="L320" s="2">
        <f t="shared" si="34"/>
        <v>0</v>
      </c>
    </row>
    <row r="321" spans="1:12">
      <c r="A321" s="2">
        <v>301</v>
      </c>
      <c r="B321" s="2">
        <v>40</v>
      </c>
      <c r="C321" s="2">
        <v>1985</v>
      </c>
      <c r="D321" s="7">
        <v>2.83</v>
      </c>
      <c r="E321" s="7">
        <v>0.40981283422766024</v>
      </c>
      <c r="F321" s="2">
        <f t="shared" si="36"/>
        <v>0</v>
      </c>
      <c r="G321" s="3">
        <f t="shared" si="37"/>
        <v>0</v>
      </c>
      <c r="H321" s="3">
        <f t="shared" si="35"/>
        <v>29970.18504321601</v>
      </c>
      <c r="I321" s="18">
        <f t="shared" si="33"/>
        <v>29970.18504321601</v>
      </c>
      <c r="J321" s="3">
        <f t="shared" si="38"/>
        <v>0</v>
      </c>
      <c r="K321" s="3">
        <f t="shared" si="39"/>
        <v>588.04268748695551</v>
      </c>
      <c r="L321" s="2">
        <f t="shared" si="34"/>
        <v>0</v>
      </c>
    </row>
    <row r="322" spans="1:12">
      <c r="A322" s="2">
        <v>302</v>
      </c>
      <c r="B322" s="2">
        <v>41</v>
      </c>
      <c r="C322" s="2">
        <v>1985</v>
      </c>
      <c r="D322" s="7">
        <v>1.2449999999999999</v>
      </c>
      <c r="E322" s="7">
        <v>0.42954527515241497</v>
      </c>
      <c r="F322" s="2">
        <f t="shared" si="36"/>
        <v>0</v>
      </c>
      <c r="G322" s="3">
        <f t="shared" si="37"/>
        <v>0</v>
      </c>
      <c r="H322" s="3">
        <f t="shared" si="35"/>
        <v>13184.763384736372</v>
      </c>
      <c r="I322" s="18">
        <f t="shared" si="33"/>
        <v>13184.763384736372</v>
      </c>
      <c r="J322" s="3">
        <f t="shared" si="38"/>
        <v>0</v>
      </c>
      <c r="K322" s="3">
        <f t="shared" si="39"/>
        <v>588.04268748695551</v>
      </c>
      <c r="L322" s="2">
        <f t="shared" si="34"/>
        <v>0</v>
      </c>
    </row>
    <row r="323" spans="1:12">
      <c r="A323" s="2">
        <v>303</v>
      </c>
      <c r="B323" s="2">
        <v>42</v>
      </c>
      <c r="C323" s="2">
        <v>1985</v>
      </c>
      <c r="D323" s="7">
        <v>0.2</v>
      </c>
      <c r="E323" s="7">
        <v>0.44697755859920102</v>
      </c>
      <c r="F323" s="2">
        <f t="shared" si="36"/>
        <v>0</v>
      </c>
      <c r="G323" s="3">
        <f t="shared" si="37"/>
        <v>0</v>
      </c>
      <c r="H323" s="3">
        <f t="shared" si="35"/>
        <v>2118.0342786725096</v>
      </c>
      <c r="I323" s="18">
        <f t="shared" si="33"/>
        <v>2118.0342786725096</v>
      </c>
      <c r="J323" s="3">
        <f t="shared" si="38"/>
        <v>0</v>
      </c>
      <c r="K323" s="3">
        <f t="shared" si="39"/>
        <v>588.04268748695551</v>
      </c>
      <c r="L323" s="2">
        <f t="shared" si="34"/>
        <v>0</v>
      </c>
    </row>
    <row r="324" spans="1:12">
      <c r="A324" s="2">
        <v>304</v>
      </c>
      <c r="B324" s="2">
        <v>43</v>
      </c>
      <c r="C324" s="2">
        <v>1985</v>
      </c>
      <c r="D324" s="7">
        <v>0.11</v>
      </c>
      <c r="E324" s="7">
        <v>0.45206614127117595</v>
      </c>
      <c r="F324" s="2">
        <f t="shared" si="36"/>
        <v>0</v>
      </c>
      <c r="G324" s="3">
        <f t="shared" si="37"/>
        <v>0</v>
      </c>
      <c r="H324" s="3">
        <f t="shared" si="35"/>
        <v>1164.9188532698802</v>
      </c>
      <c r="I324" s="18">
        <f t="shared" si="33"/>
        <v>1164.9188532698802</v>
      </c>
      <c r="J324" s="3">
        <f t="shared" si="38"/>
        <v>0</v>
      </c>
      <c r="K324" s="3">
        <f t="shared" si="39"/>
        <v>588.04268748695551</v>
      </c>
      <c r="L324" s="2">
        <f t="shared" si="34"/>
        <v>0</v>
      </c>
    </row>
    <row r="325" spans="1:12">
      <c r="A325" s="2">
        <v>305</v>
      </c>
      <c r="B325" s="2">
        <v>44</v>
      </c>
      <c r="C325" s="2">
        <v>1985</v>
      </c>
      <c r="D325" s="7">
        <v>5.4999999999999993E-2</v>
      </c>
      <c r="E325" s="7">
        <v>0.3323955902121376</v>
      </c>
      <c r="F325" s="2">
        <f t="shared" si="36"/>
        <v>0</v>
      </c>
      <c r="G325" s="3">
        <f t="shared" si="37"/>
        <v>0</v>
      </c>
      <c r="H325" s="3">
        <f t="shared" si="35"/>
        <v>582.45942663493997</v>
      </c>
      <c r="I325" s="18">
        <f t="shared" si="33"/>
        <v>582.45942663493997</v>
      </c>
      <c r="J325" s="3">
        <f t="shared" si="38"/>
        <v>0</v>
      </c>
      <c r="K325" s="3">
        <f t="shared" si="39"/>
        <v>0</v>
      </c>
      <c r="L325" s="2">
        <f t="shared" si="34"/>
        <v>0</v>
      </c>
    </row>
    <row r="326" spans="1:12">
      <c r="A326" s="2">
        <v>306</v>
      </c>
      <c r="B326" s="2">
        <v>45</v>
      </c>
      <c r="C326" s="2">
        <v>1985</v>
      </c>
      <c r="D326" s="7">
        <v>0.26</v>
      </c>
      <c r="E326" s="7">
        <v>0.23587192889326888</v>
      </c>
      <c r="F326" s="2">
        <f t="shared" si="36"/>
        <v>0</v>
      </c>
      <c r="G326" s="3">
        <f t="shared" si="37"/>
        <v>0</v>
      </c>
      <c r="H326" s="3">
        <f t="shared" si="35"/>
        <v>2753.4445622742624</v>
      </c>
      <c r="I326" s="18">
        <f t="shared" si="33"/>
        <v>2753.4445622742624</v>
      </c>
      <c r="J326" s="3">
        <f t="shared" si="38"/>
        <v>0</v>
      </c>
      <c r="K326" s="3">
        <f t="shared" si="39"/>
        <v>0</v>
      </c>
      <c r="L326" s="2">
        <f t="shared" si="34"/>
        <v>0</v>
      </c>
    </row>
    <row r="327" spans="1:12">
      <c r="A327" s="2">
        <v>307</v>
      </c>
      <c r="B327" s="2">
        <v>46</v>
      </c>
      <c r="C327" s="2">
        <v>1985</v>
      </c>
      <c r="D327" s="7">
        <v>0.27</v>
      </c>
      <c r="E327" s="7">
        <v>0.12666381876844071</v>
      </c>
      <c r="F327" s="2">
        <f t="shared" si="36"/>
        <v>0</v>
      </c>
      <c r="G327" s="3">
        <f t="shared" si="37"/>
        <v>0</v>
      </c>
      <c r="H327" s="3">
        <f t="shared" si="35"/>
        <v>2859.346276207888</v>
      </c>
      <c r="I327" s="18">
        <f t="shared" si="33"/>
        <v>2859.346276207888</v>
      </c>
      <c r="J327" s="3">
        <f t="shared" si="38"/>
        <v>0</v>
      </c>
      <c r="K327" s="3">
        <f t="shared" si="39"/>
        <v>0</v>
      </c>
      <c r="L327" s="2">
        <f t="shared" si="34"/>
        <v>0</v>
      </c>
    </row>
    <row r="328" spans="1:12">
      <c r="A328" s="2">
        <v>308</v>
      </c>
      <c r="B328" s="2">
        <v>47</v>
      </c>
      <c r="C328" s="2">
        <v>1985</v>
      </c>
      <c r="D328" s="7">
        <v>0.13500000000000001</v>
      </c>
      <c r="E328" s="7">
        <v>0.1014631495028068</v>
      </c>
      <c r="F328" s="2">
        <f t="shared" si="36"/>
        <v>0</v>
      </c>
      <c r="G328" s="3">
        <f t="shared" si="37"/>
        <v>0</v>
      </c>
      <c r="H328" s="3">
        <f t="shared" si="35"/>
        <v>1429.673138103944</v>
      </c>
      <c r="I328" s="18">
        <f t="shared" si="33"/>
        <v>1429.673138103944</v>
      </c>
      <c r="J328" s="3">
        <f t="shared" si="38"/>
        <v>0</v>
      </c>
      <c r="K328" s="3">
        <f t="shared" si="39"/>
        <v>0</v>
      </c>
      <c r="L328" s="2">
        <f t="shared" si="34"/>
        <v>0</v>
      </c>
    </row>
    <row r="329" spans="1:12">
      <c r="A329" s="2">
        <v>309</v>
      </c>
      <c r="B329" s="2">
        <v>48</v>
      </c>
      <c r="C329" s="2">
        <v>1985</v>
      </c>
      <c r="D329" s="7">
        <v>0</v>
      </c>
      <c r="E329" s="7">
        <v>0</v>
      </c>
      <c r="F329" s="2">
        <f t="shared" si="36"/>
        <v>0</v>
      </c>
      <c r="G329" s="3">
        <f t="shared" si="37"/>
        <v>0</v>
      </c>
      <c r="H329" s="3">
        <f t="shared" si="35"/>
        <v>0</v>
      </c>
      <c r="I329" s="18">
        <f t="shared" si="33"/>
        <v>0</v>
      </c>
      <c r="J329" s="3">
        <f t="shared" si="38"/>
        <v>0</v>
      </c>
      <c r="K329" s="3">
        <f t="shared" si="39"/>
        <v>0</v>
      </c>
      <c r="L329" s="2">
        <f t="shared" si="34"/>
        <v>0</v>
      </c>
    </row>
    <row r="330" spans="1:12">
      <c r="A330" s="2">
        <v>310</v>
      </c>
      <c r="B330" s="2">
        <v>49</v>
      </c>
      <c r="C330" s="2">
        <v>1985</v>
      </c>
      <c r="D330" s="7">
        <v>0</v>
      </c>
      <c r="E330" s="7">
        <v>0</v>
      </c>
      <c r="F330" s="2">
        <f t="shared" si="36"/>
        <v>0</v>
      </c>
      <c r="G330" s="3">
        <f t="shared" si="37"/>
        <v>0</v>
      </c>
      <c r="H330" s="3">
        <f t="shared" si="35"/>
        <v>0</v>
      </c>
      <c r="I330" s="18">
        <f t="shared" si="33"/>
        <v>0</v>
      </c>
      <c r="J330" s="3">
        <f t="shared" si="38"/>
        <v>0</v>
      </c>
      <c r="K330" s="3">
        <f t="shared" si="39"/>
        <v>0</v>
      </c>
      <c r="L330" s="2">
        <f t="shared" si="34"/>
        <v>0</v>
      </c>
    </row>
    <row r="331" spans="1:12">
      <c r="A331" s="2">
        <v>311</v>
      </c>
      <c r="B331" s="2">
        <v>50</v>
      </c>
      <c r="C331" s="2">
        <v>1985</v>
      </c>
      <c r="D331" s="7">
        <v>0</v>
      </c>
      <c r="E331" s="7">
        <v>0</v>
      </c>
      <c r="F331" s="2">
        <f t="shared" si="36"/>
        <v>0</v>
      </c>
      <c r="G331" s="3">
        <f t="shared" si="37"/>
        <v>0</v>
      </c>
      <c r="H331" s="3">
        <f t="shared" si="35"/>
        <v>0</v>
      </c>
      <c r="I331" s="18">
        <f t="shared" si="33"/>
        <v>0</v>
      </c>
      <c r="J331" s="3">
        <f t="shared" si="38"/>
        <v>0</v>
      </c>
      <c r="K331" s="3">
        <f t="shared" si="39"/>
        <v>0</v>
      </c>
      <c r="L331" s="2">
        <f t="shared" si="34"/>
        <v>0</v>
      </c>
    </row>
    <row r="332" spans="1:12">
      <c r="A332" s="2">
        <v>312</v>
      </c>
      <c r="B332" s="2">
        <v>51</v>
      </c>
      <c r="C332" s="2">
        <v>1985</v>
      </c>
      <c r="D332" s="7">
        <v>0</v>
      </c>
      <c r="E332" s="7">
        <v>0</v>
      </c>
      <c r="F332" s="2">
        <f t="shared" si="36"/>
        <v>0</v>
      </c>
      <c r="G332" s="3">
        <f t="shared" si="37"/>
        <v>0</v>
      </c>
      <c r="H332" s="3">
        <f t="shared" si="35"/>
        <v>0</v>
      </c>
      <c r="I332" s="18">
        <f t="shared" si="33"/>
        <v>0</v>
      </c>
      <c r="J332" s="3">
        <f t="shared" si="38"/>
        <v>0</v>
      </c>
      <c r="K332" s="3">
        <f t="shared" si="39"/>
        <v>0</v>
      </c>
      <c r="L332" s="2">
        <f t="shared" si="34"/>
        <v>0</v>
      </c>
    </row>
    <row r="333" spans="1:12">
      <c r="A333" s="2">
        <v>313</v>
      </c>
      <c r="B333" s="2">
        <v>52</v>
      </c>
      <c r="C333" s="2">
        <v>1985</v>
      </c>
      <c r="D333" s="7">
        <v>0</v>
      </c>
      <c r="E333" s="7">
        <v>0</v>
      </c>
      <c r="F333" s="2">
        <f t="shared" si="36"/>
        <v>0</v>
      </c>
      <c r="G333" s="3">
        <f t="shared" si="37"/>
        <v>0</v>
      </c>
      <c r="H333" s="3">
        <f t="shared" si="35"/>
        <v>0</v>
      </c>
      <c r="I333" s="18">
        <f t="shared" si="33"/>
        <v>0</v>
      </c>
      <c r="J333" s="3">
        <f t="shared" si="38"/>
        <v>0</v>
      </c>
      <c r="K333" s="3">
        <f t="shared" si="39"/>
        <v>0</v>
      </c>
      <c r="L333" s="2">
        <f t="shared" si="34"/>
        <v>0</v>
      </c>
    </row>
    <row r="334" spans="1:12">
      <c r="A334" s="2">
        <v>314</v>
      </c>
      <c r="B334" s="2">
        <v>1</v>
      </c>
      <c r="C334" s="2">
        <v>1986</v>
      </c>
      <c r="D334" s="7">
        <v>0</v>
      </c>
      <c r="E334" s="7">
        <v>0</v>
      </c>
      <c r="F334" s="2">
        <f t="shared" si="36"/>
        <v>0</v>
      </c>
      <c r="G334" s="3">
        <f t="shared" si="37"/>
        <v>0</v>
      </c>
      <c r="H334" s="3">
        <f t="shared" si="35"/>
        <v>0</v>
      </c>
      <c r="I334" s="18">
        <f t="shared" si="33"/>
        <v>0</v>
      </c>
      <c r="J334" s="3">
        <f t="shared" si="38"/>
        <v>0</v>
      </c>
      <c r="K334" s="3">
        <f t="shared" si="39"/>
        <v>0</v>
      </c>
      <c r="L334" s="2">
        <f t="shared" si="34"/>
        <v>0</v>
      </c>
    </row>
    <row r="335" spans="1:12">
      <c r="A335" s="2">
        <v>315</v>
      </c>
      <c r="B335" s="2">
        <v>2</v>
      </c>
      <c r="C335" s="2">
        <v>1986</v>
      </c>
      <c r="D335" s="7">
        <v>0</v>
      </c>
      <c r="E335" s="7">
        <v>0</v>
      </c>
      <c r="F335" s="2">
        <f t="shared" si="36"/>
        <v>0</v>
      </c>
      <c r="G335" s="3">
        <f t="shared" si="37"/>
        <v>0</v>
      </c>
      <c r="H335" s="3">
        <f t="shared" si="35"/>
        <v>0</v>
      </c>
      <c r="I335" s="18">
        <f t="shared" si="33"/>
        <v>0</v>
      </c>
      <c r="J335" s="3">
        <f t="shared" si="38"/>
        <v>0</v>
      </c>
      <c r="K335" s="3">
        <f t="shared" si="39"/>
        <v>0</v>
      </c>
      <c r="L335" s="2">
        <f t="shared" si="34"/>
        <v>0</v>
      </c>
    </row>
    <row r="336" spans="1:12">
      <c r="A336" s="2">
        <v>316</v>
      </c>
      <c r="B336" s="2">
        <v>3</v>
      </c>
      <c r="C336" s="2">
        <v>1986</v>
      </c>
      <c r="D336" s="7">
        <v>0</v>
      </c>
      <c r="E336" s="7">
        <v>0</v>
      </c>
      <c r="F336" s="2">
        <f t="shared" si="36"/>
        <v>0</v>
      </c>
      <c r="G336" s="3">
        <f t="shared" si="37"/>
        <v>0</v>
      </c>
      <c r="H336" s="3">
        <f t="shared" si="35"/>
        <v>0</v>
      </c>
      <c r="I336" s="18">
        <f t="shared" si="33"/>
        <v>0</v>
      </c>
      <c r="J336" s="3">
        <f t="shared" si="38"/>
        <v>0</v>
      </c>
      <c r="K336" s="3">
        <f t="shared" si="39"/>
        <v>0</v>
      </c>
      <c r="L336" s="2">
        <f t="shared" si="34"/>
        <v>0</v>
      </c>
    </row>
    <row r="337" spans="1:12">
      <c r="A337" s="2">
        <v>317</v>
      </c>
      <c r="B337" s="2">
        <v>4</v>
      </c>
      <c r="C337" s="2">
        <v>1986</v>
      </c>
      <c r="D337" s="7">
        <v>0</v>
      </c>
      <c r="E337" s="7">
        <v>0</v>
      </c>
      <c r="F337" s="2">
        <f t="shared" si="36"/>
        <v>0</v>
      </c>
      <c r="G337" s="3">
        <f t="shared" si="37"/>
        <v>0</v>
      </c>
      <c r="H337" s="3">
        <f t="shared" si="35"/>
        <v>0</v>
      </c>
      <c r="I337" s="18">
        <f t="shared" si="33"/>
        <v>0</v>
      </c>
      <c r="J337" s="3">
        <f t="shared" si="38"/>
        <v>0</v>
      </c>
      <c r="K337" s="3">
        <f t="shared" si="39"/>
        <v>0</v>
      </c>
      <c r="L337" s="2">
        <f t="shared" si="34"/>
        <v>0</v>
      </c>
    </row>
    <row r="338" spans="1:12">
      <c r="A338" s="2">
        <v>318</v>
      </c>
      <c r="B338" s="2">
        <v>5</v>
      </c>
      <c r="C338" s="2">
        <v>1986</v>
      </c>
      <c r="D338" s="7">
        <v>0</v>
      </c>
      <c r="E338" s="7">
        <v>0</v>
      </c>
      <c r="F338" s="2">
        <f t="shared" si="36"/>
        <v>0</v>
      </c>
      <c r="G338" s="3">
        <f t="shared" si="37"/>
        <v>0</v>
      </c>
      <c r="H338" s="3">
        <f t="shared" si="35"/>
        <v>0</v>
      </c>
      <c r="I338" s="18">
        <f t="shared" si="33"/>
        <v>0</v>
      </c>
      <c r="J338" s="3">
        <f t="shared" si="38"/>
        <v>0</v>
      </c>
      <c r="K338" s="3">
        <f t="shared" si="39"/>
        <v>0</v>
      </c>
      <c r="L338" s="2">
        <f t="shared" si="34"/>
        <v>0</v>
      </c>
    </row>
    <row r="339" spans="1:12">
      <c r="A339" s="2">
        <v>319</v>
      </c>
      <c r="B339" s="2">
        <v>6</v>
      </c>
      <c r="C339" s="2">
        <v>1986</v>
      </c>
      <c r="D339" s="7">
        <v>0</v>
      </c>
      <c r="E339" s="7">
        <v>0</v>
      </c>
      <c r="F339" s="2">
        <f t="shared" si="36"/>
        <v>0</v>
      </c>
      <c r="G339" s="3">
        <f t="shared" si="37"/>
        <v>0</v>
      </c>
      <c r="H339" s="3">
        <f t="shared" si="35"/>
        <v>0</v>
      </c>
      <c r="I339" s="18">
        <f t="shared" si="33"/>
        <v>0</v>
      </c>
      <c r="J339" s="3">
        <f t="shared" si="38"/>
        <v>0</v>
      </c>
      <c r="K339" s="3">
        <f t="shared" si="39"/>
        <v>0</v>
      </c>
      <c r="L339" s="2">
        <f t="shared" si="34"/>
        <v>0</v>
      </c>
    </row>
    <row r="340" spans="1:12">
      <c r="A340" s="2">
        <v>320</v>
      </c>
      <c r="B340" s="2">
        <v>7</v>
      </c>
      <c r="C340" s="2">
        <v>1986</v>
      </c>
      <c r="D340" s="7">
        <v>0</v>
      </c>
      <c r="E340" s="7">
        <v>0</v>
      </c>
      <c r="F340" s="2">
        <f t="shared" si="36"/>
        <v>0</v>
      </c>
      <c r="G340" s="3">
        <f t="shared" si="37"/>
        <v>0</v>
      </c>
      <c r="H340" s="3">
        <f t="shared" si="35"/>
        <v>0</v>
      </c>
      <c r="I340" s="18">
        <f t="shared" si="33"/>
        <v>0</v>
      </c>
      <c r="J340" s="3">
        <f t="shared" si="38"/>
        <v>0</v>
      </c>
      <c r="K340" s="3">
        <f t="shared" si="39"/>
        <v>0</v>
      </c>
      <c r="L340" s="2">
        <f t="shared" si="34"/>
        <v>0</v>
      </c>
    </row>
    <row r="341" spans="1:12">
      <c r="A341" s="2">
        <v>321</v>
      </c>
      <c r="B341" s="2">
        <v>8</v>
      </c>
      <c r="C341" s="2">
        <v>1986</v>
      </c>
      <c r="D341" s="7">
        <v>0</v>
      </c>
      <c r="E341" s="7">
        <v>0</v>
      </c>
      <c r="F341" s="2">
        <f t="shared" si="36"/>
        <v>0</v>
      </c>
      <c r="G341" s="3">
        <f t="shared" si="37"/>
        <v>0</v>
      </c>
      <c r="H341" s="3">
        <f t="shared" si="35"/>
        <v>0</v>
      </c>
      <c r="I341" s="18">
        <f t="shared" si="33"/>
        <v>0</v>
      </c>
      <c r="J341" s="3">
        <f t="shared" si="38"/>
        <v>0</v>
      </c>
      <c r="K341" s="3">
        <f t="shared" si="39"/>
        <v>0</v>
      </c>
      <c r="L341" s="2">
        <f t="shared" si="34"/>
        <v>0</v>
      </c>
    </row>
    <row r="342" spans="1:12">
      <c r="A342" s="2">
        <v>322</v>
      </c>
      <c r="B342" s="2">
        <v>9</v>
      </c>
      <c r="C342" s="2">
        <v>1986</v>
      </c>
      <c r="D342" s="7">
        <v>0</v>
      </c>
      <c r="E342" s="7">
        <v>0</v>
      </c>
      <c r="F342" s="2">
        <f t="shared" si="36"/>
        <v>0</v>
      </c>
      <c r="G342" s="3">
        <f t="shared" si="37"/>
        <v>0</v>
      </c>
      <c r="H342" s="3">
        <f t="shared" si="35"/>
        <v>0</v>
      </c>
      <c r="I342" s="18">
        <f t="shared" ref="I342:I405" si="40">H342-G342-((E342/12)*$F$10)/7.48</f>
        <v>0</v>
      </c>
      <c r="J342" s="3">
        <f t="shared" si="38"/>
        <v>0</v>
      </c>
      <c r="K342" s="3">
        <f t="shared" si="39"/>
        <v>0</v>
      </c>
      <c r="L342" s="2">
        <f t="shared" ref="L342:L405" si="41">IF(AND(K342=0,I342=0),0,IF(B342&gt;43,0,IF(ROUND((K341+I342),0)=0,0,IF(K342=0,1,0))))</f>
        <v>0</v>
      </c>
    </row>
    <row r="343" spans="1:12">
      <c r="A343" s="2">
        <v>323</v>
      </c>
      <c r="B343" s="2">
        <v>10</v>
      </c>
      <c r="C343" s="2">
        <v>1986</v>
      </c>
      <c r="D343" s="7">
        <v>0</v>
      </c>
      <c r="E343" s="7">
        <v>0</v>
      </c>
      <c r="F343" s="2">
        <f t="shared" si="36"/>
        <v>0</v>
      </c>
      <c r="G343" s="3">
        <f t="shared" si="37"/>
        <v>0</v>
      </c>
      <c r="H343" s="3">
        <f t="shared" si="35"/>
        <v>0</v>
      </c>
      <c r="I343" s="18">
        <f t="shared" si="40"/>
        <v>0</v>
      </c>
      <c r="J343" s="3">
        <f t="shared" si="38"/>
        <v>0</v>
      </c>
      <c r="K343" s="3">
        <f t="shared" si="39"/>
        <v>0</v>
      </c>
      <c r="L343" s="2">
        <f t="shared" si="41"/>
        <v>0</v>
      </c>
    </row>
    <row r="344" spans="1:12">
      <c r="A344" s="2">
        <v>324</v>
      </c>
      <c r="B344" s="2">
        <v>11</v>
      </c>
      <c r="C344" s="2">
        <v>1986</v>
      </c>
      <c r="D344" s="7">
        <v>1.1000000000000001</v>
      </c>
      <c r="E344" s="7">
        <v>0.17984488170632201</v>
      </c>
      <c r="F344" s="2">
        <f t="shared" si="36"/>
        <v>0</v>
      </c>
      <c r="G344" s="3">
        <f t="shared" si="37"/>
        <v>0</v>
      </c>
      <c r="H344" s="3">
        <f t="shared" si="35"/>
        <v>11649.188532698803</v>
      </c>
      <c r="I344" s="18">
        <f t="shared" si="40"/>
        <v>11649.188532698803</v>
      </c>
      <c r="J344" s="3">
        <f t="shared" si="38"/>
        <v>0</v>
      </c>
      <c r="K344" s="3">
        <f t="shared" si="39"/>
        <v>588.04268748695551</v>
      </c>
      <c r="L344" s="2">
        <f t="shared" si="41"/>
        <v>0</v>
      </c>
    </row>
    <row r="345" spans="1:12">
      <c r="A345" s="2">
        <v>325</v>
      </c>
      <c r="B345" s="2">
        <v>12</v>
      </c>
      <c r="C345" s="2">
        <v>1986</v>
      </c>
      <c r="D345" s="7">
        <v>1.115</v>
      </c>
      <c r="E345" s="7">
        <v>0.32748133824864617</v>
      </c>
      <c r="F345" s="2">
        <f t="shared" si="36"/>
        <v>0</v>
      </c>
      <c r="G345" s="3">
        <f t="shared" si="37"/>
        <v>0</v>
      </c>
      <c r="H345" s="3">
        <f t="shared" si="35"/>
        <v>11808.04110359924</v>
      </c>
      <c r="I345" s="18">
        <f t="shared" si="40"/>
        <v>11808.04110359924</v>
      </c>
      <c r="J345" s="3">
        <f t="shared" si="38"/>
        <v>0</v>
      </c>
      <c r="K345" s="3">
        <f t="shared" si="39"/>
        <v>588.04268748695551</v>
      </c>
      <c r="L345" s="2">
        <f t="shared" si="41"/>
        <v>0</v>
      </c>
    </row>
    <row r="346" spans="1:12">
      <c r="A346" s="2">
        <v>326</v>
      </c>
      <c r="B346" s="2">
        <v>13</v>
      </c>
      <c r="C346" s="2">
        <v>1986</v>
      </c>
      <c r="D346" s="7">
        <v>1.4999999999999999E-2</v>
      </c>
      <c r="E346" s="7">
        <v>0.69392086543393294</v>
      </c>
      <c r="F346" s="2">
        <f t="shared" si="36"/>
        <v>1</v>
      </c>
      <c r="G346" s="3">
        <f t="shared" si="37"/>
        <v>4344.6856998410449</v>
      </c>
      <c r="H346" s="3">
        <f t="shared" si="35"/>
        <v>158.8525709004382</v>
      </c>
      <c r="I346" s="18">
        <f t="shared" si="40"/>
        <v>-4185.8331289406069</v>
      </c>
      <c r="J346" s="3">
        <f t="shared" si="38"/>
        <v>4185.8331289406069</v>
      </c>
      <c r="K346" s="3">
        <f t="shared" si="39"/>
        <v>0</v>
      </c>
      <c r="L346" s="2">
        <f t="shared" si="41"/>
        <v>1</v>
      </c>
    </row>
    <row r="347" spans="1:12">
      <c r="A347" s="2">
        <v>327</v>
      </c>
      <c r="B347" s="2">
        <v>14</v>
      </c>
      <c r="C347" s="2">
        <v>1986</v>
      </c>
      <c r="D347" s="7">
        <v>1.07</v>
      </c>
      <c r="E347" s="7">
        <v>0.66795551112970897</v>
      </c>
      <c r="F347" s="2">
        <f t="shared" si="36"/>
        <v>1</v>
      </c>
      <c r="G347" s="3">
        <f t="shared" si="37"/>
        <v>4344.6856998410449</v>
      </c>
      <c r="H347" s="3">
        <f t="shared" si="35"/>
        <v>11331.483390897927</v>
      </c>
      <c r="I347" s="18">
        <f t="shared" si="40"/>
        <v>6986.7976910568823</v>
      </c>
      <c r="J347" s="3">
        <f t="shared" si="38"/>
        <v>0</v>
      </c>
      <c r="K347" s="3">
        <f t="shared" si="39"/>
        <v>588.04268748695551</v>
      </c>
      <c r="L347" s="2">
        <f t="shared" si="41"/>
        <v>0</v>
      </c>
    </row>
    <row r="348" spans="1:12">
      <c r="A348" s="2">
        <v>328</v>
      </c>
      <c r="B348" s="2">
        <v>15</v>
      </c>
      <c r="C348" s="2">
        <v>1986</v>
      </c>
      <c r="D348" s="7">
        <v>0.01</v>
      </c>
      <c r="E348" s="7">
        <v>0.74292165278552691</v>
      </c>
      <c r="F348" s="2">
        <f t="shared" si="36"/>
        <v>1</v>
      </c>
      <c r="G348" s="3">
        <f t="shared" si="37"/>
        <v>4344.6856998410449</v>
      </c>
      <c r="H348" s="3">
        <f t="shared" si="35"/>
        <v>105.90171393362547</v>
      </c>
      <c r="I348" s="18">
        <f t="shared" si="40"/>
        <v>-4238.7839859074193</v>
      </c>
      <c r="J348" s="3">
        <f t="shared" si="38"/>
        <v>4238.7839859074193</v>
      </c>
      <c r="K348" s="3">
        <f t="shared" si="39"/>
        <v>0</v>
      </c>
      <c r="L348" s="2">
        <f t="shared" si="41"/>
        <v>1</v>
      </c>
    </row>
    <row r="349" spans="1:12">
      <c r="A349" s="2">
        <v>329</v>
      </c>
      <c r="B349" s="2">
        <v>16</v>
      </c>
      <c r="C349" s="2">
        <v>1986</v>
      </c>
      <c r="D349" s="7">
        <v>1.5000000000000002</v>
      </c>
      <c r="E349" s="7">
        <v>0.68824291268381887</v>
      </c>
      <c r="F349" s="2">
        <f t="shared" si="36"/>
        <v>1</v>
      </c>
      <c r="G349" s="3">
        <f t="shared" si="37"/>
        <v>4344.6856998410449</v>
      </c>
      <c r="H349" s="3">
        <f t="shared" si="35"/>
        <v>15885.25709004382</v>
      </c>
      <c r="I349" s="18">
        <f t="shared" si="40"/>
        <v>11540.571390202775</v>
      </c>
      <c r="J349" s="3">
        <f t="shared" si="38"/>
        <v>0</v>
      </c>
      <c r="K349" s="3">
        <f t="shared" si="39"/>
        <v>588.04268748695551</v>
      </c>
      <c r="L349" s="2">
        <f t="shared" si="41"/>
        <v>0</v>
      </c>
    </row>
    <row r="350" spans="1:12">
      <c r="A350" s="2">
        <v>330</v>
      </c>
      <c r="B350" s="2">
        <v>17</v>
      </c>
      <c r="C350" s="2">
        <v>1986</v>
      </c>
      <c r="D350" s="7">
        <v>0.96499999999999997</v>
      </c>
      <c r="E350" s="7">
        <v>0.89448385735534286</v>
      </c>
      <c r="F350" s="2">
        <f t="shared" si="36"/>
        <v>1</v>
      </c>
      <c r="G350" s="3">
        <f t="shared" si="37"/>
        <v>4344.6856998410449</v>
      </c>
      <c r="H350" s="3">
        <f t="shared" si="35"/>
        <v>10219.515394594857</v>
      </c>
      <c r="I350" s="18">
        <f t="shared" si="40"/>
        <v>5874.829694753812</v>
      </c>
      <c r="J350" s="3">
        <f t="shared" si="38"/>
        <v>0</v>
      </c>
      <c r="K350" s="3">
        <f t="shared" si="39"/>
        <v>588.04268748695551</v>
      </c>
      <c r="L350" s="2">
        <f t="shared" si="41"/>
        <v>0</v>
      </c>
    </row>
    <row r="351" spans="1:12">
      <c r="A351" s="2">
        <v>331</v>
      </c>
      <c r="B351" s="2">
        <v>18</v>
      </c>
      <c r="C351" s="2">
        <v>1986</v>
      </c>
      <c r="D351" s="7">
        <v>2.645</v>
      </c>
      <c r="E351" s="7">
        <v>0.89931535341340696</v>
      </c>
      <c r="F351" s="2">
        <f t="shared" si="36"/>
        <v>1</v>
      </c>
      <c r="G351" s="3">
        <f t="shared" si="37"/>
        <v>4344.6856998410449</v>
      </c>
      <c r="H351" s="3">
        <f t="shared" si="35"/>
        <v>28011.003335443937</v>
      </c>
      <c r="I351" s="18">
        <f t="shared" si="40"/>
        <v>23666.317635602893</v>
      </c>
      <c r="J351" s="3">
        <f t="shared" si="38"/>
        <v>0</v>
      </c>
      <c r="K351" s="3">
        <f t="shared" si="39"/>
        <v>588.04268748695551</v>
      </c>
      <c r="L351" s="2">
        <f t="shared" si="41"/>
        <v>0</v>
      </c>
    </row>
    <row r="352" spans="1:12">
      <c r="A352" s="2">
        <v>332</v>
      </c>
      <c r="B352" s="2">
        <v>19</v>
      </c>
      <c r="C352" s="2">
        <v>1986</v>
      </c>
      <c r="D352" s="7">
        <v>1.88</v>
      </c>
      <c r="E352" s="7">
        <v>0.9986936997687339</v>
      </c>
      <c r="F352" s="2">
        <f t="shared" si="36"/>
        <v>1</v>
      </c>
      <c r="G352" s="3">
        <f t="shared" si="37"/>
        <v>4344.6856998410449</v>
      </c>
      <c r="H352" s="3">
        <f t="shared" si="35"/>
        <v>19909.522219521587</v>
      </c>
      <c r="I352" s="18">
        <f t="shared" si="40"/>
        <v>15564.836519680543</v>
      </c>
      <c r="J352" s="3">
        <f t="shared" si="38"/>
        <v>0</v>
      </c>
      <c r="K352" s="3">
        <f t="shared" si="39"/>
        <v>588.04268748695551</v>
      </c>
      <c r="L352" s="2">
        <f t="shared" si="41"/>
        <v>0</v>
      </c>
    </row>
    <row r="353" spans="1:12">
      <c r="A353" s="2">
        <v>333</v>
      </c>
      <c r="B353" s="2">
        <v>20</v>
      </c>
      <c r="C353" s="2">
        <v>1986</v>
      </c>
      <c r="D353" s="7">
        <v>0.80500000000000005</v>
      </c>
      <c r="E353" s="7">
        <v>1.0373751957922708</v>
      </c>
      <c r="F353" s="2">
        <f t="shared" si="36"/>
        <v>1</v>
      </c>
      <c r="G353" s="3">
        <f t="shared" si="37"/>
        <v>4344.6856998410449</v>
      </c>
      <c r="H353" s="3">
        <f t="shared" si="35"/>
        <v>8525.0879716568506</v>
      </c>
      <c r="I353" s="18">
        <f t="shared" si="40"/>
        <v>4180.4022718158058</v>
      </c>
      <c r="J353" s="3">
        <f t="shared" si="38"/>
        <v>0</v>
      </c>
      <c r="K353" s="3">
        <f t="shared" si="39"/>
        <v>588.04268748695551</v>
      </c>
      <c r="L353" s="2">
        <f t="shared" si="41"/>
        <v>0</v>
      </c>
    </row>
    <row r="354" spans="1:12">
      <c r="A354" s="2">
        <v>334</v>
      </c>
      <c r="B354" s="2">
        <v>21</v>
      </c>
      <c r="C354" s="2">
        <v>1986</v>
      </c>
      <c r="D354" s="7">
        <v>0.03</v>
      </c>
      <c r="E354" s="7">
        <v>1.167144093297702</v>
      </c>
      <c r="F354" s="2">
        <f t="shared" si="36"/>
        <v>1</v>
      </c>
      <c r="G354" s="3">
        <f t="shared" si="37"/>
        <v>4344.6856998410449</v>
      </c>
      <c r="H354" s="3">
        <f t="shared" si="35"/>
        <v>317.70514180087639</v>
      </c>
      <c r="I354" s="18">
        <f t="shared" si="40"/>
        <v>-4026.9805580401685</v>
      </c>
      <c r="J354" s="3">
        <f t="shared" si="38"/>
        <v>4026.9805580401685</v>
      </c>
      <c r="K354" s="3">
        <f t="shared" si="39"/>
        <v>0</v>
      </c>
      <c r="L354" s="2">
        <f t="shared" si="41"/>
        <v>1</v>
      </c>
    </row>
    <row r="355" spans="1:12">
      <c r="A355" s="2">
        <v>335</v>
      </c>
      <c r="B355" s="2">
        <v>22</v>
      </c>
      <c r="C355" s="2">
        <v>1986</v>
      </c>
      <c r="D355" s="7">
        <v>0.77</v>
      </c>
      <c r="E355" s="7">
        <v>1.4153881875326819</v>
      </c>
      <c r="F355" s="2">
        <f t="shared" si="36"/>
        <v>1</v>
      </c>
      <c r="G355" s="3">
        <f t="shared" si="37"/>
        <v>4344.6856998410449</v>
      </c>
      <c r="H355" s="3">
        <f t="shared" si="35"/>
        <v>8154.4319728891624</v>
      </c>
      <c r="I355" s="18">
        <f t="shared" si="40"/>
        <v>3809.7462730481175</v>
      </c>
      <c r="J355" s="3">
        <f t="shared" si="38"/>
        <v>217.23428499205102</v>
      </c>
      <c r="K355" s="3">
        <f t="shared" si="39"/>
        <v>588.04268748695551</v>
      </c>
      <c r="L355" s="2">
        <f t="shared" si="41"/>
        <v>0</v>
      </c>
    </row>
    <row r="356" spans="1:12">
      <c r="A356" s="2">
        <v>336</v>
      </c>
      <c r="B356" s="2">
        <v>23</v>
      </c>
      <c r="C356" s="2">
        <v>1986</v>
      </c>
      <c r="D356" s="7">
        <v>5.0000000000000001E-3</v>
      </c>
      <c r="E356" s="7">
        <v>1.2876547230960409</v>
      </c>
      <c r="F356" s="2">
        <f t="shared" si="36"/>
        <v>1</v>
      </c>
      <c r="G356" s="3">
        <f t="shared" si="37"/>
        <v>4344.6856998410449</v>
      </c>
      <c r="H356" s="3">
        <f t="shared" si="35"/>
        <v>52.950856966812736</v>
      </c>
      <c r="I356" s="18">
        <f t="shared" si="40"/>
        <v>-4291.7348428742325</v>
      </c>
      <c r="J356" s="3">
        <f t="shared" si="38"/>
        <v>4508.9691278662831</v>
      </c>
      <c r="K356" s="3">
        <f t="shared" si="39"/>
        <v>0</v>
      </c>
      <c r="L356" s="2">
        <f t="shared" si="41"/>
        <v>1</v>
      </c>
    </row>
    <row r="357" spans="1:12">
      <c r="A357" s="2">
        <v>337</v>
      </c>
      <c r="B357" s="2">
        <v>24</v>
      </c>
      <c r="C357" s="2">
        <v>1986</v>
      </c>
      <c r="D357" s="7">
        <v>0.49</v>
      </c>
      <c r="E357" s="7">
        <v>1.418205510364454</v>
      </c>
      <c r="F357" s="2">
        <f t="shared" si="36"/>
        <v>1</v>
      </c>
      <c r="G357" s="3">
        <f t="shared" si="37"/>
        <v>4344.6856998410449</v>
      </c>
      <c r="H357" s="3">
        <f t="shared" si="35"/>
        <v>5189.183982747647</v>
      </c>
      <c r="I357" s="18">
        <f t="shared" si="40"/>
        <v>844.49828290660207</v>
      </c>
      <c r="J357" s="3">
        <f t="shared" si="38"/>
        <v>3664.470844959681</v>
      </c>
      <c r="K357" s="3">
        <f t="shared" si="39"/>
        <v>588.04268748695551</v>
      </c>
      <c r="L357" s="2">
        <f t="shared" si="41"/>
        <v>0</v>
      </c>
    </row>
    <row r="358" spans="1:12">
      <c r="A358" s="2">
        <v>338</v>
      </c>
      <c r="B358" s="2">
        <v>25</v>
      </c>
      <c r="C358" s="2">
        <v>1986</v>
      </c>
      <c r="D358" s="7">
        <v>3.585</v>
      </c>
      <c r="E358" s="7">
        <v>1.5637877936805271</v>
      </c>
      <c r="F358" s="2">
        <f t="shared" si="36"/>
        <v>1</v>
      </c>
      <c r="G358" s="3">
        <f t="shared" si="37"/>
        <v>4344.6856998410449</v>
      </c>
      <c r="H358" s="3">
        <f t="shared" si="35"/>
        <v>37965.764445204724</v>
      </c>
      <c r="I358" s="18">
        <f t="shared" si="40"/>
        <v>33621.07874536368</v>
      </c>
      <c r="J358" s="3">
        <f t="shared" si="38"/>
        <v>0</v>
      </c>
      <c r="K358" s="3">
        <f t="shared" si="39"/>
        <v>588.04268748695551</v>
      </c>
      <c r="L358" s="2">
        <f t="shared" si="41"/>
        <v>0</v>
      </c>
    </row>
    <row r="359" spans="1:12">
      <c r="A359" s="2">
        <v>339</v>
      </c>
      <c r="B359" s="2">
        <v>26</v>
      </c>
      <c r="C359" s="2">
        <v>1986</v>
      </c>
      <c r="D359" s="7">
        <v>1.04</v>
      </c>
      <c r="E359" s="7">
        <v>1.3814787387483718</v>
      </c>
      <c r="F359" s="2">
        <f t="shared" si="36"/>
        <v>1</v>
      </c>
      <c r="G359" s="3">
        <f t="shared" si="37"/>
        <v>4344.6856998410449</v>
      </c>
      <c r="H359" s="3">
        <f t="shared" si="35"/>
        <v>11013.778249097049</v>
      </c>
      <c r="I359" s="18">
        <f t="shared" si="40"/>
        <v>6669.0925492560045</v>
      </c>
      <c r="J359" s="3">
        <f t="shared" si="38"/>
        <v>0</v>
      </c>
      <c r="K359" s="3">
        <f t="shared" si="39"/>
        <v>588.04268748695551</v>
      </c>
      <c r="L359" s="2">
        <f t="shared" si="41"/>
        <v>0</v>
      </c>
    </row>
    <row r="360" spans="1:12">
      <c r="A360" s="2">
        <v>340</v>
      </c>
      <c r="B360" s="2">
        <v>27</v>
      </c>
      <c r="C360" s="2">
        <v>1986</v>
      </c>
      <c r="D360" s="7">
        <v>0.67</v>
      </c>
      <c r="E360" s="7">
        <v>1.318634644324284</v>
      </c>
      <c r="F360" s="2">
        <f t="shared" si="36"/>
        <v>2</v>
      </c>
      <c r="G360" s="3">
        <f t="shared" si="37"/>
        <v>8689.3713996820898</v>
      </c>
      <c r="H360" s="3">
        <f t="shared" si="35"/>
        <v>7095.4148335529071</v>
      </c>
      <c r="I360" s="18">
        <f t="shared" si="40"/>
        <v>-1593.9565661291826</v>
      </c>
      <c r="J360" s="3">
        <f t="shared" si="38"/>
        <v>1593.9565661291826</v>
      </c>
      <c r="K360" s="3">
        <f t="shared" si="39"/>
        <v>0</v>
      </c>
      <c r="L360" s="2">
        <f t="shared" si="41"/>
        <v>1</v>
      </c>
    </row>
    <row r="361" spans="1:12">
      <c r="A361" s="2">
        <v>341</v>
      </c>
      <c r="B361" s="2">
        <v>28</v>
      </c>
      <c r="C361" s="2">
        <v>1986</v>
      </c>
      <c r="D361" s="7">
        <v>1.4350000000000001</v>
      </c>
      <c r="E361" s="7">
        <v>1.264894880599571</v>
      </c>
      <c r="F361" s="2">
        <f t="shared" si="36"/>
        <v>2</v>
      </c>
      <c r="G361" s="3">
        <f t="shared" si="37"/>
        <v>8689.3713996820898</v>
      </c>
      <c r="H361" s="3">
        <f t="shared" si="35"/>
        <v>15196.895949475256</v>
      </c>
      <c r="I361" s="18">
        <f t="shared" si="40"/>
        <v>6507.5245497931664</v>
      </c>
      <c r="J361" s="3">
        <f t="shared" si="38"/>
        <v>0</v>
      </c>
      <c r="K361" s="3">
        <f t="shared" si="39"/>
        <v>588.04268748695551</v>
      </c>
      <c r="L361" s="2">
        <f t="shared" si="41"/>
        <v>0</v>
      </c>
    </row>
    <row r="362" spans="1:12">
      <c r="A362" s="2">
        <v>342</v>
      </c>
      <c r="B362" s="2">
        <v>29</v>
      </c>
      <c r="C362" s="2">
        <v>1986</v>
      </c>
      <c r="D362" s="7">
        <v>0.86</v>
      </c>
      <c r="E362" s="7">
        <v>1.3651846442768028</v>
      </c>
      <c r="F362" s="2">
        <f t="shared" si="36"/>
        <v>2</v>
      </c>
      <c r="G362" s="3">
        <f t="shared" si="37"/>
        <v>8689.3713996820898</v>
      </c>
      <c r="H362" s="3">
        <f t="shared" si="35"/>
        <v>9107.547398291792</v>
      </c>
      <c r="I362" s="18">
        <f t="shared" si="40"/>
        <v>418.17599860970222</v>
      </c>
      <c r="J362" s="3">
        <f t="shared" si="38"/>
        <v>0</v>
      </c>
      <c r="K362" s="3">
        <f t="shared" si="39"/>
        <v>588.04268748695551</v>
      </c>
      <c r="L362" s="2">
        <f t="shared" si="41"/>
        <v>0</v>
      </c>
    </row>
    <row r="363" spans="1:12">
      <c r="A363" s="2">
        <v>343</v>
      </c>
      <c r="B363" s="2">
        <v>30</v>
      </c>
      <c r="C363" s="2">
        <v>1986</v>
      </c>
      <c r="D363" s="7">
        <v>0.125</v>
      </c>
      <c r="E363" s="7">
        <v>1.3032370065447139</v>
      </c>
      <c r="F363" s="2">
        <f t="shared" si="36"/>
        <v>2</v>
      </c>
      <c r="G363" s="3">
        <f t="shared" si="37"/>
        <v>8689.3713996820898</v>
      </c>
      <c r="H363" s="3">
        <f t="shared" si="35"/>
        <v>1323.7714241703184</v>
      </c>
      <c r="I363" s="18">
        <f t="shared" si="40"/>
        <v>-7365.5999755117718</v>
      </c>
      <c r="J363" s="3">
        <f t="shared" si="38"/>
        <v>7365.5999755117718</v>
      </c>
      <c r="K363" s="3">
        <f t="shared" si="39"/>
        <v>0</v>
      </c>
      <c r="L363" s="2">
        <f t="shared" si="41"/>
        <v>1</v>
      </c>
    </row>
    <row r="364" spans="1:12">
      <c r="A364" s="2">
        <v>344</v>
      </c>
      <c r="B364" s="2">
        <v>31</v>
      </c>
      <c r="C364" s="2">
        <v>1986</v>
      </c>
      <c r="D364" s="7">
        <v>1.31</v>
      </c>
      <c r="E364" s="7">
        <v>1.2595389750932231</v>
      </c>
      <c r="F364" s="2">
        <f t="shared" si="36"/>
        <v>1</v>
      </c>
      <c r="G364" s="3">
        <f t="shared" si="37"/>
        <v>4344.6856998410449</v>
      </c>
      <c r="H364" s="3">
        <f t="shared" si="35"/>
        <v>13873.124525304936</v>
      </c>
      <c r="I364" s="18">
        <f t="shared" si="40"/>
        <v>9528.4388254638907</v>
      </c>
      <c r="J364" s="3">
        <f t="shared" si="38"/>
        <v>0</v>
      </c>
      <c r="K364" s="3">
        <f t="shared" si="39"/>
        <v>588.04268748695551</v>
      </c>
      <c r="L364" s="2">
        <f t="shared" si="41"/>
        <v>0</v>
      </c>
    </row>
    <row r="365" spans="1:12">
      <c r="A365" s="2">
        <v>345</v>
      </c>
      <c r="B365" s="2">
        <v>32</v>
      </c>
      <c r="C365" s="2">
        <v>1986</v>
      </c>
      <c r="D365" s="7">
        <v>0.31</v>
      </c>
      <c r="E365" s="7">
        <v>1.2982791325340228</v>
      </c>
      <c r="F365" s="2">
        <f t="shared" si="36"/>
        <v>1</v>
      </c>
      <c r="G365" s="3">
        <f t="shared" si="37"/>
        <v>4344.6856998410449</v>
      </c>
      <c r="H365" s="3">
        <f t="shared" si="35"/>
        <v>3282.9531319423895</v>
      </c>
      <c r="I365" s="18">
        <f t="shared" si="40"/>
        <v>-1061.7325678986554</v>
      </c>
      <c r="J365" s="3">
        <f t="shared" si="38"/>
        <v>1061.7325678986554</v>
      </c>
      <c r="K365" s="3">
        <f t="shared" si="39"/>
        <v>0</v>
      </c>
      <c r="L365" s="2">
        <f t="shared" si="41"/>
        <v>1</v>
      </c>
    </row>
    <row r="366" spans="1:12">
      <c r="A366" s="2">
        <v>346</v>
      </c>
      <c r="B366" s="2">
        <v>33</v>
      </c>
      <c r="C366" s="2">
        <v>1986</v>
      </c>
      <c r="D366" s="7">
        <v>2.39</v>
      </c>
      <c r="E366" s="7">
        <v>1.1769933058860809</v>
      </c>
      <c r="F366" s="2">
        <f t="shared" si="36"/>
        <v>1</v>
      </c>
      <c r="G366" s="3">
        <f t="shared" si="37"/>
        <v>4344.6856998410449</v>
      </c>
      <c r="H366" s="3">
        <f t="shared" si="35"/>
        <v>25310.50963013649</v>
      </c>
      <c r="I366" s="18">
        <f t="shared" si="40"/>
        <v>20965.823930295446</v>
      </c>
      <c r="J366" s="3">
        <f t="shared" si="38"/>
        <v>0</v>
      </c>
      <c r="K366" s="3">
        <f t="shared" si="39"/>
        <v>588.04268748695551</v>
      </c>
      <c r="L366" s="2">
        <f t="shared" si="41"/>
        <v>0</v>
      </c>
    </row>
    <row r="367" spans="1:12">
      <c r="A367" s="2">
        <v>347</v>
      </c>
      <c r="B367" s="2">
        <v>34</v>
      </c>
      <c r="C367" s="2">
        <v>1986</v>
      </c>
      <c r="D367" s="7">
        <v>1.48</v>
      </c>
      <c r="E367" s="7">
        <v>1.0262570855673909</v>
      </c>
      <c r="F367" s="2">
        <f t="shared" si="36"/>
        <v>1</v>
      </c>
      <c r="G367" s="3">
        <f t="shared" si="37"/>
        <v>4344.6856998410449</v>
      </c>
      <c r="H367" s="3">
        <f t="shared" si="35"/>
        <v>15673.453662176571</v>
      </c>
      <c r="I367" s="18">
        <f t="shared" si="40"/>
        <v>11328.767962335525</v>
      </c>
      <c r="J367" s="3">
        <f t="shared" si="38"/>
        <v>0</v>
      </c>
      <c r="K367" s="3">
        <f t="shared" si="39"/>
        <v>588.04268748695551</v>
      </c>
      <c r="L367" s="2">
        <f t="shared" si="41"/>
        <v>0</v>
      </c>
    </row>
    <row r="368" spans="1:12">
      <c r="A368" s="2">
        <v>348</v>
      </c>
      <c r="B368" s="2">
        <v>35</v>
      </c>
      <c r="C368" s="2">
        <v>1986</v>
      </c>
      <c r="D368" s="7">
        <v>0.23499999999999999</v>
      </c>
      <c r="E368" s="7">
        <v>0.968832282476358</v>
      </c>
      <c r="F368" s="2">
        <f t="shared" si="36"/>
        <v>1</v>
      </c>
      <c r="G368" s="3">
        <f t="shared" si="37"/>
        <v>4344.6856998410449</v>
      </c>
      <c r="H368" s="3">
        <f t="shared" si="35"/>
        <v>2488.6902774401983</v>
      </c>
      <c r="I368" s="18">
        <f t="shared" si="40"/>
        <v>-1855.9954224008466</v>
      </c>
      <c r="J368" s="3">
        <f t="shared" si="38"/>
        <v>1855.9954224008466</v>
      </c>
      <c r="K368" s="3">
        <f t="shared" si="39"/>
        <v>0</v>
      </c>
      <c r="L368" s="2">
        <f t="shared" si="41"/>
        <v>1</v>
      </c>
    </row>
    <row r="369" spans="1:12">
      <c r="A369" s="2">
        <v>349</v>
      </c>
      <c r="B369" s="2">
        <v>36</v>
      </c>
      <c r="C369" s="2">
        <v>1986</v>
      </c>
      <c r="D369" s="7">
        <v>0.84</v>
      </c>
      <c r="E369" s="7">
        <v>0.91104960536994206</v>
      </c>
      <c r="F369" s="2">
        <f t="shared" si="36"/>
        <v>1</v>
      </c>
      <c r="G369" s="3">
        <f t="shared" si="37"/>
        <v>4344.6856998410449</v>
      </c>
      <c r="H369" s="3">
        <f t="shared" si="35"/>
        <v>8895.7439704245389</v>
      </c>
      <c r="I369" s="18">
        <f t="shared" si="40"/>
        <v>4551.058270583494</v>
      </c>
      <c r="J369" s="3">
        <f t="shared" si="38"/>
        <v>0</v>
      </c>
      <c r="K369" s="3">
        <f t="shared" si="39"/>
        <v>588.04268748695551</v>
      </c>
      <c r="L369" s="2">
        <f t="shared" si="41"/>
        <v>0</v>
      </c>
    </row>
    <row r="370" spans="1:12">
      <c r="A370" s="2">
        <v>350</v>
      </c>
      <c r="B370" s="2">
        <v>37</v>
      </c>
      <c r="C370" s="2">
        <v>1986</v>
      </c>
      <c r="D370" s="7">
        <v>1.4749999999999996</v>
      </c>
      <c r="E370" s="7">
        <v>0.6709842512841</v>
      </c>
      <c r="F370" s="2">
        <f t="shared" si="36"/>
        <v>1</v>
      </c>
      <c r="G370" s="3">
        <f t="shared" si="37"/>
        <v>4344.6856998410449</v>
      </c>
      <c r="H370" s="3">
        <f t="shared" si="35"/>
        <v>15620.502805209755</v>
      </c>
      <c r="I370" s="18">
        <f t="shared" si="40"/>
        <v>11275.817105368711</v>
      </c>
      <c r="J370" s="3">
        <f t="shared" si="38"/>
        <v>0</v>
      </c>
      <c r="K370" s="3">
        <f t="shared" si="39"/>
        <v>588.04268748695551</v>
      </c>
      <c r="L370" s="2">
        <f t="shared" si="41"/>
        <v>0</v>
      </c>
    </row>
    <row r="371" spans="1:12">
      <c r="A371" s="2">
        <v>351</v>
      </c>
      <c r="B371" s="2">
        <v>38</v>
      </c>
      <c r="C371" s="2">
        <v>1986</v>
      </c>
      <c r="D371" s="7">
        <v>1.8699999999999997</v>
      </c>
      <c r="E371" s="7">
        <v>0.50755787349803894</v>
      </c>
      <c r="F371" s="2">
        <f t="shared" si="36"/>
        <v>1</v>
      </c>
      <c r="G371" s="3">
        <f t="shared" si="37"/>
        <v>4344.6856998410449</v>
      </c>
      <c r="H371" s="3">
        <f t="shared" si="35"/>
        <v>19803.620505587962</v>
      </c>
      <c r="I371" s="18">
        <f t="shared" si="40"/>
        <v>15458.934805746918</v>
      </c>
      <c r="J371" s="3">
        <f t="shared" si="38"/>
        <v>0</v>
      </c>
      <c r="K371" s="3">
        <f t="shared" si="39"/>
        <v>588.04268748695551</v>
      </c>
      <c r="L371" s="2">
        <f t="shared" si="41"/>
        <v>0</v>
      </c>
    </row>
    <row r="372" spans="1:12">
      <c r="A372" s="2">
        <v>352</v>
      </c>
      <c r="B372" s="2">
        <v>39</v>
      </c>
      <c r="C372" s="2">
        <v>1986</v>
      </c>
      <c r="D372" s="7">
        <v>2.7399999999999998</v>
      </c>
      <c r="E372" s="7">
        <v>0.78922362124223611</v>
      </c>
      <c r="F372" s="2">
        <f t="shared" si="36"/>
        <v>1</v>
      </c>
      <c r="G372" s="3">
        <f t="shared" si="37"/>
        <v>4344.6856998410449</v>
      </c>
      <c r="H372" s="3">
        <f t="shared" si="35"/>
        <v>29017.069617813377</v>
      </c>
      <c r="I372" s="18">
        <f t="shared" si="40"/>
        <v>24672.383917972333</v>
      </c>
      <c r="J372" s="3">
        <f t="shared" si="38"/>
        <v>0</v>
      </c>
      <c r="K372" s="3">
        <f t="shared" si="39"/>
        <v>588.04268748695551</v>
      </c>
      <c r="L372" s="2">
        <f t="shared" si="41"/>
        <v>0</v>
      </c>
    </row>
    <row r="373" spans="1:12">
      <c r="A373" s="2">
        <v>353</v>
      </c>
      <c r="B373" s="2">
        <v>40</v>
      </c>
      <c r="C373" s="2">
        <v>1986</v>
      </c>
      <c r="D373" s="7">
        <v>0.24</v>
      </c>
      <c r="E373" s="7">
        <v>0.58020433011685302</v>
      </c>
      <c r="F373" s="2">
        <f t="shared" si="36"/>
        <v>0</v>
      </c>
      <c r="G373" s="3">
        <f t="shared" si="37"/>
        <v>0</v>
      </c>
      <c r="H373" s="3">
        <f t="shared" si="35"/>
        <v>2541.6411344070111</v>
      </c>
      <c r="I373" s="18">
        <f t="shared" si="40"/>
        <v>2541.6411344070111</v>
      </c>
      <c r="J373" s="3">
        <f t="shared" si="38"/>
        <v>0</v>
      </c>
      <c r="K373" s="3">
        <f t="shared" si="39"/>
        <v>588.04268748695551</v>
      </c>
      <c r="L373" s="2">
        <f t="shared" si="41"/>
        <v>0</v>
      </c>
    </row>
    <row r="374" spans="1:12">
      <c r="A374" s="2">
        <v>354</v>
      </c>
      <c r="B374" s="2">
        <v>41</v>
      </c>
      <c r="C374" s="2">
        <v>1986</v>
      </c>
      <c r="D374" s="7">
        <v>1.125</v>
      </c>
      <c r="E374" s="7">
        <v>0.47629999951417396</v>
      </c>
      <c r="F374" s="2">
        <f t="shared" si="36"/>
        <v>0</v>
      </c>
      <c r="G374" s="3">
        <f t="shared" si="37"/>
        <v>0</v>
      </c>
      <c r="H374" s="3">
        <f t="shared" si="35"/>
        <v>11913.942817532867</v>
      </c>
      <c r="I374" s="18">
        <f t="shared" si="40"/>
        <v>11913.942817532867</v>
      </c>
      <c r="J374" s="3">
        <f t="shared" si="38"/>
        <v>0</v>
      </c>
      <c r="K374" s="3">
        <f t="shared" si="39"/>
        <v>588.04268748695551</v>
      </c>
      <c r="L374" s="2">
        <f t="shared" si="41"/>
        <v>0</v>
      </c>
    </row>
    <row r="375" spans="1:12">
      <c r="A375" s="2">
        <v>355</v>
      </c>
      <c r="B375" s="2">
        <v>42</v>
      </c>
      <c r="C375" s="2">
        <v>1986</v>
      </c>
      <c r="D375" s="7">
        <v>9.5000000000000001E-2</v>
      </c>
      <c r="E375" s="7">
        <v>0.37372480276840697</v>
      </c>
      <c r="F375" s="2">
        <f t="shared" si="36"/>
        <v>0</v>
      </c>
      <c r="G375" s="3">
        <f t="shared" si="37"/>
        <v>0</v>
      </c>
      <c r="H375" s="3">
        <f t="shared" si="35"/>
        <v>1006.066282369442</v>
      </c>
      <c r="I375" s="18">
        <f t="shared" si="40"/>
        <v>1006.066282369442</v>
      </c>
      <c r="J375" s="3">
        <f t="shared" si="38"/>
        <v>0</v>
      </c>
      <c r="K375" s="3">
        <f t="shared" si="39"/>
        <v>588.04268748695551</v>
      </c>
      <c r="L375" s="2">
        <f t="shared" si="41"/>
        <v>0</v>
      </c>
    </row>
    <row r="376" spans="1:12">
      <c r="A376" s="2">
        <v>356</v>
      </c>
      <c r="B376" s="2">
        <v>43</v>
      </c>
      <c r="C376" s="2">
        <v>1986</v>
      </c>
      <c r="D376" s="7">
        <v>0.03</v>
      </c>
      <c r="E376" s="7">
        <v>0.45733834599020773</v>
      </c>
      <c r="F376" s="2">
        <f t="shared" si="36"/>
        <v>0</v>
      </c>
      <c r="G376" s="3">
        <f t="shared" si="37"/>
        <v>0</v>
      </c>
      <c r="H376" s="3">
        <f t="shared" si="35"/>
        <v>317.70514180087639</v>
      </c>
      <c r="I376" s="18">
        <f t="shared" si="40"/>
        <v>317.70514180087639</v>
      </c>
      <c r="J376" s="3">
        <f t="shared" si="38"/>
        <v>0</v>
      </c>
      <c r="K376" s="3">
        <f t="shared" si="39"/>
        <v>588.04268748695551</v>
      </c>
      <c r="L376" s="2">
        <f t="shared" si="41"/>
        <v>0</v>
      </c>
    </row>
    <row r="377" spans="1:12">
      <c r="A377" s="2">
        <v>357</v>
      </c>
      <c r="B377" s="2">
        <v>44</v>
      </c>
      <c r="C377" s="2">
        <v>1986</v>
      </c>
      <c r="D377" s="7">
        <v>0.30499999999999999</v>
      </c>
      <c r="E377" s="7">
        <v>0.36262547207106688</v>
      </c>
      <c r="F377" s="2">
        <f t="shared" si="36"/>
        <v>0</v>
      </c>
      <c r="G377" s="3">
        <f t="shared" si="37"/>
        <v>0</v>
      </c>
      <c r="H377" s="3">
        <f t="shared" si="35"/>
        <v>3230.0022749755772</v>
      </c>
      <c r="I377" s="18">
        <f t="shared" si="40"/>
        <v>3230.0022749755772</v>
      </c>
      <c r="J377" s="3">
        <f t="shared" si="38"/>
        <v>0</v>
      </c>
      <c r="K377" s="3">
        <f t="shared" si="39"/>
        <v>0</v>
      </c>
      <c r="L377" s="2">
        <f t="shared" si="41"/>
        <v>0</v>
      </c>
    </row>
    <row r="378" spans="1:12">
      <c r="A378" s="2">
        <v>358</v>
      </c>
      <c r="B378" s="2">
        <v>45</v>
      </c>
      <c r="C378" s="2">
        <v>1986</v>
      </c>
      <c r="D378" s="7">
        <v>0.24</v>
      </c>
      <c r="E378" s="7">
        <v>0.2911953146636107</v>
      </c>
      <c r="F378" s="2">
        <f t="shared" si="36"/>
        <v>0</v>
      </c>
      <c r="G378" s="3">
        <f t="shared" si="37"/>
        <v>0</v>
      </c>
      <c r="H378" s="3">
        <f t="shared" si="35"/>
        <v>2541.6411344070111</v>
      </c>
      <c r="I378" s="18">
        <f t="shared" si="40"/>
        <v>2541.6411344070111</v>
      </c>
      <c r="J378" s="3">
        <f t="shared" si="38"/>
        <v>0</v>
      </c>
      <c r="K378" s="3">
        <f t="shared" si="39"/>
        <v>0</v>
      </c>
      <c r="L378" s="2">
        <f t="shared" si="41"/>
        <v>0</v>
      </c>
    </row>
    <row r="379" spans="1:12">
      <c r="A379" s="2">
        <v>359</v>
      </c>
      <c r="B379" s="2">
        <v>46</v>
      </c>
      <c r="C379" s="2">
        <v>1986</v>
      </c>
      <c r="D379" s="7">
        <v>7.5000000000000011E-2</v>
      </c>
      <c r="E379" s="7">
        <v>8.5924960542277787E-2</v>
      </c>
      <c r="F379" s="2">
        <f t="shared" si="36"/>
        <v>0</v>
      </c>
      <c r="G379" s="3">
        <f t="shared" si="37"/>
        <v>0</v>
      </c>
      <c r="H379" s="3">
        <f t="shared" si="35"/>
        <v>794.2628545021912</v>
      </c>
      <c r="I379" s="18">
        <f t="shared" si="40"/>
        <v>794.2628545021912</v>
      </c>
      <c r="J379" s="3">
        <f t="shared" si="38"/>
        <v>0</v>
      </c>
      <c r="K379" s="3">
        <f t="shared" si="39"/>
        <v>0</v>
      </c>
      <c r="L379" s="2">
        <f t="shared" si="41"/>
        <v>0</v>
      </c>
    </row>
    <row r="380" spans="1:12">
      <c r="A380" s="2">
        <v>360</v>
      </c>
      <c r="B380" s="2">
        <v>47</v>
      </c>
      <c r="C380" s="2">
        <v>1986</v>
      </c>
      <c r="D380" s="7">
        <v>0.33</v>
      </c>
      <c r="E380" s="7">
        <v>0.1194422046025784</v>
      </c>
      <c r="F380" s="2">
        <f t="shared" si="36"/>
        <v>0</v>
      </c>
      <c r="G380" s="3">
        <f t="shared" si="37"/>
        <v>0</v>
      </c>
      <c r="H380" s="3">
        <f t="shared" si="35"/>
        <v>3494.7565598096407</v>
      </c>
      <c r="I380" s="18">
        <f t="shared" si="40"/>
        <v>3494.7565598096407</v>
      </c>
      <c r="J380" s="3">
        <f t="shared" si="38"/>
        <v>0</v>
      </c>
      <c r="K380" s="3">
        <f t="shared" si="39"/>
        <v>0</v>
      </c>
      <c r="L380" s="2">
        <f t="shared" si="41"/>
        <v>0</v>
      </c>
    </row>
    <row r="381" spans="1:12">
      <c r="A381" s="2">
        <v>361</v>
      </c>
      <c r="B381" s="2">
        <v>48</v>
      </c>
      <c r="C381" s="2">
        <v>1986</v>
      </c>
      <c r="D381" s="7">
        <v>0</v>
      </c>
      <c r="E381" s="7">
        <v>0</v>
      </c>
      <c r="F381" s="2">
        <f t="shared" si="36"/>
        <v>0</v>
      </c>
      <c r="G381" s="3">
        <f t="shared" si="37"/>
        <v>0</v>
      </c>
      <c r="H381" s="3">
        <f t="shared" si="35"/>
        <v>0</v>
      </c>
      <c r="I381" s="18">
        <f t="shared" si="40"/>
        <v>0</v>
      </c>
      <c r="J381" s="3">
        <f t="shared" si="38"/>
        <v>0</v>
      </c>
      <c r="K381" s="3">
        <f t="shared" si="39"/>
        <v>0</v>
      </c>
      <c r="L381" s="2">
        <f t="shared" si="41"/>
        <v>0</v>
      </c>
    </row>
    <row r="382" spans="1:12">
      <c r="A382" s="2">
        <v>362</v>
      </c>
      <c r="B382" s="2">
        <v>49</v>
      </c>
      <c r="C382" s="2">
        <v>1986</v>
      </c>
      <c r="D382" s="7">
        <v>0</v>
      </c>
      <c r="E382" s="7">
        <v>0</v>
      </c>
      <c r="F382" s="2">
        <f t="shared" si="36"/>
        <v>0</v>
      </c>
      <c r="G382" s="3">
        <f t="shared" si="37"/>
        <v>0</v>
      </c>
      <c r="H382" s="3">
        <f t="shared" si="35"/>
        <v>0</v>
      </c>
      <c r="I382" s="18">
        <f t="shared" si="40"/>
        <v>0</v>
      </c>
      <c r="J382" s="3">
        <f t="shared" si="38"/>
        <v>0</v>
      </c>
      <c r="K382" s="3">
        <f t="shared" si="39"/>
        <v>0</v>
      </c>
      <c r="L382" s="2">
        <f t="shared" si="41"/>
        <v>0</v>
      </c>
    </row>
    <row r="383" spans="1:12">
      <c r="A383" s="2">
        <v>363</v>
      </c>
      <c r="B383" s="2">
        <v>50</v>
      </c>
      <c r="C383" s="2">
        <v>1986</v>
      </c>
      <c r="D383" s="7">
        <v>0</v>
      </c>
      <c r="E383" s="7">
        <v>0</v>
      </c>
      <c r="F383" s="2">
        <f t="shared" si="36"/>
        <v>0</v>
      </c>
      <c r="G383" s="3">
        <f t="shared" si="37"/>
        <v>0</v>
      </c>
      <c r="H383" s="3">
        <f t="shared" ref="H383:H446" si="42">D383*$C$13*43560/12/0.133680556</f>
        <v>0</v>
      </c>
      <c r="I383" s="18">
        <f t="shared" si="40"/>
        <v>0</v>
      </c>
      <c r="J383" s="3">
        <f t="shared" si="38"/>
        <v>0</v>
      </c>
      <c r="K383" s="3">
        <f t="shared" si="39"/>
        <v>0</v>
      </c>
      <c r="L383" s="2">
        <f t="shared" si="41"/>
        <v>0</v>
      </c>
    </row>
    <row r="384" spans="1:12">
      <c r="A384" s="2">
        <v>364</v>
      </c>
      <c r="B384" s="2">
        <v>51</v>
      </c>
      <c r="C384" s="2">
        <v>1986</v>
      </c>
      <c r="D384" s="7">
        <v>0</v>
      </c>
      <c r="E384" s="7">
        <v>0</v>
      </c>
      <c r="F384" s="2">
        <f t="shared" ref="F384:F447" si="43">IF(AND(B384&gt;=$C$7,B384&lt;=$D$7),$C$5*2,IF(AND(B384&gt;=$C$6,B384&lt;=$D$6),$C$5,0))</f>
        <v>0</v>
      </c>
      <c r="G384" s="3">
        <f t="shared" ref="G384:G447" si="44">IF($C$2="Y",F384*$C$4*43560/12/0.133680556,IF(AND(B384&gt;=$C$11,B384&lt;=$D$11),$C$10,0))</f>
        <v>0</v>
      </c>
      <c r="H384" s="3">
        <f t="shared" si="42"/>
        <v>0</v>
      </c>
      <c r="I384" s="18">
        <f t="shared" si="40"/>
        <v>0</v>
      </c>
      <c r="J384" s="3">
        <f t="shared" ref="J384:J447" si="45">IF(B384&gt;43,0,IF(AND(I384&gt;=0,(J383-I384)&lt;=0),0,IF(I384&lt;=0,ABS(I384)+J383,J383-I384)))</f>
        <v>0</v>
      </c>
      <c r="K384" s="3">
        <f t="shared" ref="K384:K447" si="46">IF(B384&gt;43,0,IF(K383+I384&lt;=0,0,IF(K383+I384&gt;=$C$15,$C$15,K383+I384)))</f>
        <v>0</v>
      </c>
      <c r="L384" s="2">
        <f t="shared" si="41"/>
        <v>0</v>
      </c>
    </row>
    <row r="385" spans="1:12">
      <c r="A385" s="2">
        <v>365</v>
      </c>
      <c r="B385" s="2">
        <v>52</v>
      </c>
      <c r="C385" s="2">
        <v>1986</v>
      </c>
      <c r="D385" s="7">
        <v>0</v>
      </c>
      <c r="E385" s="7">
        <v>0</v>
      </c>
      <c r="F385" s="2">
        <f t="shared" si="43"/>
        <v>0</v>
      </c>
      <c r="G385" s="3">
        <f t="shared" si="44"/>
        <v>0</v>
      </c>
      <c r="H385" s="3">
        <f t="shared" si="42"/>
        <v>0</v>
      </c>
      <c r="I385" s="18">
        <f t="shared" si="40"/>
        <v>0</v>
      </c>
      <c r="J385" s="3">
        <f t="shared" si="45"/>
        <v>0</v>
      </c>
      <c r="K385" s="3">
        <f t="shared" si="46"/>
        <v>0</v>
      </c>
      <c r="L385" s="2">
        <f t="shared" si="41"/>
        <v>0</v>
      </c>
    </row>
    <row r="386" spans="1:12">
      <c r="A386" s="2">
        <v>366</v>
      </c>
      <c r="B386" s="2">
        <v>1</v>
      </c>
      <c r="C386" s="2">
        <v>1987</v>
      </c>
      <c r="D386" s="7">
        <v>0</v>
      </c>
      <c r="E386" s="7">
        <v>0</v>
      </c>
      <c r="F386" s="2">
        <f t="shared" si="43"/>
        <v>0</v>
      </c>
      <c r="G386" s="3">
        <f t="shared" si="44"/>
        <v>0</v>
      </c>
      <c r="H386" s="3">
        <f t="shared" si="42"/>
        <v>0</v>
      </c>
      <c r="I386" s="18">
        <f t="shared" si="40"/>
        <v>0</v>
      </c>
      <c r="J386" s="3">
        <f t="shared" si="45"/>
        <v>0</v>
      </c>
      <c r="K386" s="3">
        <f t="shared" si="46"/>
        <v>0</v>
      </c>
      <c r="L386" s="2">
        <f t="shared" si="41"/>
        <v>0</v>
      </c>
    </row>
    <row r="387" spans="1:12">
      <c r="A387" s="2">
        <v>367</v>
      </c>
      <c r="B387" s="2">
        <v>2</v>
      </c>
      <c r="C387" s="2">
        <v>1987</v>
      </c>
      <c r="D387" s="7">
        <v>0</v>
      </c>
      <c r="E387" s="7">
        <v>0</v>
      </c>
      <c r="F387" s="2">
        <f t="shared" si="43"/>
        <v>0</v>
      </c>
      <c r="G387" s="3">
        <f t="shared" si="44"/>
        <v>0</v>
      </c>
      <c r="H387" s="3">
        <f t="shared" si="42"/>
        <v>0</v>
      </c>
      <c r="I387" s="18">
        <f t="shared" si="40"/>
        <v>0</v>
      </c>
      <c r="J387" s="3">
        <f t="shared" si="45"/>
        <v>0</v>
      </c>
      <c r="K387" s="3">
        <f t="shared" si="46"/>
        <v>0</v>
      </c>
      <c r="L387" s="2">
        <f t="shared" si="41"/>
        <v>0</v>
      </c>
    </row>
    <row r="388" spans="1:12">
      <c r="A388" s="2">
        <v>368</v>
      </c>
      <c r="B388" s="2">
        <v>3</v>
      </c>
      <c r="C388" s="2">
        <v>1987</v>
      </c>
      <c r="D388" s="7">
        <v>0</v>
      </c>
      <c r="E388" s="7">
        <v>0</v>
      </c>
      <c r="F388" s="2">
        <f t="shared" si="43"/>
        <v>0</v>
      </c>
      <c r="G388" s="3">
        <f t="shared" si="44"/>
        <v>0</v>
      </c>
      <c r="H388" s="3">
        <f t="shared" si="42"/>
        <v>0</v>
      </c>
      <c r="I388" s="18">
        <f t="shared" si="40"/>
        <v>0</v>
      </c>
      <c r="J388" s="3">
        <f t="shared" si="45"/>
        <v>0</v>
      </c>
      <c r="K388" s="3">
        <f t="shared" si="46"/>
        <v>0</v>
      </c>
      <c r="L388" s="2">
        <f t="shared" si="41"/>
        <v>0</v>
      </c>
    </row>
    <row r="389" spans="1:12">
      <c r="A389" s="2">
        <v>369</v>
      </c>
      <c r="B389" s="2">
        <v>4</v>
      </c>
      <c r="C389" s="2">
        <v>1987</v>
      </c>
      <c r="D389" s="7">
        <v>0</v>
      </c>
      <c r="E389" s="7">
        <v>0</v>
      </c>
      <c r="F389" s="2">
        <f t="shared" si="43"/>
        <v>0</v>
      </c>
      <c r="G389" s="3">
        <f t="shared" si="44"/>
        <v>0</v>
      </c>
      <c r="H389" s="3">
        <f t="shared" si="42"/>
        <v>0</v>
      </c>
      <c r="I389" s="18">
        <f t="shared" si="40"/>
        <v>0</v>
      </c>
      <c r="J389" s="3">
        <f t="shared" si="45"/>
        <v>0</v>
      </c>
      <c r="K389" s="3">
        <f t="shared" si="46"/>
        <v>0</v>
      </c>
      <c r="L389" s="2">
        <f t="shared" si="41"/>
        <v>0</v>
      </c>
    </row>
    <row r="390" spans="1:12">
      <c r="A390" s="2">
        <v>370</v>
      </c>
      <c r="B390" s="2">
        <v>5</v>
      </c>
      <c r="C390" s="2">
        <v>1987</v>
      </c>
      <c r="D390" s="7">
        <v>0</v>
      </c>
      <c r="E390" s="7">
        <v>0</v>
      </c>
      <c r="F390" s="2">
        <f t="shared" si="43"/>
        <v>0</v>
      </c>
      <c r="G390" s="3">
        <f t="shared" si="44"/>
        <v>0</v>
      </c>
      <c r="H390" s="3">
        <f t="shared" si="42"/>
        <v>0</v>
      </c>
      <c r="I390" s="18">
        <f t="shared" si="40"/>
        <v>0</v>
      </c>
      <c r="J390" s="3">
        <f t="shared" si="45"/>
        <v>0</v>
      </c>
      <c r="K390" s="3">
        <f t="shared" si="46"/>
        <v>0</v>
      </c>
      <c r="L390" s="2">
        <f t="shared" si="41"/>
        <v>0</v>
      </c>
    </row>
    <row r="391" spans="1:12">
      <c r="A391" s="2">
        <v>371</v>
      </c>
      <c r="B391" s="2">
        <v>6</v>
      </c>
      <c r="C391" s="2">
        <v>1987</v>
      </c>
      <c r="D391" s="7">
        <v>0</v>
      </c>
      <c r="E391" s="7">
        <v>0</v>
      </c>
      <c r="F391" s="2">
        <f t="shared" si="43"/>
        <v>0</v>
      </c>
      <c r="G391" s="3">
        <f t="shared" si="44"/>
        <v>0</v>
      </c>
      <c r="H391" s="3">
        <f t="shared" si="42"/>
        <v>0</v>
      </c>
      <c r="I391" s="18">
        <f t="shared" si="40"/>
        <v>0</v>
      </c>
      <c r="J391" s="3">
        <f t="shared" si="45"/>
        <v>0</v>
      </c>
      <c r="K391" s="3">
        <f t="shared" si="46"/>
        <v>0</v>
      </c>
      <c r="L391" s="2">
        <f t="shared" si="41"/>
        <v>0</v>
      </c>
    </row>
    <row r="392" spans="1:12">
      <c r="A392" s="2">
        <v>372</v>
      </c>
      <c r="B392" s="2">
        <v>7</v>
      </c>
      <c r="C392" s="2">
        <v>1987</v>
      </c>
      <c r="D392" s="7">
        <v>0</v>
      </c>
      <c r="E392" s="7">
        <v>0</v>
      </c>
      <c r="F392" s="2">
        <f t="shared" si="43"/>
        <v>0</v>
      </c>
      <c r="G392" s="3">
        <f t="shared" si="44"/>
        <v>0</v>
      </c>
      <c r="H392" s="3">
        <f t="shared" si="42"/>
        <v>0</v>
      </c>
      <c r="I392" s="18">
        <f t="shared" si="40"/>
        <v>0</v>
      </c>
      <c r="J392" s="3">
        <f t="shared" si="45"/>
        <v>0</v>
      </c>
      <c r="K392" s="3">
        <f t="shared" si="46"/>
        <v>0</v>
      </c>
      <c r="L392" s="2">
        <f t="shared" si="41"/>
        <v>0</v>
      </c>
    </row>
    <row r="393" spans="1:12">
      <c r="A393" s="2">
        <v>373</v>
      </c>
      <c r="B393" s="2">
        <v>8</v>
      </c>
      <c r="C393" s="2">
        <v>1987</v>
      </c>
      <c r="D393" s="7">
        <v>0</v>
      </c>
      <c r="E393" s="7">
        <v>0</v>
      </c>
      <c r="F393" s="2">
        <f t="shared" si="43"/>
        <v>0</v>
      </c>
      <c r="G393" s="3">
        <f t="shared" si="44"/>
        <v>0</v>
      </c>
      <c r="H393" s="3">
        <f t="shared" si="42"/>
        <v>0</v>
      </c>
      <c r="I393" s="18">
        <f t="shared" si="40"/>
        <v>0</v>
      </c>
      <c r="J393" s="3">
        <f t="shared" si="45"/>
        <v>0</v>
      </c>
      <c r="K393" s="3">
        <f t="shared" si="46"/>
        <v>0</v>
      </c>
      <c r="L393" s="2">
        <f t="shared" si="41"/>
        <v>0</v>
      </c>
    </row>
    <row r="394" spans="1:12">
      <c r="A394" s="2">
        <v>374</v>
      </c>
      <c r="B394" s="2">
        <v>9</v>
      </c>
      <c r="C394" s="2">
        <v>1987</v>
      </c>
      <c r="D394" s="7">
        <v>0</v>
      </c>
      <c r="E394" s="7">
        <v>0</v>
      </c>
      <c r="F394" s="2">
        <f t="shared" si="43"/>
        <v>0</v>
      </c>
      <c r="G394" s="3">
        <f t="shared" si="44"/>
        <v>0</v>
      </c>
      <c r="H394" s="3">
        <f t="shared" si="42"/>
        <v>0</v>
      </c>
      <c r="I394" s="18">
        <f t="shared" si="40"/>
        <v>0</v>
      </c>
      <c r="J394" s="3">
        <f t="shared" si="45"/>
        <v>0</v>
      </c>
      <c r="K394" s="3">
        <f t="shared" si="46"/>
        <v>0</v>
      </c>
      <c r="L394" s="2">
        <f t="shared" si="41"/>
        <v>0</v>
      </c>
    </row>
    <row r="395" spans="1:12">
      <c r="A395" s="2">
        <v>375</v>
      </c>
      <c r="B395" s="2">
        <v>10</v>
      </c>
      <c r="C395" s="2">
        <v>1987</v>
      </c>
      <c r="D395" s="7">
        <v>0</v>
      </c>
      <c r="E395" s="7">
        <v>0</v>
      </c>
      <c r="F395" s="2">
        <f t="shared" si="43"/>
        <v>0</v>
      </c>
      <c r="G395" s="3">
        <f t="shared" si="44"/>
        <v>0</v>
      </c>
      <c r="H395" s="3">
        <f t="shared" si="42"/>
        <v>0</v>
      </c>
      <c r="I395" s="18">
        <f t="shared" si="40"/>
        <v>0</v>
      </c>
      <c r="J395" s="3">
        <f t="shared" si="45"/>
        <v>0</v>
      </c>
      <c r="K395" s="3">
        <f t="shared" si="46"/>
        <v>0</v>
      </c>
      <c r="L395" s="2">
        <f t="shared" si="41"/>
        <v>0</v>
      </c>
    </row>
    <row r="396" spans="1:12">
      <c r="A396" s="2">
        <v>376</v>
      </c>
      <c r="B396" s="2">
        <v>11</v>
      </c>
      <c r="C396" s="2">
        <v>1987</v>
      </c>
      <c r="D396" s="7">
        <v>0.49100000000000005</v>
      </c>
      <c r="E396" s="7">
        <v>0.16457066912347648</v>
      </c>
      <c r="F396" s="2">
        <f t="shared" si="43"/>
        <v>0</v>
      </c>
      <c r="G396" s="3">
        <f t="shared" si="44"/>
        <v>0</v>
      </c>
      <c r="H396" s="3">
        <f t="shared" si="42"/>
        <v>5199.7741541410114</v>
      </c>
      <c r="I396" s="18">
        <f t="shared" si="40"/>
        <v>5199.7741541410114</v>
      </c>
      <c r="J396" s="3">
        <f t="shared" si="45"/>
        <v>0</v>
      </c>
      <c r="K396" s="3">
        <f t="shared" si="46"/>
        <v>588.04268748695551</v>
      </c>
      <c r="L396" s="2">
        <f t="shared" si="41"/>
        <v>0</v>
      </c>
    </row>
    <row r="397" spans="1:12">
      <c r="A397" s="2">
        <v>377</v>
      </c>
      <c r="B397" s="2">
        <v>12</v>
      </c>
      <c r="C397" s="2">
        <v>1987</v>
      </c>
      <c r="D397" s="7">
        <v>0.35900000000000004</v>
      </c>
      <c r="E397" s="7">
        <v>0.44557188930929614</v>
      </c>
      <c r="F397" s="2">
        <f t="shared" si="43"/>
        <v>0</v>
      </c>
      <c r="G397" s="3">
        <f t="shared" si="44"/>
        <v>0</v>
      </c>
      <c r="H397" s="3">
        <f t="shared" si="42"/>
        <v>3801.8715302171549</v>
      </c>
      <c r="I397" s="18">
        <f t="shared" si="40"/>
        <v>3801.8715302171549</v>
      </c>
      <c r="J397" s="3">
        <f t="shared" si="45"/>
        <v>0</v>
      </c>
      <c r="K397" s="3">
        <f t="shared" si="46"/>
        <v>588.04268748695551</v>
      </c>
      <c r="L397" s="2">
        <f t="shared" si="41"/>
        <v>0</v>
      </c>
    </row>
    <row r="398" spans="1:12">
      <c r="A398" s="2">
        <v>378</v>
      </c>
      <c r="B398" s="2">
        <v>13</v>
      </c>
      <c r="C398" s="2">
        <v>1987</v>
      </c>
      <c r="D398" s="7">
        <v>0.18000000000000002</v>
      </c>
      <c r="E398" s="7">
        <v>0.53789527504189805</v>
      </c>
      <c r="F398" s="2">
        <f t="shared" si="43"/>
        <v>1</v>
      </c>
      <c r="G398" s="3">
        <f t="shared" si="44"/>
        <v>4344.6856998410449</v>
      </c>
      <c r="H398" s="3">
        <f t="shared" si="42"/>
        <v>1906.2308508052588</v>
      </c>
      <c r="I398" s="18">
        <f t="shared" si="40"/>
        <v>-2438.4548490357861</v>
      </c>
      <c r="J398" s="3">
        <f t="shared" si="45"/>
        <v>2438.4548490357861</v>
      </c>
      <c r="K398" s="3">
        <f t="shared" si="46"/>
        <v>0</v>
      </c>
      <c r="L398" s="2">
        <f t="shared" si="41"/>
        <v>1</v>
      </c>
    </row>
    <row r="399" spans="1:12">
      <c r="A399" s="2">
        <v>379</v>
      </c>
      <c r="B399" s="2">
        <v>14</v>
      </c>
      <c r="C399" s="2">
        <v>1987</v>
      </c>
      <c r="D399" s="7">
        <v>1.4999999999999999E-2</v>
      </c>
      <c r="E399" s="7">
        <v>0.48928385776864702</v>
      </c>
      <c r="F399" s="2">
        <f t="shared" si="43"/>
        <v>1</v>
      </c>
      <c r="G399" s="3">
        <f t="shared" si="44"/>
        <v>4344.6856998410449</v>
      </c>
      <c r="H399" s="3">
        <f t="shared" si="42"/>
        <v>158.8525709004382</v>
      </c>
      <c r="I399" s="18">
        <f t="shared" si="40"/>
        <v>-4185.8331289406069</v>
      </c>
      <c r="J399" s="3">
        <f t="shared" si="45"/>
        <v>6624.2879779763934</v>
      </c>
      <c r="K399" s="3">
        <f t="shared" si="46"/>
        <v>0</v>
      </c>
      <c r="L399" s="2">
        <f t="shared" si="41"/>
        <v>1</v>
      </c>
    </row>
    <row r="400" spans="1:12">
      <c r="A400" s="2">
        <v>380</v>
      </c>
      <c r="B400" s="2">
        <v>15</v>
      </c>
      <c r="C400" s="2">
        <v>1987</v>
      </c>
      <c r="D400" s="7">
        <v>1.4999999999999999E-2</v>
      </c>
      <c r="E400" s="7">
        <v>1.011909054085963</v>
      </c>
      <c r="F400" s="2">
        <f t="shared" si="43"/>
        <v>1</v>
      </c>
      <c r="G400" s="3">
        <f t="shared" si="44"/>
        <v>4344.6856998410449</v>
      </c>
      <c r="H400" s="3">
        <f t="shared" si="42"/>
        <v>158.8525709004382</v>
      </c>
      <c r="I400" s="18">
        <f t="shared" si="40"/>
        <v>-4185.8331289406069</v>
      </c>
      <c r="J400" s="3">
        <f t="shared" si="45"/>
        <v>10810.121106917</v>
      </c>
      <c r="K400" s="3">
        <f t="shared" si="46"/>
        <v>0</v>
      </c>
      <c r="L400" s="2">
        <f t="shared" si="41"/>
        <v>1</v>
      </c>
    </row>
    <row r="401" spans="1:12">
      <c r="A401" s="2">
        <v>381</v>
      </c>
      <c r="B401" s="2">
        <v>16</v>
      </c>
      <c r="C401" s="2">
        <v>1987</v>
      </c>
      <c r="D401" s="7">
        <v>0.03</v>
      </c>
      <c r="E401" s="7">
        <v>1.0369842509107798</v>
      </c>
      <c r="F401" s="2">
        <f t="shared" si="43"/>
        <v>1</v>
      </c>
      <c r="G401" s="3">
        <f t="shared" si="44"/>
        <v>4344.6856998410449</v>
      </c>
      <c r="H401" s="3">
        <f t="shared" si="42"/>
        <v>317.70514180087639</v>
      </c>
      <c r="I401" s="18">
        <f t="shared" si="40"/>
        <v>-4026.9805580401685</v>
      </c>
      <c r="J401" s="3">
        <f t="shared" si="45"/>
        <v>14837.101664957168</v>
      </c>
      <c r="K401" s="3">
        <f t="shared" si="46"/>
        <v>0</v>
      </c>
      <c r="L401" s="2">
        <f t="shared" si="41"/>
        <v>1</v>
      </c>
    </row>
    <row r="402" spans="1:12">
      <c r="A402" s="2">
        <v>382</v>
      </c>
      <c r="B402" s="2">
        <v>17</v>
      </c>
      <c r="C402" s="2">
        <v>1987</v>
      </c>
      <c r="D402" s="7">
        <v>0.12000000000000001</v>
      </c>
      <c r="E402" s="7">
        <v>1.0051401564550719</v>
      </c>
      <c r="F402" s="2">
        <f t="shared" si="43"/>
        <v>1</v>
      </c>
      <c r="G402" s="3">
        <f t="shared" si="44"/>
        <v>4344.6856998410449</v>
      </c>
      <c r="H402" s="3">
        <f t="shared" si="42"/>
        <v>1270.820567203506</v>
      </c>
      <c r="I402" s="18">
        <f t="shared" si="40"/>
        <v>-3073.8651326375389</v>
      </c>
      <c r="J402" s="3">
        <f t="shared" si="45"/>
        <v>17910.966797594709</v>
      </c>
      <c r="K402" s="3">
        <f t="shared" si="46"/>
        <v>0</v>
      </c>
      <c r="L402" s="2">
        <f t="shared" si="41"/>
        <v>1</v>
      </c>
    </row>
    <row r="403" spans="1:12">
      <c r="A403" s="2">
        <v>383</v>
      </c>
      <c r="B403" s="2">
        <v>18</v>
      </c>
      <c r="C403" s="2">
        <v>1987</v>
      </c>
      <c r="D403" s="7">
        <v>0.36499999999999999</v>
      </c>
      <c r="E403" s="7">
        <v>1.0521791327850449</v>
      </c>
      <c r="F403" s="2">
        <f t="shared" si="43"/>
        <v>1</v>
      </c>
      <c r="G403" s="3">
        <f t="shared" si="44"/>
        <v>4344.6856998410449</v>
      </c>
      <c r="H403" s="3">
        <f t="shared" si="42"/>
        <v>3865.4125585773295</v>
      </c>
      <c r="I403" s="18">
        <f t="shared" si="40"/>
        <v>-479.27314126371539</v>
      </c>
      <c r="J403" s="3">
        <f t="shared" si="45"/>
        <v>18390.239938858424</v>
      </c>
      <c r="K403" s="3">
        <f t="shared" si="46"/>
        <v>0</v>
      </c>
      <c r="L403" s="2">
        <f t="shared" si="41"/>
        <v>1</v>
      </c>
    </row>
    <row r="404" spans="1:12">
      <c r="A404" s="2">
        <v>384</v>
      </c>
      <c r="B404" s="2">
        <v>19</v>
      </c>
      <c r="C404" s="2">
        <v>1987</v>
      </c>
      <c r="D404" s="7">
        <v>5.0000000000000001E-3</v>
      </c>
      <c r="E404" s="7">
        <v>1.3215614159748419</v>
      </c>
      <c r="F404" s="2">
        <f t="shared" si="43"/>
        <v>1</v>
      </c>
      <c r="G404" s="3">
        <f t="shared" si="44"/>
        <v>4344.6856998410449</v>
      </c>
      <c r="H404" s="3">
        <f t="shared" si="42"/>
        <v>52.950856966812736</v>
      </c>
      <c r="I404" s="18">
        <f t="shared" si="40"/>
        <v>-4291.7348428742325</v>
      </c>
      <c r="J404" s="3">
        <f t="shared" si="45"/>
        <v>22681.974781732657</v>
      </c>
      <c r="K404" s="3">
        <f t="shared" si="46"/>
        <v>0</v>
      </c>
      <c r="L404" s="2">
        <f t="shared" si="41"/>
        <v>1</v>
      </c>
    </row>
    <row r="405" spans="1:12">
      <c r="A405" s="2">
        <v>385</v>
      </c>
      <c r="B405" s="2">
        <v>20</v>
      </c>
      <c r="C405" s="2">
        <v>1987</v>
      </c>
      <c r="D405" s="7">
        <v>0.53</v>
      </c>
      <c r="E405" s="7">
        <v>1.4632755890586402</v>
      </c>
      <c r="F405" s="2">
        <f t="shared" si="43"/>
        <v>1</v>
      </c>
      <c r="G405" s="3">
        <f t="shared" si="44"/>
        <v>4344.6856998410449</v>
      </c>
      <c r="H405" s="3">
        <f t="shared" si="42"/>
        <v>5612.7908384821503</v>
      </c>
      <c r="I405" s="18">
        <f t="shared" si="40"/>
        <v>1268.1051386411054</v>
      </c>
      <c r="J405" s="3">
        <f t="shared" si="45"/>
        <v>21413.869643091552</v>
      </c>
      <c r="K405" s="3">
        <f t="shared" si="46"/>
        <v>588.04268748695551</v>
      </c>
      <c r="L405" s="2">
        <f t="shared" si="41"/>
        <v>0</v>
      </c>
    </row>
    <row r="406" spans="1:12">
      <c r="A406" s="2">
        <v>386</v>
      </c>
      <c r="B406" s="2">
        <v>21</v>
      </c>
      <c r="C406" s="2">
        <v>1987</v>
      </c>
      <c r="D406" s="7">
        <v>0.83499999999999996</v>
      </c>
      <c r="E406" s="7">
        <v>1.145894880720951</v>
      </c>
      <c r="F406" s="2">
        <f t="shared" si="43"/>
        <v>1</v>
      </c>
      <c r="G406" s="3">
        <f t="shared" si="44"/>
        <v>4344.6856998410449</v>
      </c>
      <c r="H406" s="3">
        <f t="shared" si="42"/>
        <v>8842.7931134577266</v>
      </c>
      <c r="I406" s="18">
        <f t="shared" ref="I406:I469" si="47">H406-G406-((E406/12)*$F$10)/7.48</f>
        <v>4498.1074136166817</v>
      </c>
      <c r="J406" s="3">
        <f t="shared" si="45"/>
        <v>16915.762229474869</v>
      </c>
      <c r="K406" s="3">
        <f t="shared" si="46"/>
        <v>588.04268748695551</v>
      </c>
      <c r="L406" s="2">
        <f t="shared" ref="L406:L469" si="48">IF(AND(K406=0,I406=0),0,IF(B406&gt;43,0,IF(ROUND((K405+I406),0)=0,0,IF(K406=0,1,0))))</f>
        <v>0</v>
      </c>
    </row>
    <row r="407" spans="1:12">
      <c r="A407" s="2">
        <v>387</v>
      </c>
      <c r="B407" s="2">
        <v>22</v>
      </c>
      <c r="C407" s="2">
        <v>1987</v>
      </c>
      <c r="D407" s="7">
        <v>0.21000000000000002</v>
      </c>
      <c r="E407" s="7">
        <v>1.1758161405329508</v>
      </c>
      <c r="F407" s="2">
        <f t="shared" si="43"/>
        <v>1</v>
      </c>
      <c r="G407" s="3">
        <f t="shared" si="44"/>
        <v>4344.6856998410449</v>
      </c>
      <c r="H407" s="3">
        <f t="shared" si="42"/>
        <v>2223.9359926061352</v>
      </c>
      <c r="I407" s="18">
        <f t="shared" si="47"/>
        <v>-2120.7497072349097</v>
      </c>
      <c r="J407" s="3">
        <f t="shared" si="45"/>
        <v>19036.51193670978</v>
      </c>
      <c r="K407" s="3">
        <f t="shared" si="46"/>
        <v>0</v>
      </c>
      <c r="L407" s="2">
        <f t="shared" si="48"/>
        <v>1</v>
      </c>
    </row>
    <row r="408" spans="1:12">
      <c r="A408" s="2">
        <v>388</v>
      </c>
      <c r="B408" s="2">
        <v>23</v>
      </c>
      <c r="C408" s="2">
        <v>1987</v>
      </c>
      <c r="D408" s="7">
        <v>5.0000000000000001E-3</v>
      </c>
      <c r="E408" s="7">
        <v>1.6002897621472321</v>
      </c>
      <c r="F408" s="2">
        <f t="shared" si="43"/>
        <v>1</v>
      </c>
      <c r="G408" s="3">
        <f t="shared" si="44"/>
        <v>4344.6856998410449</v>
      </c>
      <c r="H408" s="3">
        <f t="shared" si="42"/>
        <v>52.950856966812736</v>
      </c>
      <c r="I408" s="18">
        <f t="shared" si="47"/>
        <v>-4291.7348428742325</v>
      </c>
      <c r="J408" s="3">
        <f t="shared" si="45"/>
        <v>23328.246779584013</v>
      </c>
      <c r="K408" s="3">
        <f t="shared" si="46"/>
        <v>0</v>
      </c>
      <c r="L408" s="2">
        <f t="shared" si="48"/>
        <v>1</v>
      </c>
    </row>
    <row r="409" spans="1:12">
      <c r="A409" s="2">
        <v>389</v>
      </c>
      <c r="B409" s="2">
        <v>24</v>
      </c>
      <c r="C409" s="2">
        <v>1987</v>
      </c>
      <c r="D409" s="7">
        <v>0.5</v>
      </c>
      <c r="E409" s="7">
        <v>1.6008708645088441</v>
      </c>
      <c r="F409" s="2">
        <f t="shared" si="43"/>
        <v>1</v>
      </c>
      <c r="G409" s="3">
        <f t="shared" si="44"/>
        <v>4344.6856998410449</v>
      </c>
      <c r="H409" s="3">
        <f t="shared" si="42"/>
        <v>5295.0856966812735</v>
      </c>
      <c r="I409" s="18">
        <f t="shared" si="47"/>
        <v>950.3999968402286</v>
      </c>
      <c r="J409" s="3">
        <f t="shared" si="45"/>
        <v>22377.846782743785</v>
      </c>
      <c r="K409" s="3">
        <f t="shared" si="46"/>
        <v>588.04268748695551</v>
      </c>
      <c r="L409" s="2">
        <f t="shared" si="48"/>
        <v>0</v>
      </c>
    </row>
    <row r="410" spans="1:12">
      <c r="A410" s="2">
        <v>390</v>
      </c>
      <c r="B410" s="2">
        <v>25</v>
      </c>
      <c r="C410" s="2">
        <v>1987</v>
      </c>
      <c r="D410" s="7">
        <v>0.57999999999999996</v>
      </c>
      <c r="E410" s="7">
        <v>1.5996244078172017</v>
      </c>
      <c r="F410" s="2">
        <f t="shared" si="43"/>
        <v>1</v>
      </c>
      <c r="G410" s="3">
        <f t="shared" si="44"/>
        <v>4344.6856998410449</v>
      </c>
      <c r="H410" s="3">
        <f t="shared" si="42"/>
        <v>6142.2994081502766</v>
      </c>
      <c r="I410" s="18">
        <f t="shared" si="47"/>
        <v>1797.6137083092317</v>
      </c>
      <c r="J410" s="3">
        <f t="shared" si="45"/>
        <v>20580.233074434553</v>
      </c>
      <c r="K410" s="3">
        <f t="shared" si="46"/>
        <v>588.04268748695551</v>
      </c>
      <c r="L410" s="2">
        <f t="shared" si="48"/>
        <v>0</v>
      </c>
    </row>
    <row r="411" spans="1:12">
      <c r="A411" s="2">
        <v>391</v>
      </c>
      <c r="B411" s="2">
        <v>26</v>
      </c>
      <c r="C411" s="2">
        <v>1987</v>
      </c>
      <c r="D411" s="7">
        <v>0.185</v>
      </c>
      <c r="E411" s="7">
        <v>1.4764051166043028</v>
      </c>
      <c r="F411" s="2">
        <f t="shared" si="43"/>
        <v>1</v>
      </c>
      <c r="G411" s="3">
        <f t="shared" si="44"/>
        <v>4344.6856998410449</v>
      </c>
      <c r="H411" s="3">
        <f t="shared" si="42"/>
        <v>1959.1817077720714</v>
      </c>
      <c r="I411" s="18">
        <f t="shared" si="47"/>
        <v>-2385.5039920689733</v>
      </c>
      <c r="J411" s="3">
        <f t="shared" si="45"/>
        <v>22965.737066503527</v>
      </c>
      <c r="K411" s="3">
        <f t="shared" si="46"/>
        <v>0</v>
      </c>
      <c r="L411" s="2">
        <f t="shared" si="48"/>
        <v>1</v>
      </c>
    </row>
    <row r="412" spans="1:12">
      <c r="A412" s="2">
        <v>392</v>
      </c>
      <c r="B412" s="2">
        <v>27</v>
      </c>
      <c r="C412" s="2">
        <v>1987</v>
      </c>
      <c r="D412" s="7">
        <v>0.71499999999999997</v>
      </c>
      <c r="E412" s="7">
        <v>1.4804913370725759</v>
      </c>
      <c r="F412" s="2">
        <f t="shared" si="43"/>
        <v>2</v>
      </c>
      <c r="G412" s="3">
        <f t="shared" si="44"/>
        <v>8689.3713996820898</v>
      </c>
      <c r="H412" s="3">
        <f t="shared" si="42"/>
        <v>7571.972546254221</v>
      </c>
      <c r="I412" s="18">
        <f t="shared" si="47"/>
        <v>-1117.3988534278687</v>
      </c>
      <c r="J412" s="3">
        <f t="shared" si="45"/>
        <v>24083.135919931396</v>
      </c>
      <c r="K412" s="3">
        <f t="shared" si="46"/>
        <v>0</v>
      </c>
      <c r="L412" s="2">
        <f t="shared" si="48"/>
        <v>1</v>
      </c>
    </row>
    <row r="413" spans="1:12">
      <c r="A413" s="2">
        <v>393</v>
      </c>
      <c r="B413" s="2">
        <v>28</v>
      </c>
      <c r="C413" s="2">
        <v>1987</v>
      </c>
      <c r="D413" s="7">
        <v>1.48</v>
      </c>
      <c r="E413" s="7">
        <v>1.4437074788423792</v>
      </c>
      <c r="F413" s="2">
        <f t="shared" si="43"/>
        <v>2</v>
      </c>
      <c r="G413" s="3">
        <f t="shared" si="44"/>
        <v>8689.3713996820898</v>
      </c>
      <c r="H413" s="3">
        <f t="shared" si="42"/>
        <v>15673.453662176571</v>
      </c>
      <c r="I413" s="18">
        <f t="shared" si="47"/>
        <v>6984.0822624944813</v>
      </c>
      <c r="J413" s="3">
        <f t="shared" si="45"/>
        <v>17099.053657436914</v>
      </c>
      <c r="K413" s="3">
        <f t="shared" si="46"/>
        <v>588.04268748695551</v>
      </c>
      <c r="L413" s="2">
        <f t="shared" si="48"/>
        <v>0</v>
      </c>
    </row>
    <row r="414" spans="1:12">
      <c r="A414" s="2">
        <v>394</v>
      </c>
      <c r="B414" s="2">
        <v>29</v>
      </c>
      <c r="C414" s="2">
        <v>1987</v>
      </c>
      <c r="D414" s="7">
        <v>0.29000000000000004</v>
      </c>
      <c r="E414" s="7">
        <v>1.3723007860018279</v>
      </c>
      <c r="F414" s="2">
        <f t="shared" si="43"/>
        <v>2</v>
      </c>
      <c r="G414" s="3">
        <f t="shared" si="44"/>
        <v>8689.3713996820898</v>
      </c>
      <c r="H414" s="3">
        <f t="shared" si="42"/>
        <v>3071.1497040751387</v>
      </c>
      <c r="I414" s="18">
        <f t="shared" si="47"/>
        <v>-5618.2216956069515</v>
      </c>
      <c r="J414" s="3">
        <f t="shared" si="45"/>
        <v>22717.275353043864</v>
      </c>
      <c r="K414" s="3">
        <f t="shared" si="46"/>
        <v>0</v>
      </c>
      <c r="L414" s="2">
        <f t="shared" si="48"/>
        <v>1</v>
      </c>
    </row>
    <row r="415" spans="1:12">
      <c r="A415" s="2">
        <v>395</v>
      </c>
      <c r="B415" s="2">
        <v>30</v>
      </c>
      <c r="C415" s="2">
        <v>1987</v>
      </c>
      <c r="D415" s="7">
        <v>14.52</v>
      </c>
      <c r="E415" s="7">
        <v>1.5343405496160749</v>
      </c>
      <c r="F415" s="2">
        <f t="shared" si="43"/>
        <v>2</v>
      </c>
      <c r="G415" s="3">
        <f t="shared" si="44"/>
        <v>8689.3713996820898</v>
      </c>
      <c r="H415" s="3">
        <f t="shared" si="42"/>
        <v>153769.28863162416</v>
      </c>
      <c r="I415" s="18">
        <f t="shared" si="47"/>
        <v>145079.91723194206</v>
      </c>
      <c r="J415" s="3">
        <f t="shared" si="45"/>
        <v>0</v>
      </c>
      <c r="K415" s="3">
        <f t="shared" si="46"/>
        <v>588.04268748695551</v>
      </c>
      <c r="L415" s="2">
        <f t="shared" si="48"/>
        <v>0</v>
      </c>
    </row>
    <row r="416" spans="1:12">
      <c r="A416" s="2">
        <v>396</v>
      </c>
      <c r="B416" s="2">
        <v>31</v>
      </c>
      <c r="C416" s="2">
        <v>1987</v>
      </c>
      <c r="D416" s="7">
        <v>1.5999999999999999</v>
      </c>
      <c r="E416" s="7">
        <v>1.4043102347880758</v>
      </c>
      <c r="F416" s="2">
        <f t="shared" si="43"/>
        <v>1</v>
      </c>
      <c r="G416" s="3">
        <f t="shared" si="44"/>
        <v>4344.6856998410449</v>
      </c>
      <c r="H416" s="3">
        <f t="shared" si="42"/>
        <v>16944.274229380073</v>
      </c>
      <c r="I416" s="18">
        <f t="shared" si="47"/>
        <v>12599.588529539029</v>
      </c>
      <c r="J416" s="3">
        <f t="shared" si="45"/>
        <v>0</v>
      </c>
      <c r="K416" s="3">
        <f t="shared" si="46"/>
        <v>588.04268748695551</v>
      </c>
      <c r="L416" s="2">
        <f t="shared" si="48"/>
        <v>0</v>
      </c>
    </row>
    <row r="417" spans="1:12">
      <c r="A417" s="2">
        <v>397</v>
      </c>
      <c r="B417" s="2">
        <v>32</v>
      </c>
      <c r="C417" s="2">
        <v>1987</v>
      </c>
      <c r="D417" s="7">
        <v>2.2800000000000002</v>
      </c>
      <c r="E417" s="7">
        <v>1.1721779515602839</v>
      </c>
      <c r="F417" s="2">
        <f t="shared" si="43"/>
        <v>1</v>
      </c>
      <c r="G417" s="3">
        <f t="shared" si="44"/>
        <v>4344.6856998410449</v>
      </c>
      <c r="H417" s="3">
        <f t="shared" si="42"/>
        <v>24145.590776866607</v>
      </c>
      <c r="I417" s="18">
        <f t="shared" si="47"/>
        <v>19800.905077025564</v>
      </c>
      <c r="J417" s="3">
        <f t="shared" si="45"/>
        <v>0</v>
      </c>
      <c r="K417" s="3">
        <f t="shared" si="46"/>
        <v>588.04268748695551</v>
      </c>
      <c r="L417" s="2">
        <f t="shared" si="48"/>
        <v>0</v>
      </c>
    </row>
    <row r="418" spans="1:12">
      <c r="A418" s="2">
        <v>398</v>
      </c>
      <c r="B418" s="2">
        <v>33</v>
      </c>
      <c r="C418" s="2">
        <v>1987</v>
      </c>
      <c r="D418" s="7">
        <v>0.88500000000000001</v>
      </c>
      <c r="E418" s="7">
        <v>1.1007838571449171</v>
      </c>
      <c r="F418" s="2">
        <f t="shared" si="43"/>
        <v>1</v>
      </c>
      <c r="G418" s="3">
        <f t="shared" si="44"/>
        <v>4344.6856998410449</v>
      </c>
      <c r="H418" s="3">
        <f t="shared" si="42"/>
        <v>9372.3016831258537</v>
      </c>
      <c r="I418" s="18">
        <f t="shared" si="47"/>
        <v>5027.6159832848089</v>
      </c>
      <c r="J418" s="3">
        <f t="shared" si="45"/>
        <v>0</v>
      </c>
      <c r="K418" s="3">
        <f t="shared" si="46"/>
        <v>588.04268748695551</v>
      </c>
      <c r="L418" s="2">
        <f t="shared" si="48"/>
        <v>0</v>
      </c>
    </row>
    <row r="419" spans="1:12">
      <c r="A419" s="2">
        <v>399</v>
      </c>
      <c r="B419" s="2">
        <v>34</v>
      </c>
      <c r="C419" s="2">
        <v>1987</v>
      </c>
      <c r="D419" s="7">
        <v>0.19500000000000001</v>
      </c>
      <c r="E419" s="7">
        <v>1.0362645658721439</v>
      </c>
      <c r="F419" s="2">
        <f t="shared" si="43"/>
        <v>1</v>
      </c>
      <c r="G419" s="3">
        <f t="shared" si="44"/>
        <v>4344.6856998410449</v>
      </c>
      <c r="H419" s="3">
        <f t="shared" si="42"/>
        <v>2065.0834217056968</v>
      </c>
      <c r="I419" s="18">
        <f t="shared" si="47"/>
        <v>-2279.6022781353481</v>
      </c>
      <c r="J419" s="3">
        <f t="shared" si="45"/>
        <v>2279.6022781353481</v>
      </c>
      <c r="K419" s="3">
        <f t="shared" si="46"/>
        <v>0</v>
      </c>
      <c r="L419" s="2">
        <f t="shared" si="48"/>
        <v>1</v>
      </c>
    </row>
    <row r="420" spans="1:12">
      <c r="A420" s="2">
        <v>400</v>
      </c>
      <c r="B420" s="2">
        <v>35</v>
      </c>
      <c r="C420" s="2">
        <v>1987</v>
      </c>
      <c r="D420" s="7">
        <v>0.32500000000000001</v>
      </c>
      <c r="E420" s="7">
        <v>0.8773228337508</v>
      </c>
      <c r="F420" s="2">
        <f t="shared" si="43"/>
        <v>1</v>
      </c>
      <c r="G420" s="3">
        <f t="shared" si="44"/>
        <v>4344.6856998410449</v>
      </c>
      <c r="H420" s="3">
        <f t="shared" si="42"/>
        <v>3441.8057028428279</v>
      </c>
      <c r="I420" s="18">
        <f t="shared" si="47"/>
        <v>-902.87999699821694</v>
      </c>
      <c r="J420" s="3">
        <f t="shared" si="45"/>
        <v>3182.4822751335651</v>
      </c>
      <c r="K420" s="3">
        <f t="shared" si="46"/>
        <v>0</v>
      </c>
      <c r="L420" s="2">
        <f t="shared" si="48"/>
        <v>1</v>
      </c>
    </row>
    <row r="421" spans="1:12">
      <c r="A421" s="2">
        <v>401</v>
      </c>
      <c r="B421" s="2">
        <v>36</v>
      </c>
      <c r="C421" s="2">
        <v>1987</v>
      </c>
      <c r="D421" s="7">
        <v>5.0000000000000001E-3</v>
      </c>
      <c r="E421" s="7">
        <v>1.034272833590711</v>
      </c>
      <c r="F421" s="2">
        <f t="shared" si="43"/>
        <v>1</v>
      </c>
      <c r="G421" s="3">
        <f t="shared" si="44"/>
        <v>4344.6856998410449</v>
      </c>
      <c r="H421" s="3">
        <f t="shared" si="42"/>
        <v>52.950856966812736</v>
      </c>
      <c r="I421" s="18">
        <f t="shared" si="47"/>
        <v>-4291.7348428742325</v>
      </c>
      <c r="J421" s="3">
        <f t="shared" si="45"/>
        <v>7474.2171180077976</v>
      </c>
      <c r="K421" s="3">
        <f t="shared" si="46"/>
        <v>0</v>
      </c>
      <c r="L421" s="2">
        <f t="shared" si="48"/>
        <v>1</v>
      </c>
    </row>
    <row r="422" spans="1:12">
      <c r="A422" s="2">
        <v>402</v>
      </c>
      <c r="B422" s="2">
        <v>37</v>
      </c>
      <c r="C422" s="2">
        <v>1987</v>
      </c>
      <c r="D422" s="7">
        <v>0.58500000000000008</v>
      </c>
      <c r="E422" s="7">
        <v>0.90151810931667187</v>
      </c>
      <c r="F422" s="2">
        <f t="shared" si="43"/>
        <v>1</v>
      </c>
      <c r="G422" s="3">
        <f t="shared" si="44"/>
        <v>4344.6856998410449</v>
      </c>
      <c r="H422" s="3">
        <f t="shared" si="42"/>
        <v>6195.2502651170907</v>
      </c>
      <c r="I422" s="18">
        <f t="shared" si="47"/>
        <v>1850.5645652760459</v>
      </c>
      <c r="J422" s="3">
        <f t="shared" si="45"/>
        <v>5623.6525527317517</v>
      </c>
      <c r="K422" s="3">
        <f t="shared" si="46"/>
        <v>588.04268748695551</v>
      </c>
      <c r="L422" s="2">
        <f t="shared" si="48"/>
        <v>0</v>
      </c>
    </row>
    <row r="423" spans="1:12">
      <c r="A423" s="2">
        <v>403</v>
      </c>
      <c r="B423" s="2">
        <v>38</v>
      </c>
      <c r="C423" s="2">
        <v>1987</v>
      </c>
      <c r="D423" s="7">
        <v>0.54</v>
      </c>
      <c r="E423" s="7">
        <v>0.68712992055897004</v>
      </c>
      <c r="F423" s="2">
        <f t="shared" si="43"/>
        <v>1</v>
      </c>
      <c r="G423" s="3">
        <f t="shared" si="44"/>
        <v>4344.6856998410449</v>
      </c>
      <c r="H423" s="3">
        <f t="shared" si="42"/>
        <v>5718.6925524157759</v>
      </c>
      <c r="I423" s="18">
        <f t="shared" si="47"/>
        <v>1374.0068525747311</v>
      </c>
      <c r="J423" s="3">
        <f t="shared" si="45"/>
        <v>4249.6457001570207</v>
      </c>
      <c r="K423" s="3">
        <f t="shared" si="46"/>
        <v>588.04268748695551</v>
      </c>
      <c r="L423" s="2">
        <f t="shared" si="48"/>
        <v>0</v>
      </c>
    </row>
    <row r="424" spans="1:12">
      <c r="A424" s="2">
        <v>404</v>
      </c>
      <c r="B424" s="2">
        <v>39</v>
      </c>
      <c r="C424" s="2">
        <v>1987</v>
      </c>
      <c r="D424" s="7">
        <v>0.13500000000000001</v>
      </c>
      <c r="E424" s="7">
        <v>0.81500472357814391</v>
      </c>
      <c r="F424" s="2">
        <f t="shared" si="43"/>
        <v>1</v>
      </c>
      <c r="G424" s="3">
        <f t="shared" si="44"/>
        <v>4344.6856998410449</v>
      </c>
      <c r="H424" s="3">
        <f t="shared" si="42"/>
        <v>1429.673138103944</v>
      </c>
      <c r="I424" s="18">
        <f t="shared" si="47"/>
        <v>-2915.0125617371009</v>
      </c>
      <c r="J424" s="3">
        <f t="shared" si="45"/>
        <v>7164.6582618941211</v>
      </c>
      <c r="K424" s="3">
        <f t="shared" si="46"/>
        <v>0</v>
      </c>
      <c r="L424" s="2">
        <f t="shared" si="48"/>
        <v>1</v>
      </c>
    </row>
    <row r="425" spans="1:12">
      <c r="A425" s="2">
        <v>405</v>
      </c>
      <c r="B425" s="2">
        <v>40</v>
      </c>
      <c r="C425" s="2">
        <v>1987</v>
      </c>
      <c r="D425" s="7">
        <v>3.9999999999999994E-2</v>
      </c>
      <c r="E425" s="7">
        <v>0.68038503867608602</v>
      </c>
      <c r="F425" s="2">
        <f t="shared" si="43"/>
        <v>0</v>
      </c>
      <c r="G425" s="3">
        <f t="shared" si="44"/>
        <v>0</v>
      </c>
      <c r="H425" s="3">
        <f t="shared" si="42"/>
        <v>423.60685573450183</v>
      </c>
      <c r="I425" s="18">
        <f t="shared" si="47"/>
        <v>423.60685573450183</v>
      </c>
      <c r="J425" s="3">
        <f t="shared" si="45"/>
        <v>6741.0514061596195</v>
      </c>
      <c r="K425" s="3">
        <f t="shared" si="46"/>
        <v>423.60685573450183</v>
      </c>
      <c r="L425" s="2">
        <f t="shared" si="48"/>
        <v>0</v>
      </c>
    </row>
    <row r="426" spans="1:12">
      <c r="A426" s="2">
        <v>406</v>
      </c>
      <c r="B426" s="2">
        <v>41</v>
      </c>
      <c r="C426" s="2">
        <v>1987</v>
      </c>
      <c r="D426" s="7">
        <v>0.02</v>
      </c>
      <c r="E426" s="7">
        <v>0.49021496012990196</v>
      </c>
      <c r="F426" s="2">
        <f t="shared" si="43"/>
        <v>0</v>
      </c>
      <c r="G426" s="3">
        <f t="shared" si="44"/>
        <v>0</v>
      </c>
      <c r="H426" s="3">
        <f t="shared" si="42"/>
        <v>211.80342786725095</v>
      </c>
      <c r="I426" s="18">
        <f t="shared" si="47"/>
        <v>211.80342786725095</v>
      </c>
      <c r="J426" s="3">
        <f t="shared" si="45"/>
        <v>6529.2479782923683</v>
      </c>
      <c r="K426" s="3">
        <f t="shared" si="46"/>
        <v>588.04268748695551</v>
      </c>
      <c r="L426" s="2">
        <f t="shared" si="48"/>
        <v>0</v>
      </c>
    </row>
    <row r="427" spans="1:12">
      <c r="A427" s="2">
        <v>407</v>
      </c>
      <c r="B427" s="2">
        <v>42</v>
      </c>
      <c r="C427" s="2">
        <v>1987</v>
      </c>
      <c r="D427" s="7">
        <v>0.495</v>
      </c>
      <c r="E427" s="7">
        <v>0.45897149559484124</v>
      </c>
      <c r="F427" s="2">
        <f t="shared" si="43"/>
        <v>0</v>
      </c>
      <c r="G427" s="3">
        <f t="shared" si="44"/>
        <v>0</v>
      </c>
      <c r="H427" s="3">
        <f t="shared" si="42"/>
        <v>5242.1348397144602</v>
      </c>
      <c r="I427" s="18">
        <f t="shared" si="47"/>
        <v>5242.1348397144602</v>
      </c>
      <c r="J427" s="3">
        <f t="shared" si="45"/>
        <v>1287.1131385779081</v>
      </c>
      <c r="K427" s="3">
        <f t="shared" si="46"/>
        <v>588.04268748695551</v>
      </c>
      <c r="L427" s="2">
        <f t="shared" si="48"/>
        <v>0</v>
      </c>
    </row>
    <row r="428" spans="1:12">
      <c r="A428" s="2">
        <v>408</v>
      </c>
      <c r="B428" s="2">
        <v>43</v>
      </c>
      <c r="C428" s="2">
        <v>1987</v>
      </c>
      <c r="D428" s="7">
        <v>0.1</v>
      </c>
      <c r="E428" s="7">
        <v>0.26726677138093119</v>
      </c>
      <c r="F428" s="2">
        <f t="shared" si="43"/>
        <v>0</v>
      </c>
      <c r="G428" s="3">
        <f t="shared" si="44"/>
        <v>0</v>
      </c>
      <c r="H428" s="3">
        <f t="shared" si="42"/>
        <v>1059.0171393362548</v>
      </c>
      <c r="I428" s="18">
        <f t="shared" si="47"/>
        <v>1059.0171393362548</v>
      </c>
      <c r="J428" s="3">
        <f t="shared" si="45"/>
        <v>228.09599924165332</v>
      </c>
      <c r="K428" s="3">
        <f t="shared" si="46"/>
        <v>588.04268748695551</v>
      </c>
      <c r="L428" s="2">
        <f t="shared" si="48"/>
        <v>0</v>
      </c>
    </row>
    <row r="429" spans="1:12">
      <c r="A429" s="2">
        <v>409</v>
      </c>
      <c r="B429" s="2">
        <v>44</v>
      </c>
      <c r="C429" s="2">
        <v>1987</v>
      </c>
      <c r="D429" s="7">
        <v>0</v>
      </c>
      <c r="E429" s="7">
        <v>0.33436267682430432</v>
      </c>
      <c r="F429" s="2">
        <f t="shared" si="43"/>
        <v>0</v>
      </c>
      <c r="G429" s="3">
        <f t="shared" si="44"/>
        <v>0</v>
      </c>
      <c r="H429" s="3">
        <f t="shared" si="42"/>
        <v>0</v>
      </c>
      <c r="I429" s="18">
        <f t="shared" si="47"/>
        <v>0</v>
      </c>
      <c r="J429" s="3">
        <f t="shared" si="45"/>
        <v>0</v>
      </c>
      <c r="K429" s="3">
        <f t="shared" si="46"/>
        <v>0</v>
      </c>
      <c r="L429" s="2">
        <f t="shared" si="48"/>
        <v>0</v>
      </c>
    </row>
    <row r="430" spans="1:12">
      <c r="A430" s="2">
        <v>410</v>
      </c>
      <c r="B430" s="2">
        <v>45</v>
      </c>
      <c r="C430" s="2">
        <v>1987</v>
      </c>
      <c r="D430" s="7">
        <v>4.9999999999999996E-2</v>
      </c>
      <c r="E430" s="7">
        <v>0.28867499970555155</v>
      </c>
      <c r="F430" s="2">
        <f t="shared" si="43"/>
        <v>0</v>
      </c>
      <c r="G430" s="3">
        <f t="shared" si="44"/>
        <v>0</v>
      </c>
      <c r="H430" s="3">
        <f t="shared" si="42"/>
        <v>529.50856966812728</v>
      </c>
      <c r="I430" s="18">
        <f t="shared" si="47"/>
        <v>529.50856966812728</v>
      </c>
      <c r="J430" s="3">
        <f t="shared" si="45"/>
        <v>0</v>
      </c>
      <c r="K430" s="3">
        <f t="shared" si="46"/>
        <v>0</v>
      </c>
      <c r="L430" s="2">
        <f t="shared" si="48"/>
        <v>0</v>
      </c>
    </row>
    <row r="431" spans="1:12">
      <c r="A431" s="2">
        <v>411</v>
      </c>
      <c r="B431" s="2">
        <v>46</v>
      </c>
      <c r="C431" s="2">
        <v>1987</v>
      </c>
      <c r="D431" s="7">
        <v>5.0000000000000001E-3</v>
      </c>
      <c r="E431" s="7">
        <v>0.28473440915838977</v>
      </c>
      <c r="F431" s="2">
        <f t="shared" si="43"/>
        <v>0</v>
      </c>
      <c r="G431" s="3">
        <f t="shared" si="44"/>
        <v>0</v>
      </c>
      <c r="H431" s="3">
        <f t="shared" si="42"/>
        <v>52.950856966812736</v>
      </c>
      <c r="I431" s="18">
        <f t="shared" si="47"/>
        <v>52.950856966812736</v>
      </c>
      <c r="J431" s="3">
        <f t="shared" si="45"/>
        <v>0</v>
      </c>
      <c r="K431" s="3">
        <f t="shared" si="46"/>
        <v>0</v>
      </c>
      <c r="L431" s="2">
        <f t="shared" si="48"/>
        <v>0</v>
      </c>
    </row>
    <row r="432" spans="1:12">
      <c r="A432" s="2">
        <v>412</v>
      </c>
      <c r="B432" s="2">
        <v>47</v>
      </c>
      <c r="C432" s="2">
        <v>1987</v>
      </c>
      <c r="D432" s="7">
        <v>0.57500000000000007</v>
      </c>
      <c r="E432" s="7">
        <v>0.19215303130006689</v>
      </c>
      <c r="F432" s="2">
        <f t="shared" si="43"/>
        <v>0</v>
      </c>
      <c r="G432" s="3">
        <f t="shared" si="44"/>
        <v>0</v>
      </c>
      <c r="H432" s="3">
        <f t="shared" si="42"/>
        <v>6089.3485511834651</v>
      </c>
      <c r="I432" s="18">
        <f t="shared" si="47"/>
        <v>6089.3485511834651</v>
      </c>
      <c r="J432" s="3">
        <f t="shared" si="45"/>
        <v>0</v>
      </c>
      <c r="K432" s="3">
        <f t="shared" si="46"/>
        <v>0</v>
      </c>
      <c r="L432" s="2">
        <f t="shared" si="48"/>
        <v>0</v>
      </c>
    </row>
    <row r="433" spans="1:12">
      <c r="A433" s="2">
        <v>413</v>
      </c>
      <c r="B433" s="2">
        <v>48</v>
      </c>
      <c r="C433" s="2">
        <v>1987</v>
      </c>
      <c r="D433" s="7">
        <v>0</v>
      </c>
      <c r="E433" s="7">
        <v>0</v>
      </c>
      <c r="F433" s="2">
        <f t="shared" si="43"/>
        <v>0</v>
      </c>
      <c r="G433" s="3">
        <f t="shared" si="44"/>
        <v>0</v>
      </c>
      <c r="H433" s="3">
        <f t="shared" si="42"/>
        <v>0</v>
      </c>
      <c r="I433" s="18">
        <f t="shared" si="47"/>
        <v>0</v>
      </c>
      <c r="J433" s="3">
        <f t="shared" si="45"/>
        <v>0</v>
      </c>
      <c r="K433" s="3">
        <f t="shared" si="46"/>
        <v>0</v>
      </c>
      <c r="L433" s="2">
        <f t="shared" si="48"/>
        <v>0</v>
      </c>
    </row>
    <row r="434" spans="1:12">
      <c r="A434" s="2">
        <v>414</v>
      </c>
      <c r="B434" s="2">
        <v>49</v>
      </c>
      <c r="C434" s="2">
        <v>1987</v>
      </c>
      <c r="D434" s="7">
        <v>0</v>
      </c>
      <c r="E434" s="7">
        <v>0</v>
      </c>
      <c r="F434" s="2">
        <f t="shared" si="43"/>
        <v>0</v>
      </c>
      <c r="G434" s="3">
        <f t="shared" si="44"/>
        <v>0</v>
      </c>
      <c r="H434" s="3">
        <f t="shared" si="42"/>
        <v>0</v>
      </c>
      <c r="I434" s="18">
        <f t="shared" si="47"/>
        <v>0</v>
      </c>
      <c r="J434" s="3">
        <f t="shared" si="45"/>
        <v>0</v>
      </c>
      <c r="K434" s="3">
        <f t="shared" si="46"/>
        <v>0</v>
      </c>
      <c r="L434" s="2">
        <f t="shared" si="48"/>
        <v>0</v>
      </c>
    </row>
    <row r="435" spans="1:12">
      <c r="A435" s="2">
        <v>415</v>
      </c>
      <c r="B435" s="2">
        <v>50</v>
      </c>
      <c r="C435" s="2">
        <v>1987</v>
      </c>
      <c r="D435" s="7">
        <v>0</v>
      </c>
      <c r="E435" s="7">
        <v>0</v>
      </c>
      <c r="F435" s="2">
        <f t="shared" si="43"/>
        <v>0</v>
      </c>
      <c r="G435" s="3">
        <f t="shared" si="44"/>
        <v>0</v>
      </c>
      <c r="H435" s="3">
        <f t="shared" si="42"/>
        <v>0</v>
      </c>
      <c r="I435" s="18">
        <f t="shared" si="47"/>
        <v>0</v>
      </c>
      <c r="J435" s="3">
        <f t="shared" si="45"/>
        <v>0</v>
      </c>
      <c r="K435" s="3">
        <f t="shared" si="46"/>
        <v>0</v>
      </c>
      <c r="L435" s="2">
        <f t="shared" si="48"/>
        <v>0</v>
      </c>
    </row>
    <row r="436" spans="1:12">
      <c r="A436" s="2">
        <v>416</v>
      </c>
      <c r="B436" s="2">
        <v>51</v>
      </c>
      <c r="C436" s="2">
        <v>1987</v>
      </c>
      <c r="D436" s="7">
        <v>0</v>
      </c>
      <c r="E436" s="7">
        <v>0</v>
      </c>
      <c r="F436" s="2">
        <f t="shared" si="43"/>
        <v>0</v>
      </c>
      <c r="G436" s="3">
        <f t="shared" si="44"/>
        <v>0</v>
      </c>
      <c r="H436" s="3">
        <f t="shared" si="42"/>
        <v>0</v>
      </c>
      <c r="I436" s="18">
        <f t="shared" si="47"/>
        <v>0</v>
      </c>
      <c r="J436" s="3">
        <f t="shared" si="45"/>
        <v>0</v>
      </c>
      <c r="K436" s="3">
        <f t="shared" si="46"/>
        <v>0</v>
      </c>
      <c r="L436" s="2">
        <f t="shared" si="48"/>
        <v>0</v>
      </c>
    </row>
    <row r="437" spans="1:12">
      <c r="A437" s="2">
        <v>417</v>
      </c>
      <c r="B437" s="2">
        <v>52</v>
      </c>
      <c r="C437" s="2">
        <v>1987</v>
      </c>
      <c r="D437" s="7">
        <v>0</v>
      </c>
      <c r="E437" s="7">
        <v>0</v>
      </c>
      <c r="F437" s="2">
        <f t="shared" si="43"/>
        <v>0</v>
      </c>
      <c r="G437" s="3">
        <f t="shared" si="44"/>
        <v>0</v>
      </c>
      <c r="H437" s="3">
        <f t="shared" si="42"/>
        <v>0</v>
      </c>
      <c r="I437" s="18">
        <f t="shared" si="47"/>
        <v>0</v>
      </c>
      <c r="J437" s="3">
        <f t="shared" si="45"/>
        <v>0</v>
      </c>
      <c r="K437" s="3">
        <f t="shared" si="46"/>
        <v>0</v>
      </c>
      <c r="L437" s="2">
        <f t="shared" si="48"/>
        <v>0</v>
      </c>
    </row>
    <row r="438" spans="1:12">
      <c r="A438" s="2">
        <v>418</v>
      </c>
      <c r="B438" s="2">
        <v>53</v>
      </c>
      <c r="C438" s="2">
        <v>1987</v>
      </c>
      <c r="D438" s="7">
        <v>0</v>
      </c>
      <c r="E438" s="7">
        <v>0</v>
      </c>
      <c r="F438" s="2">
        <f t="shared" si="43"/>
        <v>0</v>
      </c>
      <c r="G438" s="3">
        <f t="shared" si="44"/>
        <v>0</v>
      </c>
      <c r="H438" s="3">
        <f t="shared" si="42"/>
        <v>0</v>
      </c>
      <c r="I438" s="18">
        <f t="shared" si="47"/>
        <v>0</v>
      </c>
      <c r="J438" s="3">
        <f t="shared" si="45"/>
        <v>0</v>
      </c>
      <c r="K438" s="3">
        <f t="shared" si="46"/>
        <v>0</v>
      </c>
      <c r="L438" s="2">
        <f t="shared" si="48"/>
        <v>0</v>
      </c>
    </row>
    <row r="439" spans="1:12">
      <c r="A439" s="2">
        <v>419</v>
      </c>
      <c r="B439" s="2">
        <v>1</v>
      </c>
      <c r="C439" s="2">
        <v>1988</v>
      </c>
      <c r="D439" s="7">
        <v>0</v>
      </c>
      <c r="E439" s="7">
        <v>0</v>
      </c>
      <c r="F439" s="2">
        <f t="shared" si="43"/>
        <v>0</v>
      </c>
      <c r="G439" s="3">
        <f t="shared" si="44"/>
        <v>0</v>
      </c>
      <c r="H439" s="3">
        <f t="shared" si="42"/>
        <v>0</v>
      </c>
      <c r="I439" s="18">
        <f t="shared" si="47"/>
        <v>0</v>
      </c>
      <c r="J439" s="3">
        <f t="shared" si="45"/>
        <v>0</v>
      </c>
      <c r="K439" s="3">
        <f t="shared" si="46"/>
        <v>0</v>
      </c>
      <c r="L439" s="2">
        <f t="shared" si="48"/>
        <v>0</v>
      </c>
    </row>
    <row r="440" spans="1:12">
      <c r="A440" s="2">
        <v>420</v>
      </c>
      <c r="B440" s="2">
        <v>2</v>
      </c>
      <c r="C440" s="2">
        <v>1988</v>
      </c>
      <c r="D440" s="7">
        <v>0</v>
      </c>
      <c r="E440" s="7">
        <v>0</v>
      </c>
      <c r="F440" s="2">
        <f t="shared" si="43"/>
        <v>0</v>
      </c>
      <c r="G440" s="3">
        <f t="shared" si="44"/>
        <v>0</v>
      </c>
      <c r="H440" s="3">
        <f t="shared" si="42"/>
        <v>0</v>
      </c>
      <c r="I440" s="18">
        <f t="shared" si="47"/>
        <v>0</v>
      </c>
      <c r="J440" s="3">
        <f t="shared" si="45"/>
        <v>0</v>
      </c>
      <c r="K440" s="3">
        <f t="shared" si="46"/>
        <v>0</v>
      </c>
      <c r="L440" s="2">
        <f t="shared" si="48"/>
        <v>0</v>
      </c>
    </row>
    <row r="441" spans="1:12">
      <c r="A441" s="2">
        <v>421</v>
      </c>
      <c r="B441" s="2">
        <v>3</v>
      </c>
      <c r="C441" s="2">
        <v>1988</v>
      </c>
      <c r="D441" s="7">
        <v>0</v>
      </c>
      <c r="E441" s="7">
        <v>0</v>
      </c>
      <c r="F441" s="2">
        <f t="shared" si="43"/>
        <v>0</v>
      </c>
      <c r="G441" s="3">
        <f t="shared" si="44"/>
        <v>0</v>
      </c>
      <c r="H441" s="3">
        <f t="shared" si="42"/>
        <v>0</v>
      </c>
      <c r="I441" s="18">
        <f t="shared" si="47"/>
        <v>0</v>
      </c>
      <c r="J441" s="3">
        <f t="shared" si="45"/>
        <v>0</v>
      </c>
      <c r="K441" s="3">
        <f t="shared" si="46"/>
        <v>0</v>
      </c>
      <c r="L441" s="2">
        <f t="shared" si="48"/>
        <v>0</v>
      </c>
    </row>
    <row r="442" spans="1:12">
      <c r="A442" s="2">
        <v>422</v>
      </c>
      <c r="B442" s="2">
        <v>4</v>
      </c>
      <c r="C442" s="2">
        <v>1988</v>
      </c>
      <c r="D442" s="7">
        <v>0</v>
      </c>
      <c r="E442" s="7">
        <v>0</v>
      </c>
      <c r="F442" s="2">
        <f t="shared" si="43"/>
        <v>0</v>
      </c>
      <c r="G442" s="3">
        <f t="shared" si="44"/>
        <v>0</v>
      </c>
      <c r="H442" s="3">
        <f t="shared" si="42"/>
        <v>0</v>
      </c>
      <c r="I442" s="18">
        <f t="shared" si="47"/>
        <v>0</v>
      </c>
      <c r="J442" s="3">
        <f t="shared" si="45"/>
        <v>0</v>
      </c>
      <c r="K442" s="3">
        <f t="shared" si="46"/>
        <v>0</v>
      </c>
      <c r="L442" s="2">
        <f t="shared" si="48"/>
        <v>0</v>
      </c>
    </row>
    <row r="443" spans="1:12">
      <c r="A443" s="2">
        <v>423</v>
      </c>
      <c r="B443" s="2">
        <v>5</v>
      </c>
      <c r="C443" s="2">
        <v>1988</v>
      </c>
      <c r="D443" s="7">
        <v>0</v>
      </c>
      <c r="E443" s="7">
        <v>0</v>
      </c>
      <c r="F443" s="2">
        <f t="shared" si="43"/>
        <v>0</v>
      </c>
      <c r="G443" s="3">
        <f t="shared" si="44"/>
        <v>0</v>
      </c>
      <c r="H443" s="3">
        <f t="shared" si="42"/>
        <v>0</v>
      </c>
      <c r="I443" s="18">
        <f t="shared" si="47"/>
        <v>0</v>
      </c>
      <c r="J443" s="3">
        <f t="shared" si="45"/>
        <v>0</v>
      </c>
      <c r="K443" s="3">
        <f t="shared" si="46"/>
        <v>0</v>
      </c>
      <c r="L443" s="2">
        <f t="shared" si="48"/>
        <v>0</v>
      </c>
    </row>
    <row r="444" spans="1:12">
      <c r="A444" s="2">
        <v>424</v>
      </c>
      <c r="B444" s="2">
        <v>6</v>
      </c>
      <c r="C444" s="2">
        <v>1988</v>
      </c>
      <c r="D444" s="7">
        <v>0</v>
      </c>
      <c r="E444" s="7">
        <v>0</v>
      </c>
      <c r="F444" s="2">
        <f t="shared" si="43"/>
        <v>0</v>
      </c>
      <c r="G444" s="3">
        <f t="shared" si="44"/>
        <v>0</v>
      </c>
      <c r="H444" s="3">
        <f t="shared" si="42"/>
        <v>0</v>
      </c>
      <c r="I444" s="18">
        <f t="shared" si="47"/>
        <v>0</v>
      </c>
      <c r="J444" s="3">
        <f t="shared" si="45"/>
        <v>0</v>
      </c>
      <c r="K444" s="3">
        <f t="shared" si="46"/>
        <v>0</v>
      </c>
      <c r="L444" s="2">
        <f t="shared" si="48"/>
        <v>0</v>
      </c>
    </row>
    <row r="445" spans="1:12">
      <c r="A445" s="2">
        <v>425</v>
      </c>
      <c r="B445" s="2">
        <v>7</v>
      </c>
      <c r="C445" s="2">
        <v>1988</v>
      </c>
      <c r="D445" s="7">
        <v>0</v>
      </c>
      <c r="E445" s="7">
        <v>0</v>
      </c>
      <c r="F445" s="2">
        <f t="shared" si="43"/>
        <v>0</v>
      </c>
      <c r="G445" s="3">
        <f t="shared" si="44"/>
        <v>0</v>
      </c>
      <c r="H445" s="3">
        <f t="shared" si="42"/>
        <v>0</v>
      </c>
      <c r="I445" s="18">
        <f t="shared" si="47"/>
        <v>0</v>
      </c>
      <c r="J445" s="3">
        <f t="shared" si="45"/>
        <v>0</v>
      </c>
      <c r="K445" s="3">
        <f t="shared" si="46"/>
        <v>0</v>
      </c>
      <c r="L445" s="2">
        <f t="shared" si="48"/>
        <v>0</v>
      </c>
    </row>
    <row r="446" spans="1:12">
      <c r="A446" s="2">
        <v>426</v>
      </c>
      <c r="B446" s="2">
        <v>8</v>
      </c>
      <c r="C446" s="2">
        <v>1988</v>
      </c>
      <c r="D446" s="7">
        <v>0</v>
      </c>
      <c r="E446" s="7">
        <v>0</v>
      </c>
      <c r="F446" s="2">
        <f t="shared" si="43"/>
        <v>0</v>
      </c>
      <c r="G446" s="3">
        <f t="shared" si="44"/>
        <v>0</v>
      </c>
      <c r="H446" s="3">
        <f t="shared" si="42"/>
        <v>0</v>
      </c>
      <c r="I446" s="18">
        <f t="shared" si="47"/>
        <v>0</v>
      </c>
      <c r="J446" s="3">
        <f t="shared" si="45"/>
        <v>0</v>
      </c>
      <c r="K446" s="3">
        <f t="shared" si="46"/>
        <v>0</v>
      </c>
      <c r="L446" s="2">
        <f t="shared" si="48"/>
        <v>0</v>
      </c>
    </row>
    <row r="447" spans="1:12">
      <c r="A447" s="2">
        <v>427</v>
      </c>
      <c r="B447" s="2">
        <v>9</v>
      </c>
      <c r="C447" s="2">
        <v>1988</v>
      </c>
      <c r="D447" s="7">
        <v>0</v>
      </c>
      <c r="E447" s="7">
        <v>0</v>
      </c>
      <c r="F447" s="2">
        <f t="shared" si="43"/>
        <v>0</v>
      </c>
      <c r="G447" s="3">
        <f t="shared" si="44"/>
        <v>0</v>
      </c>
      <c r="H447" s="3">
        <f t="shared" ref="H447:H510" si="49">D447*$C$13*43560/12/0.133680556</f>
        <v>0</v>
      </c>
      <c r="I447" s="18">
        <f t="shared" si="47"/>
        <v>0</v>
      </c>
      <c r="J447" s="3">
        <f t="shared" si="45"/>
        <v>0</v>
      </c>
      <c r="K447" s="3">
        <f t="shared" si="46"/>
        <v>0</v>
      </c>
      <c r="L447" s="2">
        <f t="shared" si="48"/>
        <v>0</v>
      </c>
    </row>
    <row r="448" spans="1:12">
      <c r="A448" s="2">
        <v>428</v>
      </c>
      <c r="B448" s="2">
        <v>10</v>
      </c>
      <c r="C448" s="2">
        <v>1988</v>
      </c>
      <c r="D448" s="7">
        <v>0.46800000000000003</v>
      </c>
      <c r="E448" s="7">
        <v>0.114393306969933</v>
      </c>
      <c r="F448" s="2">
        <f t="shared" ref="F448:F511" si="50">IF(AND(B448&gt;=$C$7,B448&lt;=$D$7),$C$5*2,IF(AND(B448&gt;=$C$6,B448&lt;=$D$6),$C$5,0))</f>
        <v>0</v>
      </c>
      <c r="G448" s="3">
        <f t="shared" ref="G448:G511" si="51">IF($C$2="Y",F448*$C$4*43560/12/0.133680556,IF(AND(B448&gt;=$C$11,B448&lt;=$D$11),$C$10,0))</f>
        <v>0</v>
      </c>
      <c r="H448" s="3">
        <f t="shared" si="49"/>
        <v>4956.2002120936713</v>
      </c>
      <c r="I448" s="18">
        <f t="shared" si="47"/>
        <v>4956.2002120936713</v>
      </c>
      <c r="J448" s="3">
        <f t="shared" ref="J448:J511" si="52">IF(B448&gt;43,0,IF(AND(I448&gt;=0,(J447-I448)&lt;=0),0,IF(I448&lt;=0,ABS(I448)+J447,J447-I448)))</f>
        <v>0</v>
      </c>
      <c r="K448" s="3">
        <f t="shared" ref="K448:K511" si="53">IF(B448&gt;43,0,IF(K447+I448&lt;=0,0,IF(K447+I448&gt;=$C$15,$C$15,K447+I448)))</f>
        <v>588.04268748695551</v>
      </c>
      <c r="L448" s="2">
        <f t="shared" si="48"/>
        <v>0</v>
      </c>
    </row>
    <row r="449" spans="1:12">
      <c r="A449" s="2">
        <v>429</v>
      </c>
      <c r="B449" s="2">
        <v>11</v>
      </c>
      <c r="C449" s="2">
        <v>1988</v>
      </c>
      <c r="D449" s="7">
        <v>0.47799999999999998</v>
      </c>
      <c r="E449" s="7">
        <v>0.24851822809296809</v>
      </c>
      <c r="F449" s="2">
        <f t="shared" si="50"/>
        <v>0</v>
      </c>
      <c r="G449" s="3">
        <f t="shared" si="51"/>
        <v>0</v>
      </c>
      <c r="H449" s="3">
        <f t="shared" si="49"/>
        <v>5062.1019260272978</v>
      </c>
      <c r="I449" s="18">
        <f t="shared" si="47"/>
        <v>5062.1019260272978</v>
      </c>
      <c r="J449" s="3">
        <f t="shared" si="52"/>
        <v>0</v>
      </c>
      <c r="K449" s="3">
        <f t="shared" si="53"/>
        <v>588.04268748695551</v>
      </c>
      <c r="L449" s="2">
        <f t="shared" si="48"/>
        <v>0</v>
      </c>
    </row>
    <row r="450" spans="1:12">
      <c r="A450" s="2">
        <v>430</v>
      </c>
      <c r="B450" s="2">
        <v>12</v>
      </c>
      <c r="C450" s="2">
        <v>1988</v>
      </c>
      <c r="D450" s="7">
        <v>0.71900000000000008</v>
      </c>
      <c r="E450" s="7">
        <v>0.44930921214012975</v>
      </c>
      <c r="F450" s="2">
        <f t="shared" si="50"/>
        <v>0</v>
      </c>
      <c r="G450" s="3">
        <f t="shared" si="51"/>
        <v>0</v>
      </c>
      <c r="H450" s="3">
        <f t="shared" si="49"/>
        <v>7614.3332318276725</v>
      </c>
      <c r="I450" s="18">
        <f t="shared" si="47"/>
        <v>7614.3332318276725</v>
      </c>
      <c r="J450" s="3">
        <f t="shared" si="52"/>
        <v>0</v>
      </c>
      <c r="K450" s="3">
        <f t="shared" si="53"/>
        <v>588.04268748695551</v>
      </c>
      <c r="L450" s="2">
        <f t="shared" si="48"/>
        <v>0</v>
      </c>
    </row>
    <row r="451" spans="1:12">
      <c r="A451" s="2">
        <v>431</v>
      </c>
      <c r="B451" s="2">
        <v>13</v>
      </c>
      <c r="C451" s="2">
        <v>1988</v>
      </c>
      <c r="D451" s="7">
        <v>0.38</v>
      </c>
      <c r="E451" s="7">
        <v>0.55057440888723297</v>
      </c>
      <c r="F451" s="2">
        <f t="shared" si="50"/>
        <v>1</v>
      </c>
      <c r="G451" s="3">
        <f t="shared" si="51"/>
        <v>4344.6856998410449</v>
      </c>
      <c r="H451" s="3">
        <f t="shared" si="49"/>
        <v>4024.2651294777679</v>
      </c>
      <c r="I451" s="18">
        <f t="shared" si="47"/>
        <v>-320.42057036327697</v>
      </c>
      <c r="J451" s="3">
        <f t="shared" si="52"/>
        <v>320.42057036327697</v>
      </c>
      <c r="K451" s="3">
        <f t="shared" si="53"/>
        <v>267.62211712367855</v>
      </c>
      <c r="L451" s="2">
        <f t="shared" si="48"/>
        <v>0</v>
      </c>
    </row>
    <row r="452" spans="1:12">
      <c r="A452" s="2">
        <v>432</v>
      </c>
      <c r="B452" s="2">
        <v>14</v>
      </c>
      <c r="C452" s="2">
        <v>1988</v>
      </c>
      <c r="D452" s="7">
        <v>0.12000000000000001</v>
      </c>
      <c r="E452" s="7">
        <v>0.84738621960810701</v>
      </c>
      <c r="F452" s="2">
        <f t="shared" si="50"/>
        <v>1</v>
      </c>
      <c r="G452" s="3">
        <f t="shared" si="51"/>
        <v>4344.6856998410449</v>
      </c>
      <c r="H452" s="3">
        <f t="shared" si="49"/>
        <v>1270.820567203506</v>
      </c>
      <c r="I452" s="18">
        <f t="shared" si="47"/>
        <v>-3073.8651326375389</v>
      </c>
      <c r="J452" s="3">
        <f t="shared" si="52"/>
        <v>3394.2857030008158</v>
      </c>
      <c r="K452" s="3">
        <f t="shared" si="53"/>
        <v>0</v>
      </c>
      <c r="L452" s="2">
        <f t="shared" si="48"/>
        <v>1</v>
      </c>
    </row>
    <row r="453" spans="1:12">
      <c r="A453" s="2">
        <v>433</v>
      </c>
      <c r="B453" s="2">
        <v>15</v>
      </c>
      <c r="C453" s="2">
        <v>1988</v>
      </c>
      <c r="D453" s="7">
        <v>5.0000000000000001E-3</v>
      </c>
      <c r="E453" s="7">
        <v>0.8537200778693631</v>
      </c>
      <c r="F453" s="2">
        <f t="shared" si="50"/>
        <v>1</v>
      </c>
      <c r="G453" s="3">
        <f t="shared" si="51"/>
        <v>4344.6856998410449</v>
      </c>
      <c r="H453" s="3">
        <f t="shared" si="49"/>
        <v>52.950856966812736</v>
      </c>
      <c r="I453" s="18">
        <f t="shared" si="47"/>
        <v>-4291.7348428742325</v>
      </c>
      <c r="J453" s="3">
        <f t="shared" si="52"/>
        <v>7686.0205458750479</v>
      </c>
      <c r="K453" s="3">
        <f t="shared" si="53"/>
        <v>0</v>
      </c>
      <c r="L453" s="2">
        <f t="shared" si="48"/>
        <v>1</v>
      </c>
    </row>
    <row r="454" spans="1:12">
      <c r="A454" s="2">
        <v>434</v>
      </c>
      <c r="B454" s="2">
        <v>16</v>
      </c>
      <c r="C454" s="2">
        <v>1988</v>
      </c>
      <c r="D454" s="7">
        <v>0.62</v>
      </c>
      <c r="E454" s="7">
        <v>0.70206889692168495</v>
      </c>
      <c r="F454" s="2">
        <f t="shared" si="50"/>
        <v>1</v>
      </c>
      <c r="G454" s="3">
        <f t="shared" si="51"/>
        <v>4344.6856998410449</v>
      </c>
      <c r="H454" s="3">
        <f t="shared" si="49"/>
        <v>6565.906263884779</v>
      </c>
      <c r="I454" s="18">
        <f t="shared" si="47"/>
        <v>2221.2205640437342</v>
      </c>
      <c r="J454" s="3">
        <f t="shared" si="52"/>
        <v>5464.7999818313137</v>
      </c>
      <c r="K454" s="3">
        <f t="shared" si="53"/>
        <v>588.04268748695551</v>
      </c>
      <c r="L454" s="2">
        <f t="shared" si="48"/>
        <v>0</v>
      </c>
    </row>
    <row r="455" spans="1:12">
      <c r="A455" s="2">
        <v>435</v>
      </c>
      <c r="B455" s="2">
        <v>17</v>
      </c>
      <c r="C455" s="2">
        <v>1988</v>
      </c>
      <c r="D455" s="7">
        <v>0.55000000000000004</v>
      </c>
      <c r="E455" s="7">
        <v>0.95013228249543202</v>
      </c>
      <c r="F455" s="2">
        <f t="shared" si="50"/>
        <v>1</v>
      </c>
      <c r="G455" s="3">
        <f t="shared" si="51"/>
        <v>4344.6856998410449</v>
      </c>
      <c r="H455" s="3">
        <f t="shared" si="49"/>
        <v>5824.5942663494016</v>
      </c>
      <c r="I455" s="18">
        <f t="shared" si="47"/>
        <v>1479.9085665083567</v>
      </c>
      <c r="J455" s="3">
        <f t="shared" si="52"/>
        <v>3984.8914153229571</v>
      </c>
      <c r="K455" s="3">
        <f t="shared" si="53"/>
        <v>588.04268748695551</v>
      </c>
      <c r="L455" s="2">
        <f t="shared" si="48"/>
        <v>0</v>
      </c>
    </row>
    <row r="456" spans="1:12">
      <c r="A456" s="2">
        <v>436</v>
      </c>
      <c r="B456" s="2">
        <v>18</v>
      </c>
      <c r="C456" s="2">
        <v>1988</v>
      </c>
      <c r="D456" s="7">
        <v>0.24</v>
      </c>
      <c r="E456" s="7">
        <v>1.382566534022853</v>
      </c>
      <c r="F456" s="2">
        <f t="shared" si="50"/>
        <v>1</v>
      </c>
      <c r="G456" s="3">
        <f t="shared" si="51"/>
        <v>4344.6856998410449</v>
      </c>
      <c r="H456" s="3">
        <f t="shared" si="49"/>
        <v>2541.6411344070111</v>
      </c>
      <c r="I456" s="18">
        <f t="shared" si="47"/>
        <v>-1803.0445654340338</v>
      </c>
      <c r="J456" s="3">
        <f t="shared" si="52"/>
        <v>5787.9359807569908</v>
      </c>
      <c r="K456" s="3">
        <f t="shared" si="53"/>
        <v>0</v>
      </c>
      <c r="L456" s="2">
        <f t="shared" si="48"/>
        <v>1</v>
      </c>
    </row>
    <row r="457" spans="1:12">
      <c r="A457" s="2">
        <v>437</v>
      </c>
      <c r="B457" s="2">
        <v>19</v>
      </c>
      <c r="C457" s="2">
        <v>1988</v>
      </c>
      <c r="D457" s="7">
        <v>0.95499999999999985</v>
      </c>
      <c r="E457" s="7">
        <v>1.3010996049720909</v>
      </c>
      <c r="F457" s="2">
        <f t="shared" si="50"/>
        <v>1</v>
      </c>
      <c r="G457" s="3">
        <f t="shared" si="51"/>
        <v>4344.6856998410449</v>
      </c>
      <c r="H457" s="3">
        <f t="shared" si="49"/>
        <v>10113.61368066123</v>
      </c>
      <c r="I457" s="18">
        <f t="shared" si="47"/>
        <v>5768.9279808201854</v>
      </c>
      <c r="J457" s="3">
        <f t="shared" si="52"/>
        <v>19.00799993680539</v>
      </c>
      <c r="K457" s="3">
        <f t="shared" si="53"/>
        <v>588.04268748695551</v>
      </c>
      <c r="L457" s="2">
        <f t="shared" si="48"/>
        <v>0</v>
      </c>
    </row>
    <row r="458" spans="1:12">
      <c r="A458" s="2">
        <v>438</v>
      </c>
      <c r="B458" s="2">
        <v>20</v>
      </c>
      <c r="C458" s="2">
        <v>1988</v>
      </c>
      <c r="D458" s="7">
        <v>0.36</v>
      </c>
      <c r="E458" s="7">
        <v>1.2982389750537489</v>
      </c>
      <c r="F458" s="2">
        <f t="shared" si="50"/>
        <v>1</v>
      </c>
      <c r="G458" s="3">
        <f t="shared" si="51"/>
        <v>4344.6856998410449</v>
      </c>
      <c r="H458" s="3">
        <f t="shared" si="49"/>
        <v>3812.4617016105167</v>
      </c>
      <c r="I458" s="18">
        <f t="shared" si="47"/>
        <v>-532.2239982305282</v>
      </c>
      <c r="J458" s="3">
        <f t="shared" si="52"/>
        <v>551.23199816733359</v>
      </c>
      <c r="K458" s="3">
        <f t="shared" si="53"/>
        <v>55.818689256427319</v>
      </c>
      <c r="L458" s="2">
        <f t="shared" si="48"/>
        <v>0</v>
      </c>
    </row>
    <row r="459" spans="1:12">
      <c r="A459" s="2">
        <v>439</v>
      </c>
      <c r="B459" s="2">
        <v>21</v>
      </c>
      <c r="C459" s="2">
        <v>1988</v>
      </c>
      <c r="D459" s="7">
        <v>0.17</v>
      </c>
      <c r="E459" s="7">
        <v>1.4533775575726731</v>
      </c>
      <c r="F459" s="2">
        <f t="shared" si="50"/>
        <v>1</v>
      </c>
      <c r="G459" s="3">
        <f t="shared" si="51"/>
        <v>4344.6856998410449</v>
      </c>
      <c r="H459" s="3">
        <f t="shared" si="49"/>
        <v>1800.3291368716334</v>
      </c>
      <c r="I459" s="18">
        <f t="shared" si="47"/>
        <v>-2544.3565629694112</v>
      </c>
      <c r="J459" s="3">
        <f t="shared" si="52"/>
        <v>3095.5885611367448</v>
      </c>
      <c r="K459" s="3">
        <f t="shared" si="53"/>
        <v>0</v>
      </c>
      <c r="L459" s="2">
        <f t="shared" si="48"/>
        <v>1</v>
      </c>
    </row>
    <row r="460" spans="1:12">
      <c r="A460" s="2">
        <v>440</v>
      </c>
      <c r="B460" s="2">
        <v>22</v>
      </c>
      <c r="C460" s="2">
        <v>1988</v>
      </c>
      <c r="D460" s="7">
        <v>7.0000000000000007E-2</v>
      </c>
      <c r="E460" s="7">
        <v>1.5744936991814178</v>
      </c>
      <c r="F460" s="2">
        <f t="shared" si="50"/>
        <v>1</v>
      </c>
      <c r="G460" s="3">
        <f t="shared" si="51"/>
        <v>4344.6856998410449</v>
      </c>
      <c r="H460" s="3">
        <f t="shared" si="49"/>
        <v>741.31199753537828</v>
      </c>
      <c r="I460" s="18">
        <f t="shared" si="47"/>
        <v>-3603.3737023056665</v>
      </c>
      <c r="J460" s="3">
        <f t="shared" si="52"/>
        <v>6698.9622634424113</v>
      </c>
      <c r="K460" s="3">
        <f t="shared" si="53"/>
        <v>0</v>
      </c>
      <c r="L460" s="2">
        <f t="shared" si="48"/>
        <v>1</v>
      </c>
    </row>
    <row r="461" spans="1:12">
      <c r="A461" s="2">
        <v>441</v>
      </c>
      <c r="B461" s="2">
        <v>23</v>
      </c>
      <c r="C461" s="2">
        <v>1988</v>
      </c>
      <c r="D461" s="7">
        <v>5.0000000000000001E-3</v>
      </c>
      <c r="E461" s="7">
        <v>1.699463777794106</v>
      </c>
      <c r="F461" s="2">
        <f t="shared" si="50"/>
        <v>1</v>
      </c>
      <c r="G461" s="3">
        <f t="shared" si="51"/>
        <v>4344.6856998410449</v>
      </c>
      <c r="H461" s="3">
        <f t="shared" si="49"/>
        <v>52.950856966812736</v>
      </c>
      <c r="I461" s="18">
        <f t="shared" si="47"/>
        <v>-4291.7348428742325</v>
      </c>
      <c r="J461" s="3">
        <f t="shared" si="52"/>
        <v>10990.697106316644</v>
      </c>
      <c r="K461" s="3">
        <f t="shared" si="53"/>
        <v>0</v>
      </c>
      <c r="L461" s="2">
        <f t="shared" si="48"/>
        <v>1</v>
      </c>
    </row>
    <row r="462" spans="1:12">
      <c r="A462" s="2">
        <v>442</v>
      </c>
      <c r="B462" s="2">
        <v>24</v>
      </c>
      <c r="C462" s="2">
        <v>1988</v>
      </c>
      <c r="D462" s="7">
        <v>4.9999999999999996E-2</v>
      </c>
      <c r="E462" s="7">
        <v>1.6838125967077078</v>
      </c>
      <c r="F462" s="2">
        <f t="shared" si="50"/>
        <v>1</v>
      </c>
      <c r="G462" s="3">
        <f t="shared" si="51"/>
        <v>4344.6856998410449</v>
      </c>
      <c r="H462" s="3">
        <f t="shared" si="49"/>
        <v>529.50856966812728</v>
      </c>
      <c r="I462" s="18">
        <f t="shared" si="47"/>
        <v>-3815.1771301729177</v>
      </c>
      <c r="J462" s="3">
        <f t="shared" si="52"/>
        <v>14805.874236489562</v>
      </c>
      <c r="K462" s="3">
        <f t="shared" si="53"/>
        <v>0</v>
      </c>
      <c r="L462" s="2">
        <f t="shared" si="48"/>
        <v>1</v>
      </c>
    </row>
    <row r="463" spans="1:12">
      <c r="A463" s="2">
        <v>443</v>
      </c>
      <c r="B463" s="2">
        <v>25</v>
      </c>
      <c r="C463" s="2">
        <v>1988</v>
      </c>
      <c r="D463" s="7">
        <v>0.125</v>
      </c>
      <c r="E463" s="7">
        <v>1.7516799194731287</v>
      </c>
      <c r="F463" s="2">
        <f t="shared" si="50"/>
        <v>1</v>
      </c>
      <c r="G463" s="3">
        <f t="shared" si="51"/>
        <v>4344.6856998410449</v>
      </c>
      <c r="H463" s="3">
        <f t="shared" si="49"/>
        <v>1323.7714241703184</v>
      </c>
      <c r="I463" s="18">
        <f t="shared" si="47"/>
        <v>-3020.9142756707265</v>
      </c>
      <c r="J463" s="3">
        <f t="shared" si="52"/>
        <v>17826.788512160289</v>
      </c>
      <c r="K463" s="3">
        <f t="shared" si="53"/>
        <v>0</v>
      </c>
      <c r="L463" s="2">
        <f t="shared" si="48"/>
        <v>1</v>
      </c>
    </row>
    <row r="464" spans="1:12">
      <c r="A464" s="2">
        <v>444</v>
      </c>
      <c r="B464" s="2">
        <v>26</v>
      </c>
      <c r="C464" s="2">
        <v>1988</v>
      </c>
      <c r="D464" s="7">
        <v>0</v>
      </c>
      <c r="E464" s="7">
        <v>1.560383856676125</v>
      </c>
      <c r="F464" s="2">
        <f t="shared" si="50"/>
        <v>1</v>
      </c>
      <c r="G464" s="3">
        <f t="shared" si="51"/>
        <v>4344.6856998410449</v>
      </c>
      <c r="H464" s="3">
        <f t="shared" si="49"/>
        <v>0</v>
      </c>
      <c r="I464" s="18">
        <f t="shared" si="47"/>
        <v>-4344.6856998410449</v>
      </c>
      <c r="J464" s="3">
        <f t="shared" si="52"/>
        <v>22171.474212001332</v>
      </c>
      <c r="K464" s="3">
        <f t="shared" si="53"/>
        <v>0</v>
      </c>
      <c r="L464" s="2">
        <f t="shared" si="48"/>
        <v>1</v>
      </c>
    </row>
    <row r="465" spans="1:12">
      <c r="A465" s="2">
        <v>445</v>
      </c>
      <c r="B465" s="2">
        <v>27</v>
      </c>
      <c r="C465" s="2">
        <v>1988</v>
      </c>
      <c r="D465" s="7">
        <v>9.0000000000000011E-2</v>
      </c>
      <c r="E465" s="7">
        <v>1.7157267699035017</v>
      </c>
      <c r="F465" s="2">
        <f t="shared" si="50"/>
        <v>2</v>
      </c>
      <c r="G465" s="3">
        <f t="shared" si="51"/>
        <v>8689.3713996820898</v>
      </c>
      <c r="H465" s="3">
        <f t="shared" si="49"/>
        <v>953.1154254026294</v>
      </c>
      <c r="I465" s="18">
        <f t="shared" si="47"/>
        <v>-7736.2559742794601</v>
      </c>
      <c r="J465" s="3">
        <f t="shared" si="52"/>
        <v>29907.730186280794</v>
      </c>
      <c r="K465" s="3">
        <f t="shared" si="53"/>
        <v>0</v>
      </c>
      <c r="L465" s="2">
        <f t="shared" si="48"/>
        <v>1</v>
      </c>
    </row>
    <row r="466" spans="1:12">
      <c r="A466" s="2">
        <v>446</v>
      </c>
      <c r="B466" s="2">
        <v>28</v>
      </c>
      <c r="C466" s="2">
        <v>1988</v>
      </c>
      <c r="D466" s="7">
        <v>0.79</v>
      </c>
      <c r="E466" s="7">
        <v>1.675362596716327</v>
      </c>
      <c r="F466" s="2">
        <f t="shared" si="50"/>
        <v>2</v>
      </c>
      <c r="G466" s="3">
        <f t="shared" si="51"/>
        <v>8689.3713996820898</v>
      </c>
      <c r="H466" s="3">
        <f t="shared" si="49"/>
        <v>8366.2354007564118</v>
      </c>
      <c r="I466" s="18">
        <f t="shared" si="47"/>
        <v>-323.135998925678</v>
      </c>
      <c r="J466" s="3">
        <f t="shared" si="52"/>
        <v>30230.866185206472</v>
      </c>
      <c r="K466" s="3">
        <f t="shared" si="53"/>
        <v>0</v>
      </c>
      <c r="L466" s="2">
        <f t="shared" si="48"/>
        <v>1</v>
      </c>
    </row>
    <row r="467" spans="1:12">
      <c r="A467" s="2">
        <v>447</v>
      </c>
      <c r="B467" s="2">
        <v>29</v>
      </c>
      <c r="C467" s="2">
        <v>1988</v>
      </c>
      <c r="D467" s="7">
        <v>0.3</v>
      </c>
      <c r="E467" s="7">
        <v>1.4961185024109669</v>
      </c>
      <c r="F467" s="2">
        <f t="shared" si="50"/>
        <v>2</v>
      </c>
      <c r="G467" s="3">
        <f t="shared" si="51"/>
        <v>8689.3713996820898</v>
      </c>
      <c r="H467" s="3">
        <f t="shared" si="49"/>
        <v>3177.0514180087639</v>
      </c>
      <c r="I467" s="18">
        <f t="shared" si="47"/>
        <v>-5512.3199816733259</v>
      </c>
      <c r="J467" s="3">
        <f t="shared" si="52"/>
        <v>35743.186166879801</v>
      </c>
      <c r="K467" s="3">
        <f t="shared" si="53"/>
        <v>0</v>
      </c>
      <c r="L467" s="2">
        <f t="shared" si="48"/>
        <v>1</v>
      </c>
    </row>
    <row r="468" spans="1:12">
      <c r="A468" s="2">
        <v>448</v>
      </c>
      <c r="B468" s="2">
        <v>30</v>
      </c>
      <c r="C468" s="2">
        <v>1988</v>
      </c>
      <c r="D468" s="7">
        <v>0.01</v>
      </c>
      <c r="E468" s="7">
        <v>1.6660307069620659</v>
      </c>
      <c r="F468" s="2">
        <f t="shared" si="50"/>
        <v>2</v>
      </c>
      <c r="G468" s="3">
        <f t="shared" si="51"/>
        <v>8689.3713996820898</v>
      </c>
      <c r="H468" s="3">
        <f t="shared" si="49"/>
        <v>105.90171393362547</v>
      </c>
      <c r="I468" s="18">
        <f t="shared" si="47"/>
        <v>-8583.4696857484651</v>
      </c>
      <c r="J468" s="3">
        <f t="shared" si="52"/>
        <v>44326.655852628268</v>
      </c>
      <c r="K468" s="3">
        <f t="shared" si="53"/>
        <v>0</v>
      </c>
      <c r="L468" s="2">
        <f t="shared" si="48"/>
        <v>1</v>
      </c>
    </row>
    <row r="469" spans="1:12">
      <c r="A469" s="2">
        <v>449</v>
      </c>
      <c r="B469" s="2">
        <v>31</v>
      </c>
      <c r="C469" s="2">
        <v>1988</v>
      </c>
      <c r="D469" s="7">
        <v>2.4300000000000002</v>
      </c>
      <c r="E469" s="7">
        <v>1.633103935342108</v>
      </c>
      <c r="F469" s="2">
        <f t="shared" si="50"/>
        <v>1</v>
      </c>
      <c r="G469" s="3">
        <f t="shared" si="51"/>
        <v>4344.6856998410449</v>
      </c>
      <c r="H469" s="3">
        <f t="shared" si="49"/>
        <v>25734.116485870989</v>
      </c>
      <c r="I469" s="18">
        <f t="shared" si="47"/>
        <v>21389.430786029945</v>
      </c>
      <c r="J469" s="3">
        <f t="shared" si="52"/>
        <v>22937.225066598323</v>
      </c>
      <c r="K469" s="3">
        <f t="shared" si="53"/>
        <v>588.04268748695551</v>
      </c>
      <c r="L469" s="2">
        <f t="shared" si="48"/>
        <v>0</v>
      </c>
    </row>
    <row r="470" spans="1:12">
      <c r="A470" s="2">
        <v>450</v>
      </c>
      <c r="B470" s="2">
        <v>32</v>
      </c>
      <c r="C470" s="2">
        <v>1988</v>
      </c>
      <c r="D470" s="7">
        <v>1.3149999999999999</v>
      </c>
      <c r="E470" s="7">
        <v>1.4108830694270411</v>
      </c>
      <c r="F470" s="2">
        <f t="shared" si="50"/>
        <v>1</v>
      </c>
      <c r="G470" s="3">
        <f t="shared" si="51"/>
        <v>4344.6856998410449</v>
      </c>
      <c r="H470" s="3">
        <f t="shared" si="49"/>
        <v>13926.075382271751</v>
      </c>
      <c r="I470" s="18">
        <f t="shared" ref="I470:I533" si="54">H470-G470-((E470/12)*$F$10)/7.48</f>
        <v>9581.3896824307049</v>
      </c>
      <c r="J470" s="3">
        <f t="shared" si="52"/>
        <v>13355.835384167618</v>
      </c>
      <c r="K470" s="3">
        <f t="shared" si="53"/>
        <v>588.04268748695551</v>
      </c>
      <c r="L470" s="2">
        <f t="shared" ref="L470:L533" si="55">IF(AND(K470=0,I470=0),0,IF(B470&gt;43,0,IF(ROUND((K469+I470),0)=0,0,IF(K470=0,1,0))))</f>
        <v>0</v>
      </c>
    </row>
    <row r="471" spans="1:12">
      <c r="A471" s="2">
        <v>451</v>
      </c>
      <c r="B471" s="2">
        <v>33</v>
      </c>
      <c r="C471" s="2">
        <v>1988</v>
      </c>
      <c r="D471" s="7">
        <v>2.5000000000000001E-2</v>
      </c>
      <c r="E471" s="7">
        <v>1.2856740144366439</v>
      </c>
      <c r="F471" s="2">
        <f t="shared" si="50"/>
        <v>1</v>
      </c>
      <c r="G471" s="3">
        <f t="shared" si="51"/>
        <v>4344.6856998410449</v>
      </c>
      <c r="H471" s="3">
        <f t="shared" si="49"/>
        <v>264.7542848340637</v>
      </c>
      <c r="I471" s="18">
        <f t="shared" si="54"/>
        <v>-4079.9314150069813</v>
      </c>
      <c r="J471" s="3">
        <f t="shared" si="52"/>
        <v>17435.766799174598</v>
      </c>
      <c r="K471" s="3">
        <f t="shared" si="53"/>
        <v>0</v>
      </c>
      <c r="L471" s="2">
        <f t="shared" si="55"/>
        <v>1</v>
      </c>
    </row>
    <row r="472" spans="1:12">
      <c r="A472" s="2">
        <v>452</v>
      </c>
      <c r="B472" s="2">
        <v>34</v>
      </c>
      <c r="C472" s="2">
        <v>1988</v>
      </c>
      <c r="D472" s="7">
        <v>0.53500000000000003</v>
      </c>
      <c r="E472" s="7">
        <v>1.0342078729608559</v>
      </c>
      <c r="F472" s="2">
        <f t="shared" si="50"/>
        <v>1</v>
      </c>
      <c r="G472" s="3">
        <f t="shared" si="51"/>
        <v>4344.6856998410449</v>
      </c>
      <c r="H472" s="3">
        <f t="shared" si="49"/>
        <v>5665.7416954489636</v>
      </c>
      <c r="I472" s="18">
        <f t="shared" si="54"/>
        <v>1321.0559956079187</v>
      </c>
      <c r="J472" s="3">
        <f t="shared" si="52"/>
        <v>16114.710803566679</v>
      </c>
      <c r="K472" s="3">
        <f t="shared" si="53"/>
        <v>588.04268748695551</v>
      </c>
      <c r="L472" s="2">
        <f t="shared" si="55"/>
        <v>0</v>
      </c>
    </row>
    <row r="473" spans="1:12">
      <c r="A473" s="2">
        <v>453</v>
      </c>
      <c r="B473" s="2">
        <v>35</v>
      </c>
      <c r="C473" s="2">
        <v>1988</v>
      </c>
      <c r="D473" s="7">
        <v>0.63500000000000001</v>
      </c>
      <c r="E473" s="7">
        <v>1.0311448808379959</v>
      </c>
      <c r="F473" s="2">
        <f t="shared" si="50"/>
        <v>1</v>
      </c>
      <c r="G473" s="3">
        <f t="shared" si="51"/>
        <v>4344.6856998410449</v>
      </c>
      <c r="H473" s="3">
        <f t="shared" si="49"/>
        <v>6724.758834785217</v>
      </c>
      <c r="I473" s="18">
        <f t="shared" si="54"/>
        <v>2380.0731349441721</v>
      </c>
      <c r="J473" s="3">
        <f t="shared" si="52"/>
        <v>13734.637668622507</v>
      </c>
      <c r="K473" s="3">
        <f t="shared" si="53"/>
        <v>588.04268748695551</v>
      </c>
      <c r="L473" s="2">
        <f t="shared" si="55"/>
        <v>0</v>
      </c>
    </row>
    <row r="474" spans="1:12">
      <c r="A474" s="2">
        <v>454</v>
      </c>
      <c r="B474" s="2">
        <v>36</v>
      </c>
      <c r="C474" s="2">
        <v>1988</v>
      </c>
      <c r="D474" s="7">
        <v>0.05</v>
      </c>
      <c r="E474" s="7">
        <v>1.0277720461957669</v>
      </c>
      <c r="F474" s="2">
        <f t="shared" si="50"/>
        <v>1</v>
      </c>
      <c r="G474" s="3">
        <f t="shared" si="51"/>
        <v>4344.6856998410449</v>
      </c>
      <c r="H474" s="3">
        <f t="shared" si="49"/>
        <v>529.50856966812739</v>
      </c>
      <c r="I474" s="18">
        <f t="shared" si="54"/>
        <v>-3815.1771301729177</v>
      </c>
      <c r="J474" s="3">
        <f t="shared" si="52"/>
        <v>17549.814798795425</v>
      </c>
      <c r="K474" s="3">
        <f t="shared" si="53"/>
        <v>0</v>
      </c>
      <c r="L474" s="2">
        <f t="shared" si="55"/>
        <v>1</v>
      </c>
    </row>
    <row r="475" spans="1:12">
      <c r="A475" s="2">
        <v>455</v>
      </c>
      <c r="B475" s="2">
        <v>37</v>
      </c>
      <c r="C475" s="2">
        <v>1988</v>
      </c>
      <c r="D475" s="7">
        <v>0.1</v>
      </c>
      <c r="E475" s="7">
        <v>0.95848070768376692</v>
      </c>
      <c r="F475" s="2">
        <f t="shared" si="50"/>
        <v>1</v>
      </c>
      <c r="G475" s="3">
        <f t="shared" si="51"/>
        <v>4344.6856998410449</v>
      </c>
      <c r="H475" s="3">
        <f t="shared" si="49"/>
        <v>1059.0171393362548</v>
      </c>
      <c r="I475" s="18">
        <f t="shared" si="54"/>
        <v>-3285.6685605047901</v>
      </c>
      <c r="J475" s="3">
        <f t="shared" si="52"/>
        <v>20835.483359300215</v>
      </c>
      <c r="K475" s="3">
        <f t="shared" si="53"/>
        <v>0</v>
      </c>
      <c r="L475" s="2">
        <f t="shared" si="55"/>
        <v>1</v>
      </c>
    </row>
    <row r="476" spans="1:12">
      <c r="A476" s="2">
        <v>456</v>
      </c>
      <c r="B476" s="2">
        <v>38</v>
      </c>
      <c r="C476" s="2">
        <v>1988</v>
      </c>
      <c r="D476" s="7">
        <v>1.6299999999999997</v>
      </c>
      <c r="E476" s="7">
        <v>0.73699842444511199</v>
      </c>
      <c r="F476" s="2">
        <f t="shared" si="50"/>
        <v>1</v>
      </c>
      <c r="G476" s="3">
        <f t="shared" si="51"/>
        <v>4344.6856998410449</v>
      </c>
      <c r="H476" s="3">
        <f t="shared" si="49"/>
        <v>17261.979371180951</v>
      </c>
      <c r="I476" s="18">
        <f t="shared" si="54"/>
        <v>12917.293671339907</v>
      </c>
      <c r="J476" s="3">
        <f t="shared" si="52"/>
        <v>7918.1896879603082</v>
      </c>
      <c r="K476" s="3">
        <f t="shared" si="53"/>
        <v>588.04268748695551</v>
      </c>
      <c r="L476" s="2">
        <f t="shared" si="55"/>
        <v>0</v>
      </c>
    </row>
    <row r="477" spans="1:12">
      <c r="A477" s="2">
        <v>457</v>
      </c>
      <c r="B477" s="2">
        <v>39</v>
      </c>
      <c r="C477" s="2">
        <v>1988</v>
      </c>
      <c r="D477" s="7">
        <v>0.41000000000000003</v>
      </c>
      <c r="E477" s="7">
        <v>0.59341448758369364</v>
      </c>
      <c r="F477" s="2">
        <f t="shared" si="50"/>
        <v>1</v>
      </c>
      <c r="G477" s="3">
        <f t="shared" si="51"/>
        <v>4344.6856998410449</v>
      </c>
      <c r="H477" s="3">
        <f t="shared" si="49"/>
        <v>4341.9702712786438</v>
      </c>
      <c r="I477" s="18">
        <f t="shared" si="54"/>
        <v>-2.7154285624010299</v>
      </c>
      <c r="J477" s="3">
        <f t="shared" si="52"/>
        <v>7920.9051165227092</v>
      </c>
      <c r="K477" s="3">
        <f t="shared" si="53"/>
        <v>585.32725892455449</v>
      </c>
      <c r="L477" s="2">
        <f t="shared" si="55"/>
        <v>0</v>
      </c>
    </row>
    <row r="478" spans="1:12">
      <c r="A478" s="2">
        <v>458</v>
      </c>
      <c r="B478" s="2">
        <v>40</v>
      </c>
      <c r="C478" s="2">
        <v>1988</v>
      </c>
      <c r="D478" s="7">
        <v>5.0000000000000001E-3</v>
      </c>
      <c r="E478" s="7">
        <v>0.51852204671520208</v>
      </c>
      <c r="F478" s="2">
        <f t="shared" si="50"/>
        <v>0</v>
      </c>
      <c r="G478" s="3">
        <f t="shared" si="51"/>
        <v>0</v>
      </c>
      <c r="H478" s="3">
        <f t="shared" si="49"/>
        <v>52.950856966812736</v>
      </c>
      <c r="I478" s="18">
        <f t="shared" si="54"/>
        <v>52.950856966812736</v>
      </c>
      <c r="J478" s="3">
        <f t="shared" si="52"/>
        <v>7867.9542595558969</v>
      </c>
      <c r="K478" s="3">
        <f t="shared" si="53"/>
        <v>588.04268748695551</v>
      </c>
      <c r="L478" s="2">
        <f t="shared" si="55"/>
        <v>0</v>
      </c>
    </row>
    <row r="479" spans="1:12">
      <c r="A479" s="2">
        <v>459</v>
      </c>
      <c r="B479" s="2">
        <v>41</v>
      </c>
      <c r="C479" s="2">
        <v>1988</v>
      </c>
      <c r="D479" s="7">
        <v>5.0000000000000001E-3</v>
      </c>
      <c r="E479" s="7">
        <v>0.5635578734409189</v>
      </c>
      <c r="F479" s="2">
        <f t="shared" si="50"/>
        <v>0</v>
      </c>
      <c r="G479" s="3">
        <f t="shared" si="51"/>
        <v>0</v>
      </c>
      <c r="H479" s="3">
        <f t="shared" si="49"/>
        <v>52.950856966812736</v>
      </c>
      <c r="I479" s="18">
        <f t="shared" si="54"/>
        <v>52.950856966812736</v>
      </c>
      <c r="J479" s="3">
        <f t="shared" si="52"/>
        <v>7815.0034025890845</v>
      </c>
      <c r="K479" s="3">
        <f t="shared" si="53"/>
        <v>588.04268748695551</v>
      </c>
      <c r="L479" s="2">
        <f t="shared" si="55"/>
        <v>0</v>
      </c>
    </row>
    <row r="480" spans="1:12">
      <c r="A480" s="2">
        <v>460</v>
      </c>
      <c r="B480" s="2">
        <v>42</v>
      </c>
      <c r="C480" s="2">
        <v>1988</v>
      </c>
      <c r="D480" s="7">
        <v>0.67</v>
      </c>
      <c r="E480" s="7">
        <v>0.36561413348534133</v>
      </c>
      <c r="F480" s="2">
        <f t="shared" si="50"/>
        <v>0</v>
      </c>
      <c r="G480" s="3">
        <f t="shared" si="51"/>
        <v>0</v>
      </c>
      <c r="H480" s="3">
        <f t="shared" si="49"/>
        <v>7095.4148335529071</v>
      </c>
      <c r="I480" s="18">
        <f t="shared" si="54"/>
        <v>7095.4148335529071</v>
      </c>
      <c r="J480" s="3">
        <f t="shared" si="52"/>
        <v>719.58856903617743</v>
      </c>
      <c r="K480" s="3">
        <f t="shared" si="53"/>
        <v>588.04268748695551</v>
      </c>
      <c r="L480" s="2">
        <f t="shared" si="55"/>
        <v>0</v>
      </c>
    </row>
    <row r="481" spans="1:12">
      <c r="A481" s="2">
        <v>461</v>
      </c>
      <c r="B481" s="2">
        <v>43</v>
      </c>
      <c r="C481" s="2">
        <v>1988</v>
      </c>
      <c r="D481" s="7">
        <v>0.13500000000000001</v>
      </c>
      <c r="E481" s="7">
        <v>0.25668125958070481</v>
      </c>
      <c r="F481" s="2">
        <f t="shared" si="50"/>
        <v>0</v>
      </c>
      <c r="G481" s="3">
        <f t="shared" si="51"/>
        <v>0</v>
      </c>
      <c r="H481" s="3">
        <f t="shared" si="49"/>
        <v>1429.673138103944</v>
      </c>
      <c r="I481" s="18">
        <f t="shared" si="54"/>
        <v>1429.673138103944</v>
      </c>
      <c r="J481" s="3">
        <f t="shared" si="52"/>
        <v>0</v>
      </c>
      <c r="K481" s="3">
        <f t="shared" si="53"/>
        <v>588.04268748695551</v>
      </c>
      <c r="L481" s="2">
        <f t="shared" si="55"/>
        <v>0</v>
      </c>
    </row>
    <row r="482" spans="1:12">
      <c r="A482" s="2">
        <v>462</v>
      </c>
      <c r="B482" s="2">
        <v>44</v>
      </c>
      <c r="C482" s="2">
        <v>1988</v>
      </c>
      <c r="D482" s="7">
        <v>0.91500000000000004</v>
      </c>
      <c r="E482" s="7">
        <v>0.2631076768969845</v>
      </c>
      <c r="F482" s="2">
        <f t="shared" si="50"/>
        <v>0</v>
      </c>
      <c r="G482" s="3">
        <f t="shared" si="51"/>
        <v>0</v>
      </c>
      <c r="H482" s="3">
        <f t="shared" si="49"/>
        <v>9690.0068249267315</v>
      </c>
      <c r="I482" s="18">
        <f t="shared" si="54"/>
        <v>9690.0068249267315</v>
      </c>
      <c r="J482" s="3">
        <f t="shared" si="52"/>
        <v>0</v>
      </c>
      <c r="K482" s="3">
        <f t="shared" si="53"/>
        <v>0</v>
      </c>
      <c r="L482" s="2">
        <f t="shared" si="55"/>
        <v>0</v>
      </c>
    </row>
    <row r="483" spans="1:12">
      <c r="A483" s="2">
        <v>463</v>
      </c>
      <c r="B483" s="2">
        <v>45</v>
      </c>
      <c r="C483" s="2">
        <v>1988</v>
      </c>
      <c r="D483" s="7">
        <v>0.51</v>
      </c>
      <c r="E483" s="7">
        <v>0.19326763759814258</v>
      </c>
      <c r="F483" s="2">
        <f t="shared" si="50"/>
        <v>0</v>
      </c>
      <c r="G483" s="3">
        <f t="shared" si="51"/>
        <v>0</v>
      </c>
      <c r="H483" s="3">
        <f t="shared" si="49"/>
        <v>5400.9874106148991</v>
      </c>
      <c r="I483" s="18">
        <f t="shared" si="54"/>
        <v>5400.9874106148991</v>
      </c>
      <c r="J483" s="3">
        <f t="shared" si="52"/>
        <v>0</v>
      </c>
      <c r="K483" s="3">
        <f t="shared" si="53"/>
        <v>0</v>
      </c>
      <c r="L483" s="2">
        <f t="shared" si="55"/>
        <v>0</v>
      </c>
    </row>
    <row r="484" spans="1:12">
      <c r="A484" s="2">
        <v>464</v>
      </c>
      <c r="B484" s="2">
        <v>46</v>
      </c>
      <c r="C484" s="2">
        <v>1988</v>
      </c>
      <c r="D484" s="7">
        <v>0.875</v>
      </c>
      <c r="E484" s="7">
        <v>0.1659051966811704</v>
      </c>
      <c r="F484" s="2">
        <f t="shared" si="50"/>
        <v>0</v>
      </c>
      <c r="G484" s="3">
        <f t="shared" si="51"/>
        <v>0</v>
      </c>
      <c r="H484" s="3">
        <f t="shared" si="49"/>
        <v>9266.3999691922272</v>
      </c>
      <c r="I484" s="18">
        <f t="shared" si="54"/>
        <v>9266.3999691922272</v>
      </c>
      <c r="J484" s="3">
        <f t="shared" si="52"/>
        <v>0</v>
      </c>
      <c r="K484" s="3">
        <f t="shared" si="53"/>
        <v>0</v>
      </c>
      <c r="L484" s="2">
        <f t="shared" si="55"/>
        <v>0</v>
      </c>
    </row>
    <row r="485" spans="1:12">
      <c r="A485" s="2">
        <v>465</v>
      </c>
      <c r="B485" s="2">
        <v>47</v>
      </c>
      <c r="C485" s="2">
        <v>1988</v>
      </c>
      <c r="D485" s="7">
        <v>2.5000000000000001E-2</v>
      </c>
      <c r="E485" s="7">
        <v>2.78102755621847E-2</v>
      </c>
      <c r="F485" s="2">
        <f t="shared" si="50"/>
        <v>0</v>
      </c>
      <c r="G485" s="3">
        <f t="shared" si="51"/>
        <v>0</v>
      </c>
      <c r="H485" s="3">
        <f t="shared" si="49"/>
        <v>264.7542848340637</v>
      </c>
      <c r="I485" s="18">
        <f t="shared" si="54"/>
        <v>264.7542848340637</v>
      </c>
      <c r="J485" s="3">
        <f t="shared" si="52"/>
        <v>0</v>
      </c>
      <c r="K485" s="3">
        <f t="shared" si="53"/>
        <v>0</v>
      </c>
      <c r="L485" s="2">
        <f t="shared" si="55"/>
        <v>0</v>
      </c>
    </row>
    <row r="486" spans="1:12">
      <c r="A486" s="2">
        <v>466</v>
      </c>
      <c r="B486" s="2">
        <v>48</v>
      </c>
      <c r="C486" s="2">
        <v>1988</v>
      </c>
      <c r="D486" s="7">
        <v>0</v>
      </c>
      <c r="E486" s="7">
        <v>0</v>
      </c>
      <c r="F486" s="2">
        <f t="shared" si="50"/>
        <v>0</v>
      </c>
      <c r="G486" s="3">
        <f t="shared" si="51"/>
        <v>0</v>
      </c>
      <c r="H486" s="3">
        <f t="shared" si="49"/>
        <v>0</v>
      </c>
      <c r="I486" s="18">
        <f t="shared" si="54"/>
        <v>0</v>
      </c>
      <c r="J486" s="3">
        <f t="shared" si="52"/>
        <v>0</v>
      </c>
      <c r="K486" s="3">
        <f t="shared" si="53"/>
        <v>0</v>
      </c>
      <c r="L486" s="2">
        <f t="shared" si="55"/>
        <v>0</v>
      </c>
    </row>
    <row r="487" spans="1:12">
      <c r="A487" s="2">
        <v>467</v>
      </c>
      <c r="B487" s="2">
        <v>49</v>
      </c>
      <c r="C487" s="2">
        <v>1988</v>
      </c>
      <c r="D487" s="7">
        <v>0</v>
      </c>
      <c r="E487" s="7">
        <v>0</v>
      </c>
      <c r="F487" s="2">
        <f t="shared" si="50"/>
        <v>0</v>
      </c>
      <c r="G487" s="3">
        <f t="shared" si="51"/>
        <v>0</v>
      </c>
      <c r="H487" s="3">
        <f t="shared" si="49"/>
        <v>0</v>
      </c>
      <c r="I487" s="18">
        <f t="shared" si="54"/>
        <v>0</v>
      </c>
      <c r="J487" s="3">
        <f t="shared" si="52"/>
        <v>0</v>
      </c>
      <c r="K487" s="3">
        <f t="shared" si="53"/>
        <v>0</v>
      </c>
      <c r="L487" s="2">
        <f t="shared" si="55"/>
        <v>0</v>
      </c>
    </row>
    <row r="488" spans="1:12">
      <c r="A488" s="2">
        <v>468</v>
      </c>
      <c r="B488" s="2">
        <v>50</v>
      </c>
      <c r="C488" s="2">
        <v>1988</v>
      </c>
      <c r="D488" s="7">
        <v>0</v>
      </c>
      <c r="E488" s="7">
        <v>0</v>
      </c>
      <c r="F488" s="2">
        <f t="shared" si="50"/>
        <v>0</v>
      </c>
      <c r="G488" s="3">
        <f t="shared" si="51"/>
        <v>0</v>
      </c>
      <c r="H488" s="3">
        <f t="shared" si="49"/>
        <v>0</v>
      </c>
      <c r="I488" s="18">
        <f t="shared" si="54"/>
        <v>0</v>
      </c>
      <c r="J488" s="3">
        <f t="shared" si="52"/>
        <v>0</v>
      </c>
      <c r="K488" s="3">
        <f t="shared" si="53"/>
        <v>0</v>
      </c>
      <c r="L488" s="2">
        <f t="shared" si="55"/>
        <v>0</v>
      </c>
    </row>
    <row r="489" spans="1:12">
      <c r="A489" s="2">
        <v>469</v>
      </c>
      <c r="B489" s="2">
        <v>51</v>
      </c>
      <c r="C489" s="2">
        <v>1988</v>
      </c>
      <c r="D489" s="7">
        <v>0</v>
      </c>
      <c r="E489" s="7">
        <v>0</v>
      </c>
      <c r="F489" s="2">
        <f t="shared" si="50"/>
        <v>0</v>
      </c>
      <c r="G489" s="3">
        <f t="shared" si="51"/>
        <v>0</v>
      </c>
      <c r="H489" s="3">
        <f t="shared" si="49"/>
        <v>0</v>
      </c>
      <c r="I489" s="18">
        <f t="shared" si="54"/>
        <v>0</v>
      </c>
      <c r="J489" s="3">
        <f t="shared" si="52"/>
        <v>0</v>
      </c>
      <c r="K489" s="3">
        <f t="shared" si="53"/>
        <v>0</v>
      </c>
      <c r="L489" s="2">
        <f t="shared" si="55"/>
        <v>0</v>
      </c>
    </row>
    <row r="490" spans="1:12">
      <c r="A490" s="2">
        <v>470</v>
      </c>
      <c r="B490" s="2">
        <v>52</v>
      </c>
      <c r="C490" s="2">
        <v>1988</v>
      </c>
      <c r="D490" s="7">
        <v>0</v>
      </c>
      <c r="E490" s="7">
        <v>0</v>
      </c>
      <c r="F490" s="2">
        <f t="shared" si="50"/>
        <v>0</v>
      </c>
      <c r="G490" s="3">
        <f t="shared" si="51"/>
        <v>0</v>
      </c>
      <c r="H490" s="3">
        <f t="shared" si="49"/>
        <v>0</v>
      </c>
      <c r="I490" s="18">
        <f t="shared" si="54"/>
        <v>0</v>
      </c>
      <c r="J490" s="3">
        <f t="shared" si="52"/>
        <v>0</v>
      </c>
      <c r="K490" s="3">
        <f t="shared" si="53"/>
        <v>0</v>
      </c>
      <c r="L490" s="2">
        <f t="shared" si="55"/>
        <v>0</v>
      </c>
    </row>
    <row r="491" spans="1:12">
      <c r="A491" s="2">
        <v>471</v>
      </c>
      <c r="B491" s="2">
        <v>1</v>
      </c>
      <c r="C491" s="2">
        <v>1989</v>
      </c>
      <c r="D491" s="7">
        <v>0</v>
      </c>
      <c r="E491" s="7">
        <v>0</v>
      </c>
      <c r="F491" s="2">
        <f t="shared" si="50"/>
        <v>0</v>
      </c>
      <c r="G491" s="3">
        <f t="shared" si="51"/>
        <v>0</v>
      </c>
      <c r="H491" s="3">
        <f t="shared" si="49"/>
        <v>0</v>
      </c>
      <c r="I491" s="18">
        <f t="shared" si="54"/>
        <v>0</v>
      </c>
      <c r="J491" s="3">
        <f t="shared" si="52"/>
        <v>0</v>
      </c>
      <c r="K491" s="3">
        <f t="shared" si="53"/>
        <v>0</v>
      </c>
      <c r="L491" s="2">
        <f t="shared" si="55"/>
        <v>0</v>
      </c>
    </row>
    <row r="492" spans="1:12">
      <c r="A492" s="2">
        <v>472</v>
      </c>
      <c r="B492" s="2">
        <v>2</v>
      </c>
      <c r="C492" s="2">
        <v>1989</v>
      </c>
      <c r="D492" s="7">
        <v>0</v>
      </c>
      <c r="E492" s="7">
        <v>0</v>
      </c>
      <c r="F492" s="2">
        <f t="shared" si="50"/>
        <v>0</v>
      </c>
      <c r="G492" s="3">
        <f t="shared" si="51"/>
        <v>0</v>
      </c>
      <c r="H492" s="3">
        <f t="shared" si="49"/>
        <v>0</v>
      </c>
      <c r="I492" s="18">
        <f t="shared" si="54"/>
        <v>0</v>
      </c>
      <c r="J492" s="3">
        <f t="shared" si="52"/>
        <v>0</v>
      </c>
      <c r="K492" s="3">
        <f t="shared" si="53"/>
        <v>0</v>
      </c>
      <c r="L492" s="2">
        <f t="shared" si="55"/>
        <v>0</v>
      </c>
    </row>
    <row r="493" spans="1:12">
      <c r="A493" s="2">
        <v>473</v>
      </c>
      <c r="B493" s="2">
        <v>3</v>
      </c>
      <c r="C493" s="2">
        <v>1989</v>
      </c>
      <c r="D493" s="7">
        <v>0</v>
      </c>
      <c r="E493" s="7">
        <v>0</v>
      </c>
      <c r="F493" s="2">
        <f t="shared" si="50"/>
        <v>0</v>
      </c>
      <c r="G493" s="3">
        <f t="shared" si="51"/>
        <v>0</v>
      </c>
      <c r="H493" s="3">
        <f t="shared" si="49"/>
        <v>0</v>
      </c>
      <c r="I493" s="18">
        <f t="shared" si="54"/>
        <v>0</v>
      </c>
      <c r="J493" s="3">
        <f t="shared" si="52"/>
        <v>0</v>
      </c>
      <c r="K493" s="3">
        <f t="shared" si="53"/>
        <v>0</v>
      </c>
      <c r="L493" s="2">
        <f t="shared" si="55"/>
        <v>0</v>
      </c>
    </row>
    <row r="494" spans="1:12">
      <c r="A494" s="2">
        <v>474</v>
      </c>
      <c r="B494" s="2">
        <v>4</v>
      </c>
      <c r="C494" s="2">
        <v>1989</v>
      </c>
      <c r="D494" s="7">
        <v>0</v>
      </c>
      <c r="E494" s="7">
        <v>0</v>
      </c>
      <c r="F494" s="2">
        <f t="shared" si="50"/>
        <v>0</v>
      </c>
      <c r="G494" s="3">
        <f t="shared" si="51"/>
        <v>0</v>
      </c>
      <c r="H494" s="3">
        <f t="shared" si="49"/>
        <v>0</v>
      </c>
      <c r="I494" s="18">
        <f t="shared" si="54"/>
        <v>0</v>
      </c>
      <c r="J494" s="3">
        <f t="shared" si="52"/>
        <v>0</v>
      </c>
      <c r="K494" s="3">
        <f t="shared" si="53"/>
        <v>0</v>
      </c>
      <c r="L494" s="2">
        <f t="shared" si="55"/>
        <v>0</v>
      </c>
    </row>
    <row r="495" spans="1:12">
      <c r="A495" s="2">
        <v>475</v>
      </c>
      <c r="B495" s="2">
        <v>5</v>
      </c>
      <c r="C495" s="2">
        <v>1989</v>
      </c>
      <c r="D495" s="7">
        <v>0</v>
      </c>
      <c r="E495" s="7">
        <v>0</v>
      </c>
      <c r="F495" s="2">
        <f t="shared" si="50"/>
        <v>0</v>
      </c>
      <c r="G495" s="3">
        <f t="shared" si="51"/>
        <v>0</v>
      </c>
      <c r="H495" s="3">
        <f t="shared" si="49"/>
        <v>0</v>
      </c>
      <c r="I495" s="18">
        <f t="shared" si="54"/>
        <v>0</v>
      </c>
      <c r="J495" s="3">
        <f t="shared" si="52"/>
        <v>0</v>
      </c>
      <c r="K495" s="3">
        <f t="shared" si="53"/>
        <v>0</v>
      </c>
      <c r="L495" s="2">
        <f t="shared" si="55"/>
        <v>0</v>
      </c>
    </row>
    <row r="496" spans="1:12">
      <c r="A496" s="2">
        <v>476</v>
      </c>
      <c r="B496" s="2">
        <v>6</v>
      </c>
      <c r="C496" s="2">
        <v>1989</v>
      </c>
      <c r="D496" s="7">
        <v>0</v>
      </c>
      <c r="E496" s="7">
        <v>0</v>
      </c>
      <c r="F496" s="2">
        <f t="shared" si="50"/>
        <v>0</v>
      </c>
      <c r="G496" s="3">
        <f t="shared" si="51"/>
        <v>0</v>
      </c>
      <c r="H496" s="3">
        <f t="shared" si="49"/>
        <v>0</v>
      </c>
      <c r="I496" s="18">
        <f t="shared" si="54"/>
        <v>0</v>
      </c>
      <c r="J496" s="3">
        <f t="shared" si="52"/>
        <v>0</v>
      </c>
      <c r="K496" s="3">
        <f t="shared" si="53"/>
        <v>0</v>
      </c>
      <c r="L496" s="2">
        <f t="shared" si="55"/>
        <v>0</v>
      </c>
    </row>
    <row r="497" spans="1:12">
      <c r="A497" s="2">
        <v>477</v>
      </c>
      <c r="B497" s="2">
        <v>7</v>
      </c>
      <c r="C497" s="2">
        <v>1989</v>
      </c>
      <c r="D497" s="7">
        <v>0</v>
      </c>
      <c r="E497" s="7">
        <v>0</v>
      </c>
      <c r="F497" s="2">
        <f t="shared" si="50"/>
        <v>0</v>
      </c>
      <c r="G497" s="3">
        <f t="shared" si="51"/>
        <v>0</v>
      </c>
      <c r="H497" s="3">
        <f t="shared" si="49"/>
        <v>0</v>
      </c>
      <c r="I497" s="18">
        <f t="shared" si="54"/>
        <v>0</v>
      </c>
      <c r="J497" s="3">
        <f t="shared" si="52"/>
        <v>0</v>
      </c>
      <c r="K497" s="3">
        <f t="shared" si="53"/>
        <v>0</v>
      </c>
      <c r="L497" s="2">
        <f t="shared" si="55"/>
        <v>0</v>
      </c>
    </row>
    <row r="498" spans="1:12">
      <c r="A498" s="2">
        <v>478</v>
      </c>
      <c r="B498" s="2">
        <v>8</v>
      </c>
      <c r="C498" s="2">
        <v>1989</v>
      </c>
      <c r="D498" s="7">
        <v>0</v>
      </c>
      <c r="E498" s="7">
        <v>0</v>
      </c>
      <c r="F498" s="2">
        <f t="shared" si="50"/>
        <v>0</v>
      </c>
      <c r="G498" s="3">
        <f t="shared" si="51"/>
        <v>0</v>
      </c>
      <c r="H498" s="3">
        <f t="shared" si="49"/>
        <v>0</v>
      </c>
      <c r="I498" s="18">
        <f t="shared" si="54"/>
        <v>0</v>
      </c>
      <c r="J498" s="3">
        <f t="shared" si="52"/>
        <v>0</v>
      </c>
      <c r="K498" s="3">
        <f t="shared" si="53"/>
        <v>0</v>
      </c>
      <c r="L498" s="2">
        <f t="shared" si="55"/>
        <v>0</v>
      </c>
    </row>
    <row r="499" spans="1:12">
      <c r="A499" s="2">
        <v>479</v>
      </c>
      <c r="B499" s="2">
        <v>9</v>
      </c>
      <c r="C499" s="2">
        <v>1989</v>
      </c>
      <c r="D499" s="7">
        <v>0</v>
      </c>
      <c r="E499" s="7">
        <v>0</v>
      </c>
      <c r="F499" s="2">
        <f t="shared" si="50"/>
        <v>0</v>
      </c>
      <c r="G499" s="3">
        <f t="shared" si="51"/>
        <v>0</v>
      </c>
      <c r="H499" s="3">
        <f t="shared" si="49"/>
        <v>0</v>
      </c>
      <c r="I499" s="18">
        <f t="shared" si="54"/>
        <v>0</v>
      </c>
      <c r="J499" s="3">
        <f t="shared" si="52"/>
        <v>0</v>
      </c>
      <c r="K499" s="3">
        <f t="shared" si="53"/>
        <v>0</v>
      </c>
      <c r="L499" s="2">
        <f t="shared" si="55"/>
        <v>0</v>
      </c>
    </row>
    <row r="500" spans="1:12">
      <c r="A500" s="2">
        <v>480</v>
      </c>
      <c r="B500" s="2">
        <v>10</v>
      </c>
      <c r="C500" s="2">
        <v>1989</v>
      </c>
      <c r="D500" s="7">
        <v>5.4000000000000006E-2</v>
      </c>
      <c r="E500" s="7">
        <v>5.6324015690581E-2</v>
      </c>
      <c r="F500" s="2">
        <f t="shared" si="50"/>
        <v>0</v>
      </c>
      <c r="G500" s="3">
        <f t="shared" si="51"/>
        <v>0</v>
      </c>
      <c r="H500" s="3">
        <f t="shared" si="49"/>
        <v>571.86925524157766</v>
      </c>
      <c r="I500" s="18">
        <f t="shared" si="54"/>
        <v>571.86925524157766</v>
      </c>
      <c r="J500" s="3">
        <f t="shared" si="52"/>
        <v>0</v>
      </c>
      <c r="K500" s="3">
        <f t="shared" si="53"/>
        <v>571.86925524157766</v>
      </c>
      <c r="L500" s="2">
        <f t="shared" si="55"/>
        <v>0</v>
      </c>
    </row>
    <row r="501" spans="1:12">
      <c r="A501" s="2">
        <v>481</v>
      </c>
      <c r="B501" s="2">
        <v>11</v>
      </c>
      <c r="C501" s="2">
        <v>1989</v>
      </c>
      <c r="D501" s="7">
        <v>1.5530000000000002</v>
      </c>
      <c r="E501" s="7">
        <v>0.16221834629123016</v>
      </c>
      <c r="F501" s="2">
        <f t="shared" si="50"/>
        <v>0</v>
      </c>
      <c r="G501" s="3">
        <f t="shared" si="51"/>
        <v>0</v>
      </c>
      <c r="H501" s="3">
        <f t="shared" si="49"/>
        <v>16446.536173892036</v>
      </c>
      <c r="I501" s="18">
        <f t="shared" si="54"/>
        <v>16446.536173892036</v>
      </c>
      <c r="J501" s="3">
        <f t="shared" si="52"/>
        <v>0</v>
      </c>
      <c r="K501" s="3">
        <f t="shared" si="53"/>
        <v>588.04268748695551</v>
      </c>
      <c r="L501" s="2">
        <f t="shared" si="55"/>
        <v>0</v>
      </c>
    </row>
    <row r="502" spans="1:12">
      <c r="A502" s="2">
        <v>482</v>
      </c>
      <c r="B502" s="2">
        <v>12</v>
      </c>
      <c r="C502" s="2">
        <v>1989</v>
      </c>
      <c r="D502" s="7">
        <v>0.30800000000000005</v>
      </c>
      <c r="E502" s="7">
        <v>0.3253506295894022</v>
      </c>
      <c r="F502" s="2">
        <f t="shared" si="50"/>
        <v>0</v>
      </c>
      <c r="G502" s="3">
        <f t="shared" si="51"/>
        <v>0</v>
      </c>
      <c r="H502" s="3">
        <f t="shared" si="49"/>
        <v>3261.7727891556651</v>
      </c>
      <c r="I502" s="18">
        <f t="shared" si="54"/>
        <v>3261.7727891556651</v>
      </c>
      <c r="J502" s="3">
        <f t="shared" si="52"/>
        <v>0</v>
      </c>
      <c r="K502" s="3">
        <f t="shared" si="53"/>
        <v>588.04268748695551</v>
      </c>
      <c r="L502" s="2">
        <f t="shared" si="55"/>
        <v>0</v>
      </c>
    </row>
    <row r="503" spans="1:12">
      <c r="A503" s="2">
        <v>483</v>
      </c>
      <c r="B503" s="2">
        <v>13</v>
      </c>
      <c r="C503" s="2">
        <v>1989</v>
      </c>
      <c r="D503" s="7">
        <v>0.14000000000000001</v>
      </c>
      <c r="E503" s="7">
        <v>0.569689763198444</v>
      </c>
      <c r="F503" s="2">
        <f t="shared" si="50"/>
        <v>1</v>
      </c>
      <c r="G503" s="3">
        <f t="shared" si="51"/>
        <v>4344.6856998410449</v>
      </c>
      <c r="H503" s="3">
        <f t="shared" si="49"/>
        <v>1482.6239950707566</v>
      </c>
      <c r="I503" s="18">
        <f t="shared" si="54"/>
        <v>-2862.0617047702881</v>
      </c>
      <c r="J503" s="3">
        <f t="shared" si="52"/>
        <v>2862.0617047702881</v>
      </c>
      <c r="K503" s="3">
        <f t="shared" si="53"/>
        <v>0</v>
      </c>
      <c r="L503" s="2">
        <f t="shared" si="55"/>
        <v>1</v>
      </c>
    </row>
    <row r="504" spans="1:12">
      <c r="A504" s="2">
        <v>484</v>
      </c>
      <c r="B504" s="2">
        <v>14</v>
      </c>
      <c r="C504" s="2">
        <v>1989</v>
      </c>
      <c r="D504" s="7">
        <v>0.37500000000000006</v>
      </c>
      <c r="E504" s="7">
        <v>0.57607913327066695</v>
      </c>
      <c r="F504" s="2">
        <f t="shared" si="50"/>
        <v>1</v>
      </c>
      <c r="G504" s="3">
        <f t="shared" si="51"/>
        <v>4344.6856998410449</v>
      </c>
      <c r="H504" s="3">
        <f t="shared" si="49"/>
        <v>3971.3142725109551</v>
      </c>
      <c r="I504" s="18">
        <f t="shared" si="54"/>
        <v>-373.37142733008977</v>
      </c>
      <c r="J504" s="3">
        <f t="shared" si="52"/>
        <v>3235.4331321003779</v>
      </c>
      <c r="K504" s="3">
        <f t="shared" si="53"/>
        <v>0</v>
      </c>
      <c r="L504" s="2">
        <f t="shared" si="55"/>
        <v>1</v>
      </c>
    </row>
    <row r="505" spans="1:12">
      <c r="A505" s="2">
        <v>485</v>
      </c>
      <c r="B505" s="2">
        <v>15</v>
      </c>
      <c r="C505" s="2">
        <v>1989</v>
      </c>
      <c r="D505" s="7">
        <v>2.5000000000000001E-2</v>
      </c>
      <c r="E505" s="7">
        <v>0.65744763712467891</v>
      </c>
      <c r="F505" s="2">
        <f t="shared" si="50"/>
        <v>1</v>
      </c>
      <c r="G505" s="3">
        <f t="shared" si="51"/>
        <v>4344.6856998410449</v>
      </c>
      <c r="H505" s="3">
        <f t="shared" si="49"/>
        <v>264.7542848340637</v>
      </c>
      <c r="I505" s="18">
        <f t="shared" si="54"/>
        <v>-4079.9314150069813</v>
      </c>
      <c r="J505" s="3">
        <f t="shared" si="52"/>
        <v>7315.3645471073596</v>
      </c>
      <c r="K505" s="3">
        <f t="shared" si="53"/>
        <v>0</v>
      </c>
      <c r="L505" s="2">
        <f t="shared" si="55"/>
        <v>1</v>
      </c>
    </row>
    <row r="506" spans="1:12">
      <c r="A506" s="2">
        <v>486</v>
      </c>
      <c r="B506" s="2">
        <v>16</v>
      </c>
      <c r="C506" s="2">
        <v>1989</v>
      </c>
      <c r="D506" s="7">
        <v>0.125</v>
      </c>
      <c r="E506" s="7">
        <v>0.93703858172138588</v>
      </c>
      <c r="F506" s="2">
        <f t="shared" si="50"/>
        <v>1</v>
      </c>
      <c r="G506" s="3">
        <f t="shared" si="51"/>
        <v>4344.6856998410449</v>
      </c>
      <c r="H506" s="3">
        <f t="shared" si="49"/>
        <v>1323.7714241703184</v>
      </c>
      <c r="I506" s="18">
        <f t="shared" si="54"/>
        <v>-3020.9142756707265</v>
      </c>
      <c r="J506" s="3">
        <f t="shared" si="52"/>
        <v>10336.278822778086</v>
      </c>
      <c r="K506" s="3">
        <f t="shared" si="53"/>
        <v>0</v>
      </c>
      <c r="L506" s="2">
        <f t="shared" si="55"/>
        <v>1</v>
      </c>
    </row>
    <row r="507" spans="1:12">
      <c r="A507" s="2">
        <v>487</v>
      </c>
      <c r="B507" s="2">
        <v>17</v>
      </c>
      <c r="C507" s="2">
        <v>1989</v>
      </c>
      <c r="D507" s="7">
        <v>2.1150000000000002</v>
      </c>
      <c r="E507" s="7">
        <v>0.81846535349587379</v>
      </c>
      <c r="F507" s="2">
        <f t="shared" si="50"/>
        <v>1</v>
      </c>
      <c r="G507" s="3">
        <f t="shared" si="51"/>
        <v>4344.6856998410449</v>
      </c>
      <c r="H507" s="3">
        <f t="shared" si="49"/>
        <v>22398.212496961787</v>
      </c>
      <c r="I507" s="18">
        <f t="shared" si="54"/>
        <v>18053.526797120743</v>
      </c>
      <c r="J507" s="3">
        <f t="shared" si="52"/>
        <v>0</v>
      </c>
      <c r="K507" s="3">
        <f t="shared" si="53"/>
        <v>588.04268748695551</v>
      </c>
      <c r="L507" s="2">
        <f t="shared" si="55"/>
        <v>0</v>
      </c>
    </row>
    <row r="508" spans="1:12">
      <c r="A508" s="2">
        <v>488</v>
      </c>
      <c r="B508" s="2">
        <v>18</v>
      </c>
      <c r="C508" s="2">
        <v>1989</v>
      </c>
      <c r="D508" s="7">
        <v>0.29000000000000004</v>
      </c>
      <c r="E508" s="7">
        <v>0.77669212519202602</v>
      </c>
      <c r="F508" s="2">
        <f t="shared" si="50"/>
        <v>1</v>
      </c>
      <c r="G508" s="3">
        <f t="shared" si="51"/>
        <v>4344.6856998410449</v>
      </c>
      <c r="H508" s="3">
        <f t="shared" si="49"/>
        <v>3071.1497040751387</v>
      </c>
      <c r="I508" s="18">
        <f t="shared" si="54"/>
        <v>-1273.5359957659061</v>
      </c>
      <c r="J508" s="3">
        <f t="shared" si="52"/>
        <v>1273.5359957659061</v>
      </c>
      <c r="K508" s="3">
        <f t="shared" si="53"/>
        <v>0</v>
      </c>
      <c r="L508" s="2">
        <f t="shared" si="55"/>
        <v>1</v>
      </c>
    </row>
    <row r="509" spans="1:12">
      <c r="A509" s="2">
        <v>489</v>
      </c>
      <c r="B509" s="2">
        <v>19</v>
      </c>
      <c r="C509" s="2">
        <v>1989</v>
      </c>
      <c r="D509" s="7">
        <v>0.9</v>
      </c>
      <c r="E509" s="7">
        <v>1.1621381877909969</v>
      </c>
      <c r="F509" s="2">
        <f t="shared" si="50"/>
        <v>1</v>
      </c>
      <c r="G509" s="3">
        <f t="shared" si="51"/>
        <v>4344.6856998410449</v>
      </c>
      <c r="H509" s="3">
        <f t="shared" si="49"/>
        <v>9531.1542540262926</v>
      </c>
      <c r="I509" s="18">
        <f t="shared" si="54"/>
        <v>5186.4685541852477</v>
      </c>
      <c r="J509" s="3">
        <f t="shared" si="52"/>
        <v>0</v>
      </c>
      <c r="K509" s="3">
        <f t="shared" si="53"/>
        <v>588.04268748695551</v>
      </c>
      <c r="L509" s="2">
        <f t="shared" si="55"/>
        <v>0</v>
      </c>
    </row>
    <row r="510" spans="1:12">
      <c r="A510" s="2">
        <v>490</v>
      </c>
      <c r="B510" s="2">
        <v>20</v>
      </c>
      <c r="C510" s="2">
        <v>1989</v>
      </c>
      <c r="D510" s="7">
        <v>0.55000000000000004</v>
      </c>
      <c r="E510" s="7">
        <v>1.2583905498975441</v>
      </c>
      <c r="F510" s="2">
        <f t="shared" si="50"/>
        <v>1</v>
      </c>
      <c r="G510" s="3">
        <f t="shared" si="51"/>
        <v>4344.6856998410449</v>
      </c>
      <c r="H510" s="3">
        <f t="shared" si="49"/>
        <v>5824.5942663494016</v>
      </c>
      <c r="I510" s="18">
        <f t="shared" si="54"/>
        <v>1479.9085665083567</v>
      </c>
      <c r="J510" s="3">
        <f t="shared" si="52"/>
        <v>0</v>
      </c>
      <c r="K510" s="3">
        <f t="shared" si="53"/>
        <v>588.04268748695551</v>
      </c>
      <c r="L510" s="2">
        <f t="shared" si="55"/>
        <v>0</v>
      </c>
    </row>
    <row r="511" spans="1:12">
      <c r="A511" s="2">
        <v>491</v>
      </c>
      <c r="B511" s="2">
        <v>21</v>
      </c>
      <c r="C511" s="2">
        <v>1989</v>
      </c>
      <c r="D511" s="7">
        <v>1.0149999999999999</v>
      </c>
      <c r="E511" s="7">
        <v>1.3139999986597202</v>
      </c>
      <c r="F511" s="2">
        <f t="shared" si="50"/>
        <v>1</v>
      </c>
      <c r="G511" s="3">
        <f t="shared" si="51"/>
        <v>4344.6856998410449</v>
      </c>
      <c r="H511" s="3">
        <f t="shared" ref="H511:H574" si="56">D511*$C$13*43560/12/0.133680556</f>
        <v>10749.023964262984</v>
      </c>
      <c r="I511" s="18">
        <f t="shared" si="54"/>
        <v>6404.3382644219391</v>
      </c>
      <c r="J511" s="3">
        <f t="shared" si="52"/>
        <v>0</v>
      </c>
      <c r="K511" s="3">
        <f t="shared" si="53"/>
        <v>588.04268748695551</v>
      </c>
      <c r="L511" s="2">
        <f t="shared" si="55"/>
        <v>0</v>
      </c>
    </row>
    <row r="512" spans="1:12">
      <c r="A512" s="2">
        <v>492</v>
      </c>
      <c r="B512" s="2">
        <v>22</v>
      </c>
      <c r="C512" s="2">
        <v>1989</v>
      </c>
      <c r="D512" s="7">
        <v>0.65499999999999992</v>
      </c>
      <c r="E512" s="7">
        <v>1.2242208648930268</v>
      </c>
      <c r="F512" s="2">
        <f t="shared" ref="F512:F575" si="57">IF(AND(B512&gt;=$C$7,B512&lt;=$D$7),$C$5*2,IF(AND(B512&gt;=$C$6,B512&lt;=$D$6),$C$5,0))</f>
        <v>1</v>
      </c>
      <c r="G512" s="3">
        <f t="shared" ref="G512:G575" si="58">IF($C$2="Y",F512*$C$4*43560/12/0.133680556,IF(AND(B512&gt;=$C$11,B512&lt;=$D$11),$C$10,0))</f>
        <v>4344.6856998410449</v>
      </c>
      <c r="H512" s="3">
        <f t="shared" si="56"/>
        <v>6936.5622626524673</v>
      </c>
      <c r="I512" s="18">
        <f t="shared" si="54"/>
        <v>2591.8765628114224</v>
      </c>
      <c r="J512" s="3">
        <f t="shared" ref="J512:J575" si="59">IF(B512&gt;43,0,IF(AND(I512&gt;=0,(J511-I512)&lt;=0),0,IF(I512&lt;=0,ABS(I512)+J511,J511-I512)))</f>
        <v>0</v>
      </c>
      <c r="K512" s="3">
        <f t="shared" ref="K512:K575" si="60">IF(B512&gt;43,0,IF(K511+I512&lt;=0,0,IF(K511+I512&gt;=$C$15,$C$15,K511+I512)))</f>
        <v>588.04268748695551</v>
      </c>
      <c r="L512" s="2">
        <f t="shared" si="55"/>
        <v>0</v>
      </c>
    </row>
    <row r="513" spans="1:12">
      <c r="A513" s="2">
        <v>493</v>
      </c>
      <c r="B513" s="2">
        <v>23</v>
      </c>
      <c r="C513" s="2">
        <v>1989</v>
      </c>
      <c r="D513" s="7">
        <v>0.24000000000000002</v>
      </c>
      <c r="E513" s="7">
        <v>1.4219212583921601</v>
      </c>
      <c r="F513" s="2">
        <f t="shared" si="57"/>
        <v>1</v>
      </c>
      <c r="G513" s="3">
        <f t="shared" si="58"/>
        <v>4344.6856998410449</v>
      </c>
      <c r="H513" s="3">
        <f t="shared" si="56"/>
        <v>2541.641134407012</v>
      </c>
      <c r="I513" s="18">
        <f t="shared" si="54"/>
        <v>-1803.0445654340328</v>
      </c>
      <c r="J513" s="3">
        <f t="shared" si="59"/>
        <v>1803.0445654340328</v>
      </c>
      <c r="K513" s="3">
        <f t="shared" si="60"/>
        <v>0</v>
      </c>
      <c r="L513" s="2">
        <f t="shared" si="55"/>
        <v>1</v>
      </c>
    </row>
    <row r="514" spans="1:12">
      <c r="A514" s="2">
        <v>494</v>
      </c>
      <c r="B514" s="2">
        <v>24</v>
      </c>
      <c r="C514" s="2">
        <v>1989</v>
      </c>
      <c r="D514" s="7">
        <v>1.595</v>
      </c>
      <c r="E514" s="7">
        <v>1.3684838568718631</v>
      </c>
      <c r="F514" s="2">
        <f t="shared" si="57"/>
        <v>1</v>
      </c>
      <c r="G514" s="3">
        <f t="shared" si="58"/>
        <v>4344.6856998410449</v>
      </c>
      <c r="H514" s="3">
        <f t="shared" si="56"/>
        <v>16891.323372413259</v>
      </c>
      <c r="I514" s="18">
        <f t="shared" si="54"/>
        <v>12546.637672572215</v>
      </c>
      <c r="J514" s="3">
        <f t="shared" si="59"/>
        <v>0</v>
      </c>
      <c r="K514" s="3">
        <f t="shared" si="60"/>
        <v>588.04268748695551</v>
      </c>
      <c r="L514" s="2">
        <f t="shared" si="55"/>
        <v>0</v>
      </c>
    </row>
    <row r="515" spans="1:12">
      <c r="A515" s="2">
        <v>495</v>
      </c>
      <c r="B515" s="2">
        <v>25</v>
      </c>
      <c r="C515" s="2">
        <v>1989</v>
      </c>
      <c r="D515" s="7">
        <v>3.0000000000000002E-2</v>
      </c>
      <c r="E515" s="7">
        <v>1.4758444866836149</v>
      </c>
      <c r="F515" s="2">
        <f t="shared" si="57"/>
        <v>1</v>
      </c>
      <c r="G515" s="3">
        <f t="shared" si="58"/>
        <v>4344.6856998410449</v>
      </c>
      <c r="H515" s="3">
        <f t="shared" si="56"/>
        <v>317.7051418008765</v>
      </c>
      <c r="I515" s="18">
        <f t="shared" si="54"/>
        <v>-4026.9805580401685</v>
      </c>
      <c r="J515" s="3">
        <f t="shared" si="59"/>
        <v>4026.9805580401685</v>
      </c>
      <c r="K515" s="3">
        <f t="shared" si="60"/>
        <v>0</v>
      </c>
      <c r="L515" s="2">
        <f t="shared" si="55"/>
        <v>1</v>
      </c>
    </row>
    <row r="516" spans="1:12">
      <c r="A516" s="2">
        <v>496</v>
      </c>
      <c r="B516" s="2">
        <v>26</v>
      </c>
      <c r="C516" s="2">
        <v>1989</v>
      </c>
      <c r="D516" s="7">
        <v>1.67</v>
      </c>
      <c r="E516" s="7">
        <v>1.5062330693297841</v>
      </c>
      <c r="F516" s="2">
        <f t="shared" si="57"/>
        <v>1</v>
      </c>
      <c r="G516" s="3">
        <f t="shared" si="58"/>
        <v>4344.6856998410449</v>
      </c>
      <c r="H516" s="3">
        <f t="shared" si="56"/>
        <v>17685.586226915453</v>
      </c>
      <c r="I516" s="18">
        <f t="shared" si="54"/>
        <v>13340.900527074409</v>
      </c>
      <c r="J516" s="3">
        <f t="shared" si="59"/>
        <v>0</v>
      </c>
      <c r="K516" s="3">
        <f t="shared" si="60"/>
        <v>588.04268748695551</v>
      </c>
      <c r="L516" s="2">
        <f t="shared" si="55"/>
        <v>0</v>
      </c>
    </row>
    <row r="517" spans="1:12">
      <c r="A517" s="2">
        <v>497</v>
      </c>
      <c r="B517" s="2">
        <v>27</v>
      </c>
      <c r="C517" s="2">
        <v>1989</v>
      </c>
      <c r="D517" s="7">
        <v>0.43</v>
      </c>
      <c r="E517" s="7">
        <v>1.7223381872195929</v>
      </c>
      <c r="F517" s="2">
        <f t="shared" si="57"/>
        <v>2</v>
      </c>
      <c r="G517" s="3">
        <f t="shared" si="58"/>
        <v>8689.3713996820898</v>
      </c>
      <c r="H517" s="3">
        <f t="shared" si="56"/>
        <v>4553.773699145896</v>
      </c>
      <c r="I517" s="18">
        <f t="shared" si="54"/>
        <v>-4135.5977005361938</v>
      </c>
      <c r="J517" s="3">
        <f t="shared" si="59"/>
        <v>4135.5977005361938</v>
      </c>
      <c r="K517" s="3">
        <f t="shared" si="60"/>
        <v>0</v>
      </c>
      <c r="L517" s="2">
        <f t="shared" si="55"/>
        <v>1</v>
      </c>
    </row>
    <row r="518" spans="1:12">
      <c r="A518" s="2">
        <v>498</v>
      </c>
      <c r="B518" s="2">
        <v>28</v>
      </c>
      <c r="C518" s="2">
        <v>1989</v>
      </c>
      <c r="D518" s="7">
        <v>0.245</v>
      </c>
      <c r="E518" s="7">
        <v>1.444882675691574</v>
      </c>
      <c r="F518" s="2">
        <f t="shared" si="57"/>
        <v>2</v>
      </c>
      <c r="G518" s="3">
        <f t="shared" si="58"/>
        <v>8689.3713996820898</v>
      </c>
      <c r="H518" s="3">
        <f t="shared" si="56"/>
        <v>2594.5919913738235</v>
      </c>
      <c r="I518" s="18">
        <f t="shared" si="54"/>
        <v>-6094.7794083082663</v>
      </c>
      <c r="J518" s="3">
        <f t="shared" si="59"/>
        <v>10230.377108844459</v>
      </c>
      <c r="K518" s="3">
        <f t="shared" si="60"/>
        <v>0</v>
      </c>
      <c r="L518" s="2">
        <f t="shared" si="55"/>
        <v>1</v>
      </c>
    </row>
    <row r="519" spans="1:12">
      <c r="A519" s="2">
        <v>499</v>
      </c>
      <c r="B519" s="2">
        <v>29</v>
      </c>
      <c r="C519" s="2">
        <v>1989</v>
      </c>
      <c r="D519" s="7">
        <v>1.72</v>
      </c>
      <c r="E519" s="7">
        <v>1.4445405497076709</v>
      </c>
      <c r="F519" s="2">
        <f t="shared" si="57"/>
        <v>2</v>
      </c>
      <c r="G519" s="3">
        <f t="shared" si="58"/>
        <v>8689.3713996820898</v>
      </c>
      <c r="H519" s="3">
        <f t="shared" si="56"/>
        <v>18215.094796583584</v>
      </c>
      <c r="I519" s="18">
        <f t="shared" si="54"/>
        <v>9525.7233969014942</v>
      </c>
      <c r="J519" s="3">
        <f t="shared" si="59"/>
        <v>704.65371194296495</v>
      </c>
      <c r="K519" s="3">
        <f t="shared" si="60"/>
        <v>588.04268748695551</v>
      </c>
      <c r="L519" s="2">
        <f t="shared" si="55"/>
        <v>0</v>
      </c>
    </row>
    <row r="520" spans="1:12">
      <c r="A520" s="2">
        <v>500</v>
      </c>
      <c r="B520" s="2">
        <v>30</v>
      </c>
      <c r="C520" s="2">
        <v>1989</v>
      </c>
      <c r="D520" s="7">
        <v>1.1100000000000001</v>
      </c>
      <c r="E520" s="7">
        <v>1.3394393687125119</v>
      </c>
      <c r="F520" s="2">
        <f t="shared" si="57"/>
        <v>2</v>
      </c>
      <c r="G520" s="3">
        <f t="shared" si="58"/>
        <v>8689.3713996820898</v>
      </c>
      <c r="H520" s="3">
        <f t="shared" si="56"/>
        <v>11755.09024663243</v>
      </c>
      <c r="I520" s="18">
        <f t="shared" si="54"/>
        <v>3065.7188469503399</v>
      </c>
      <c r="J520" s="3">
        <f t="shared" si="59"/>
        <v>0</v>
      </c>
      <c r="K520" s="3">
        <f t="shared" si="60"/>
        <v>588.04268748695551</v>
      </c>
      <c r="L520" s="2">
        <f t="shared" si="55"/>
        <v>0</v>
      </c>
    </row>
    <row r="521" spans="1:12">
      <c r="A521" s="2">
        <v>501</v>
      </c>
      <c r="B521" s="2">
        <v>31</v>
      </c>
      <c r="C521" s="2">
        <v>1989</v>
      </c>
      <c r="D521" s="7">
        <v>0</v>
      </c>
      <c r="E521" s="7">
        <v>1.347414959255558</v>
      </c>
      <c r="F521" s="2">
        <f t="shared" si="57"/>
        <v>1</v>
      </c>
      <c r="G521" s="3">
        <f t="shared" si="58"/>
        <v>4344.6856998410449</v>
      </c>
      <c r="H521" s="3">
        <f t="shared" si="56"/>
        <v>0</v>
      </c>
      <c r="I521" s="18">
        <f t="shared" si="54"/>
        <v>-4344.6856998410449</v>
      </c>
      <c r="J521" s="3">
        <f t="shared" si="59"/>
        <v>4344.6856998410449</v>
      </c>
      <c r="K521" s="3">
        <f t="shared" si="60"/>
        <v>0</v>
      </c>
      <c r="L521" s="2">
        <f t="shared" si="55"/>
        <v>1</v>
      </c>
    </row>
    <row r="522" spans="1:12">
      <c r="A522" s="2">
        <v>502</v>
      </c>
      <c r="B522" s="2">
        <v>32</v>
      </c>
      <c r="C522" s="2">
        <v>1989</v>
      </c>
      <c r="D522" s="7">
        <v>0.1</v>
      </c>
      <c r="E522" s="7">
        <v>1.3104311010255649</v>
      </c>
      <c r="F522" s="2">
        <f t="shared" si="57"/>
        <v>1</v>
      </c>
      <c r="G522" s="3">
        <f t="shared" si="58"/>
        <v>4344.6856998410449</v>
      </c>
      <c r="H522" s="3">
        <f t="shared" si="56"/>
        <v>1059.0171393362548</v>
      </c>
      <c r="I522" s="18">
        <f t="shared" si="54"/>
        <v>-3285.6685605047901</v>
      </c>
      <c r="J522" s="3">
        <f t="shared" si="59"/>
        <v>7630.3542603458354</v>
      </c>
      <c r="K522" s="3">
        <f t="shared" si="60"/>
        <v>0</v>
      </c>
      <c r="L522" s="2">
        <f t="shared" si="55"/>
        <v>1</v>
      </c>
    </row>
    <row r="523" spans="1:12">
      <c r="A523" s="2">
        <v>503</v>
      </c>
      <c r="B523" s="2">
        <v>33</v>
      </c>
      <c r="C523" s="2">
        <v>1989</v>
      </c>
      <c r="D523" s="7">
        <v>0.86</v>
      </c>
      <c r="E523" s="7">
        <v>1.1119185028028511</v>
      </c>
      <c r="F523" s="2">
        <f t="shared" si="57"/>
        <v>1</v>
      </c>
      <c r="G523" s="3">
        <f t="shared" si="58"/>
        <v>4344.6856998410449</v>
      </c>
      <c r="H523" s="3">
        <f t="shared" si="56"/>
        <v>9107.547398291792</v>
      </c>
      <c r="I523" s="18">
        <f t="shared" si="54"/>
        <v>4762.8616984507471</v>
      </c>
      <c r="J523" s="3">
        <f t="shared" si="59"/>
        <v>2867.4925618950883</v>
      </c>
      <c r="K523" s="3">
        <f t="shared" si="60"/>
        <v>588.04268748695551</v>
      </c>
      <c r="L523" s="2">
        <f t="shared" si="55"/>
        <v>0</v>
      </c>
    </row>
    <row r="524" spans="1:12">
      <c r="A524" s="2">
        <v>504</v>
      </c>
      <c r="B524" s="2">
        <v>34</v>
      </c>
      <c r="C524" s="2">
        <v>1989</v>
      </c>
      <c r="D524" s="7">
        <v>1.4300000000000002</v>
      </c>
      <c r="E524" s="7">
        <v>1.1101385815448239</v>
      </c>
      <c r="F524" s="2">
        <f t="shared" si="57"/>
        <v>1</v>
      </c>
      <c r="G524" s="3">
        <f t="shared" si="58"/>
        <v>4344.6856998410449</v>
      </c>
      <c r="H524" s="3">
        <f t="shared" si="56"/>
        <v>15143.945092508444</v>
      </c>
      <c r="I524" s="18">
        <f t="shared" si="54"/>
        <v>10799.259392667398</v>
      </c>
      <c r="J524" s="3">
        <f t="shared" si="59"/>
        <v>0</v>
      </c>
      <c r="K524" s="3">
        <f t="shared" si="60"/>
        <v>588.04268748695551</v>
      </c>
      <c r="L524" s="2">
        <f t="shared" si="55"/>
        <v>0</v>
      </c>
    </row>
    <row r="525" spans="1:12">
      <c r="A525" s="2">
        <v>505</v>
      </c>
      <c r="B525" s="2">
        <v>35</v>
      </c>
      <c r="C525" s="2">
        <v>1989</v>
      </c>
      <c r="D525" s="7">
        <v>1.135</v>
      </c>
      <c r="E525" s="7">
        <v>0.97326692814112592</v>
      </c>
      <c r="F525" s="2">
        <f t="shared" si="57"/>
        <v>1</v>
      </c>
      <c r="G525" s="3">
        <f t="shared" si="58"/>
        <v>4344.6856998410449</v>
      </c>
      <c r="H525" s="3">
        <f t="shared" si="56"/>
        <v>12019.844531466493</v>
      </c>
      <c r="I525" s="18">
        <f t="shared" si="54"/>
        <v>7675.1588316254483</v>
      </c>
      <c r="J525" s="3">
        <f t="shared" si="59"/>
        <v>0</v>
      </c>
      <c r="K525" s="3">
        <f t="shared" si="60"/>
        <v>588.04268748695551</v>
      </c>
      <c r="L525" s="2">
        <f t="shared" si="55"/>
        <v>0</v>
      </c>
    </row>
    <row r="526" spans="1:12">
      <c r="A526" s="2">
        <v>506</v>
      </c>
      <c r="B526" s="2">
        <v>36</v>
      </c>
      <c r="C526" s="2">
        <v>1989</v>
      </c>
      <c r="D526" s="7">
        <v>0.505</v>
      </c>
      <c r="E526" s="7">
        <v>0.93870314864882198</v>
      </c>
      <c r="F526" s="2">
        <f t="shared" si="57"/>
        <v>1</v>
      </c>
      <c r="G526" s="3">
        <f t="shared" si="58"/>
        <v>4344.6856998410449</v>
      </c>
      <c r="H526" s="3">
        <f t="shared" si="56"/>
        <v>5348.0365536480858</v>
      </c>
      <c r="I526" s="18">
        <f t="shared" si="54"/>
        <v>1003.3508538070409</v>
      </c>
      <c r="J526" s="3">
        <f t="shared" si="59"/>
        <v>0</v>
      </c>
      <c r="K526" s="3">
        <f t="shared" si="60"/>
        <v>588.04268748695551</v>
      </c>
      <c r="L526" s="2">
        <f t="shared" si="55"/>
        <v>0</v>
      </c>
    </row>
    <row r="527" spans="1:12">
      <c r="A527" s="2">
        <v>507</v>
      </c>
      <c r="B527" s="2">
        <v>37</v>
      </c>
      <c r="C527" s="2">
        <v>1989</v>
      </c>
      <c r="D527" s="7">
        <v>5.0000000000000001E-3</v>
      </c>
      <c r="E527" s="7">
        <v>0.81147125901481898</v>
      </c>
      <c r="F527" s="2">
        <f t="shared" si="57"/>
        <v>1</v>
      </c>
      <c r="G527" s="3">
        <f t="shared" si="58"/>
        <v>4344.6856998410449</v>
      </c>
      <c r="H527" s="3">
        <f t="shared" si="56"/>
        <v>52.950856966812736</v>
      </c>
      <c r="I527" s="18">
        <f t="shared" si="54"/>
        <v>-4291.7348428742325</v>
      </c>
      <c r="J527" s="3">
        <f t="shared" si="59"/>
        <v>4291.7348428742325</v>
      </c>
      <c r="K527" s="3">
        <f t="shared" si="60"/>
        <v>0</v>
      </c>
      <c r="L527" s="2">
        <f t="shared" si="55"/>
        <v>1</v>
      </c>
    </row>
    <row r="528" spans="1:12">
      <c r="A528" s="2">
        <v>508</v>
      </c>
      <c r="B528" s="2">
        <v>38</v>
      </c>
      <c r="C528" s="2">
        <v>1989</v>
      </c>
      <c r="D528" s="7">
        <v>0.18</v>
      </c>
      <c r="E528" s="7">
        <v>0.82496456608766988</v>
      </c>
      <c r="F528" s="2">
        <f t="shared" si="57"/>
        <v>1</v>
      </c>
      <c r="G528" s="3">
        <f t="shared" si="58"/>
        <v>4344.6856998410449</v>
      </c>
      <c r="H528" s="3">
        <f t="shared" si="56"/>
        <v>1906.2308508052583</v>
      </c>
      <c r="I528" s="18">
        <f t="shared" si="54"/>
        <v>-2438.4548490357865</v>
      </c>
      <c r="J528" s="3">
        <f t="shared" si="59"/>
        <v>6730.1896919100191</v>
      </c>
      <c r="K528" s="3">
        <f t="shared" si="60"/>
        <v>0</v>
      </c>
      <c r="L528" s="2">
        <f t="shared" si="55"/>
        <v>1</v>
      </c>
    </row>
    <row r="529" spans="1:12">
      <c r="A529" s="2">
        <v>509</v>
      </c>
      <c r="B529" s="2">
        <v>39</v>
      </c>
      <c r="C529" s="2">
        <v>1989</v>
      </c>
      <c r="D529" s="7">
        <v>5.0000000000000001E-3</v>
      </c>
      <c r="E529" s="7">
        <v>0.78733228266148803</v>
      </c>
      <c r="F529" s="2">
        <f t="shared" si="57"/>
        <v>1</v>
      </c>
      <c r="G529" s="3">
        <f t="shared" si="58"/>
        <v>4344.6856998410449</v>
      </c>
      <c r="H529" s="3">
        <f t="shared" si="56"/>
        <v>52.950856966812736</v>
      </c>
      <c r="I529" s="18">
        <f t="shared" si="54"/>
        <v>-4291.7348428742325</v>
      </c>
      <c r="J529" s="3">
        <f t="shared" si="59"/>
        <v>11021.924534784252</v>
      </c>
      <c r="K529" s="3">
        <f t="shared" si="60"/>
        <v>0</v>
      </c>
      <c r="L529" s="2">
        <f t="shared" si="55"/>
        <v>1</v>
      </c>
    </row>
    <row r="530" spans="1:12">
      <c r="A530" s="2">
        <v>510</v>
      </c>
      <c r="B530" s="2">
        <v>40</v>
      </c>
      <c r="C530" s="2">
        <v>1989</v>
      </c>
      <c r="D530" s="7">
        <v>0.15500000000000003</v>
      </c>
      <c r="E530" s="7">
        <v>0.54299527503669598</v>
      </c>
      <c r="F530" s="2">
        <f t="shared" si="57"/>
        <v>0</v>
      </c>
      <c r="G530" s="3">
        <f t="shared" si="58"/>
        <v>0</v>
      </c>
      <c r="H530" s="3">
        <f t="shared" si="56"/>
        <v>1641.4765659711952</v>
      </c>
      <c r="I530" s="18">
        <f t="shared" si="54"/>
        <v>1641.4765659711952</v>
      </c>
      <c r="J530" s="3">
        <f t="shared" si="59"/>
        <v>9380.4479688130559</v>
      </c>
      <c r="K530" s="3">
        <f t="shared" si="60"/>
        <v>588.04268748695551</v>
      </c>
      <c r="L530" s="2">
        <f t="shared" si="55"/>
        <v>0</v>
      </c>
    </row>
    <row r="531" spans="1:12">
      <c r="A531" s="2">
        <v>511</v>
      </c>
      <c r="B531" s="2">
        <v>41</v>
      </c>
      <c r="C531" s="2">
        <v>1989</v>
      </c>
      <c r="D531" s="7">
        <v>5.0000000000000001E-3</v>
      </c>
      <c r="E531" s="7">
        <v>0.64476732217698296</v>
      </c>
      <c r="F531" s="2">
        <f t="shared" si="57"/>
        <v>0</v>
      </c>
      <c r="G531" s="3">
        <f t="shared" si="58"/>
        <v>0</v>
      </c>
      <c r="H531" s="3">
        <f t="shared" si="56"/>
        <v>52.950856966812736</v>
      </c>
      <c r="I531" s="18">
        <f t="shared" si="54"/>
        <v>52.950856966812736</v>
      </c>
      <c r="J531" s="3">
        <f t="shared" si="59"/>
        <v>9327.4971118462436</v>
      </c>
      <c r="K531" s="3">
        <f t="shared" si="60"/>
        <v>588.04268748695551</v>
      </c>
      <c r="L531" s="2">
        <f t="shared" si="55"/>
        <v>0</v>
      </c>
    </row>
    <row r="532" spans="1:12">
      <c r="A532" s="2">
        <v>512</v>
      </c>
      <c r="B532" s="2">
        <v>42</v>
      </c>
      <c r="C532" s="2">
        <v>1989</v>
      </c>
      <c r="D532" s="7">
        <v>0.1</v>
      </c>
      <c r="E532" s="7">
        <v>0.38955196810659398</v>
      </c>
      <c r="F532" s="2">
        <f t="shared" si="57"/>
        <v>0</v>
      </c>
      <c r="G532" s="3">
        <f t="shared" si="58"/>
        <v>0</v>
      </c>
      <c r="H532" s="3">
        <f t="shared" si="56"/>
        <v>1059.0171393362548</v>
      </c>
      <c r="I532" s="18">
        <f t="shared" si="54"/>
        <v>1059.0171393362548</v>
      </c>
      <c r="J532" s="3">
        <f t="shared" si="59"/>
        <v>8268.4799725099892</v>
      </c>
      <c r="K532" s="3">
        <f t="shared" si="60"/>
        <v>588.04268748695551</v>
      </c>
      <c r="L532" s="2">
        <f t="shared" si="55"/>
        <v>0</v>
      </c>
    </row>
    <row r="533" spans="1:12">
      <c r="A533" s="2">
        <v>513</v>
      </c>
      <c r="B533" s="2">
        <v>43</v>
      </c>
      <c r="C533" s="2">
        <v>1989</v>
      </c>
      <c r="D533" s="7">
        <v>0.10500000000000001</v>
      </c>
      <c r="E533" s="7">
        <v>0.58330629861762606</v>
      </c>
      <c r="F533" s="2">
        <f t="shared" si="57"/>
        <v>0</v>
      </c>
      <c r="G533" s="3">
        <f t="shared" si="58"/>
        <v>0</v>
      </c>
      <c r="H533" s="3">
        <f t="shared" si="56"/>
        <v>1111.9679963030676</v>
      </c>
      <c r="I533" s="18">
        <f t="shared" si="54"/>
        <v>1111.9679963030676</v>
      </c>
      <c r="J533" s="3">
        <f t="shared" si="59"/>
        <v>7156.5119762069216</v>
      </c>
      <c r="K533" s="3">
        <f t="shared" si="60"/>
        <v>588.04268748695551</v>
      </c>
      <c r="L533" s="2">
        <f t="shared" si="55"/>
        <v>0</v>
      </c>
    </row>
    <row r="534" spans="1:12">
      <c r="A534" s="2">
        <v>514</v>
      </c>
      <c r="B534" s="2">
        <v>44</v>
      </c>
      <c r="C534" s="2">
        <v>1989</v>
      </c>
      <c r="D534" s="7">
        <v>0.41500000000000004</v>
      </c>
      <c r="E534" s="7">
        <v>0.23768137771032091</v>
      </c>
      <c r="F534" s="2">
        <f t="shared" si="57"/>
        <v>0</v>
      </c>
      <c r="G534" s="3">
        <f t="shared" si="58"/>
        <v>0</v>
      </c>
      <c r="H534" s="3">
        <f t="shared" si="56"/>
        <v>4394.9211282454571</v>
      </c>
      <c r="I534" s="18">
        <f t="shared" ref="I534:I597" si="61">H534-G534-((E534/12)*$F$10)/7.48</f>
        <v>4394.9211282454571</v>
      </c>
      <c r="J534" s="3">
        <f t="shared" si="59"/>
        <v>0</v>
      </c>
      <c r="K534" s="3">
        <f t="shared" si="60"/>
        <v>0</v>
      </c>
      <c r="L534" s="2">
        <f t="shared" ref="L534:L597" si="62">IF(AND(K534=0,I534=0),0,IF(B534&gt;43,0,IF(ROUND((K533+I534),0)=0,0,IF(K534=0,1,0))))</f>
        <v>0</v>
      </c>
    </row>
    <row r="535" spans="1:12">
      <c r="A535" s="2">
        <v>515</v>
      </c>
      <c r="B535" s="2">
        <v>45</v>
      </c>
      <c r="C535" s="2">
        <v>1989</v>
      </c>
      <c r="D535" s="7">
        <v>0.44499999999999995</v>
      </c>
      <c r="E535" s="7">
        <v>0.23620799188505212</v>
      </c>
      <c r="F535" s="2">
        <f t="shared" si="57"/>
        <v>0</v>
      </c>
      <c r="G535" s="3">
        <f t="shared" si="58"/>
        <v>0</v>
      </c>
      <c r="H535" s="3">
        <f t="shared" si="56"/>
        <v>4712.6262700463321</v>
      </c>
      <c r="I535" s="18">
        <f t="shared" si="61"/>
        <v>4712.6262700463321</v>
      </c>
      <c r="J535" s="3">
        <f t="shared" si="59"/>
        <v>0</v>
      </c>
      <c r="K535" s="3">
        <f t="shared" si="60"/>
        <v>0</v>
      </c>
      <c r="L535" s="2">
        <f t="shared" si="62"/>
        <v>0</v>
      </c>
    </row>
    <row r="536" spans="1:12">
      <c r="A536" s="2">
        <v>516</v>
      </c>
      <c r="B536" s="2">
        <v>46</v>
      </c>
      <c r="C536" s="2">
        <v>1989</v>
      </c>
      <c r="D536" s="7">
        <v>0.25</v>
      </c>
      <c r="E536" s="7">
        <v>0.13207232269993188</v>
      </c>
      <c r="F536" s="2">
        <f t="shared" si="57"/>
        <v>0</v>
      </c>
      <c r="G536" s="3">
        <f t="shared" si="58"/>
        <v>0</v>
      </c>
      <c r="H536" s="3">
        <f t="shared" si="56"/>
        <v>2647.5428483406367</v>
      </c>
      <c r="I536" s="18">
        <f t="shared" si="61"/>
        <v>2647.5428483406367</v>
      </c>
      <c r="J536" s="3">
        <f t="shared" si="59"/>
        <v>0</v>
      </c>
      <c r="K536" s="3">
        <f t="shared" si="60"/>
        <v>0</v>
      </c>
      <c r="L536" s="2">
        <f t="shared" si="62"/>
        <v>0</v>
      </c>
    </row>
    <row r="537" spans="1:12">
      <c r="A537" s="2">
        <v>517</v>
      </c>
      <c r="B537" s="2">
        <v>47</v>
      </c>
      <c r="C537" s="2">
        <v>1989</v>
      </c>
      <c r="D537" s="7">
        <v>0.26</v>
      </c>
      <c r="E537" s="7">
        <v>8.3288031411109187E-2</v>
      </c>
      <c r="F537" s="2">
        <f t="shared" si="57"/>
        <v>0</v>
      </c>
      <c r="G537" s="3">
        <f t="shared" si="58"/>
        <v>0</v>
      </c>
      <c r="H537" s="3">
        <f t="shared" si="56"/>
        <v>2753.4445622742624</v>
      </c>
      <c r="I537" s="18">
        <f t="shared" si="61"/>
        <v>2753.4445622742624</v>
      </c>
      <c r="J537" s="3">
        <f t="shared" si="59"/>
        <v>0</v>
      </c>
      <c r="K537" s="3">
        <f t="shared" si="60"/>
        <v>0</v>
      </c>
      <c r="L537" s="2">
        <f t="shared" si="62"/>
        <v>0</v>
      </c>
    </row>
    <row r="538" spans="1:12">
      <c r="A538" s="2">
        <v>518</v>
      </c>
      <c r="B538" s="2">
        <v>48</v>
      </c>
      <c r="C538" s="2">
        <v>1989</v>
      </c>
      <c r="D538" s="7">
        <v>0</v>
      </c>
      <c r="E538" s="7">
        <v>0</v>
      </c>
      <c r="F538" s="2">
        <f t="shared" si="57"/>
        <v>0</v>
      </c>
      <c r="G538" s="3">
        <f t="shared" si="58"/>
        <v>0</v>
      </c>
      <c r="H538" s="3">
        <f t="shared" si="56"/>
        <v>0</v>
      </c>
      <c r="I538" s="18">
        <f t="shared" si="61"/>
        <v>0</v>
      </c>
      <c r="J538" s="3">
        <f t="shared" si="59"/>
        <v>0</v>
      </c>
      <c r="K538" s="3">
        <f t="shared" si="60"/>
        <v>0</v>
      </c>
      <c r="L538" s="2">
        <f t="shared" si="62"/>
        <v>0</v>
      </c>
    </row>
    <row r="539" spans="1:12">
      <c r="A539" s="2">
        <v>519</v>
      </c>
      <c r="B539" s="2">
        <v>49</v>
      </c>
      <c r="C539" s="2">
        <v>1989</v>
      </c>
      <c r="D539" s="7">
        <v>0</v>
      </c>
      <c r="E539" s="7">
        <v>0</v>
      </c>
      <c r="F539" s="2">
        <f t="shared" si="57"/>
        <v>0</v>
      </c>
      <c r="G539" s="3">
        <f t="shared" si="58"/>
        <v>0</v>
      </c>
      <c r="H539" s="3">
        <f t="shared" si="56"/>
        <v>0</v>
      </c>
      <c r="I539" s="18">
        <f t="shared" si="61"/>
        <v>0</v>
      </c>
      <c r="J539" s="3">
        <f t="shared" si="59"/>
        <v>0</v>
      </c>
      <c r="K539" s="3">
        <f t="shared" si="60"/>
        <v>0</v>
      </c>
      <c r="L539" s="2">
        <f t="shared" si="62"/>
        <v>0</v>
      </c>
    </row>
    <row r="540" spans="1:12">
      <c r="A540" s="2">
        <v>520</v>
      </c>
      <c r="B540" s="2">
        <v>50</v>
      </c>
      <c r="C540" s="2">
        <v>1989</v>
      </c>
      <c r="D540" s="7">
        <v>0</v>
      </c>
      <c r="E540" s="7">
        <v>0</v>
      </c>
      <c r="F540" s="2">
        <f t="shared" si="57"/>
        <v>0</v>
      </c>
      <c r="G540" s="3">
        <f t="shared" si="58"/>
        <v>0</v>
      </c>
      <c r="H540" s="3">
        <f t="shared" si="56"/>
        <v>0</v>
      </c>
      <c r="I540" s="18">
        <f t="shared" si="61"/>
        <v>0</v>
      </c>
      <c r="J540" s="3">
        <f t="shared" si="59"/>
        <v>0</v>
      </c>
      <c r="K540" s="3">
        <f t="shared" si="60"/>
        <v>0</v>
      </c>
      <c r="L540" s="2">
        <f t="shared" si="62"/>
        <v>0</v>
      </c>
    </row>
    <row r="541" spans="1:12">
      <c r="A541" s="2">
        <v>521</v>
      </c>
      <c r="B541" s="2">
        <v>51</v>
      </c>
      <c r="C541" s="2">
        <v>1989</v>
      </c>
      <c r="D541" s="7">
        <v>0</v>
      </c>
      <c r="E541" s="7">
        <v>0</v>
      </c>
      <c r="F541" s="2">
        <f t="shared" si="57"/>
        <v>0</v>
      </c>
      <c r="G541" s="3">
        <f t="shared" si="58"/>
        <v>0</v>
      </c>
      <c r="H541" s="3">
        <f t="shared" si="56"/>
        <v>0</v>
      </c>
      <c r="I541" s="18">
        <f t="shared" si="61"/>
        <v>0</v>
      </c>
      <c r="J541" s="3">
        <f t="shared" si="59"/>
        <v>0</v>
      </c>
      <c r="K541" s="3">
        <f t="shared" si="60"/>
        <v>0</v>
      </c>
      <c r="L541" s="2">
        <f t="shared" si="62"/>
        <v>0</v>
      </c>
    </row>
    <row r="542" spans="1:12">
      <c r="A542" s="2">
        <v>522</v>
      </c>
      <c r="B542" s="2">
        <v>52</v>
      </c>
      <c r="C542" s="2">
        <v>1989</v>
      </c>
      <c r="D542" s="7">
        <v>0</v>
      </c>
      <c r="E542" s="7">
        <v>0</v>
      </c>
      <c r="F542" s="2">
        <f t="shared" si="57"/>
        <v>0</v>
      </c>
      <c r="G542" s="3">
        <f t="shared" si="58"/>
        <v>0</v>
      </c>
      <c r="H542" s="3">
        <f t="shared" si="56"/>
        <v>0</v>
      </c>
      <c r="I542" s="18">
        <f t="shared" si="61"/>
        <v>0</v>
      </c>
      <c r="J542" s="3">
        <f t="shared" si="59"/>
        <v>0</v>
      </c>
      <c r="K542" s="3">
        <f t="shared" si="60"/>
        <v>0</v>
      </c>
      <c r="L542" s="2">
        <f t="shared" si="62"/>
        <v>0</v>
      </c>
    </row>
    <row r="543" spans="1:12">
      <c r="A543" s="2">
        <v>523</v>
      </c>
      <c r="B543" s="2">
        <v>1</v>
      </c>
      <c r="C543" s="2">
        <v>1990</v>
      </c>
      <c r="D543" s="7">
        <v>0</v>
      </c>
      <c r="E543" s="7">
        <v>0</v>
      </c>
      <c r="F543" s="2">
        <f t="shared" si="57"/>
        <v>0</v>
      </c>
      <c r="G543" s="3">
        <f t="shared" si="58"/>
        <v>0</v>
      </c>
      <c r="H543" s="3">
        <f t="shared" si="56"/>
        <v>0</v>
      </c>
      <c r="I543" s="18">
        <f t="shared" si="61"/>
        <v>0</v>
      </c>
      <c r="J543" s="3">
        <f t="shared" si="59"/>
        <v>0</v>
      </c>
      <c r="K543" s="3">
        <f t="shared" si="60"/>
        <v>0</v>
      </c>
      <c r="L543" s="2">
        <f t="shared" si="62"/>
        <v>0</v>
      </c>
    </row>
    <row r="544" spans="1:12">
      <c r="A544" s="2">
        <v>524</v>
      </c>
      <c r="B544" s="2">
        <v>2</v>
      </c>
      <c r="C544" s="2">
        <v>1990</v>
      </c>
      <c r="D544" s="7">
        <v>0</v>
      </c>
      <c r="E544" s="7">
        <v>0</v>
      </c>
      <c r="F544" s="2">
        <f t="shared" si="57"/>
        <v>0</v>
      </c>
      <c r="G544" s="3">
        <f t="shared" si="58"/>
        <v>0</v>
      </c>
      <c r="H544" s="3">
        <f t="shared" si="56"/>
        <v>0</v>
      </c>
      <c r="I544" s="18">
        <f t="shared" si="61"/>
        <v>0</v>
      </c>
      <c r="J544" s="3">
        <f t="shared" si="59"/>
        <v>0</v>
      </c>
      <c r="K544" s="3">
        <f t="shared" si="60"/>
        <v>0</v>
      </c>
      <c r="L544" s="2">
        <f t="shared" si="62"/>
        <v>0</v>
      </c>
    </row>
    <row r="545" spans="1:12">
      <c r="A545" s="2">
        <v>525</v>
      </c>
      <c r="B545" s="2">
        <v>3</v>
      </c>
      <c r="C545" s="2">
        <v>1990</v>
      </c>
      <c r="D545" s="7">
        <v>0</v>
      </c>
      <c r="E545" s="7">
        <v>0</v>
      </c>
      <c r="F545" s="2">
        <f t="shared" si="57"/>
        <v>0</v>
      </c>
      <c r="G545" s="3">
        <f t="shared" si="58"/>
        <v>0</v>
      </c>
      <c r="H545" s="3">
        <f t="shared" si="56"/>
        <v>0</v>
      </c>
      <c r="I545" s="18">
        <f t="shared" si="61"/>
        <v>0</v>
      </c>
      <c r="J545" s="3">
        <f t="shared" si="59"/>
        <v>0</v>
      </c>
      <c r="K545" s="3">
        <f t="shared" si="60"/>
        <v>0</v>
      </c>
      <c r="L545" s="2">
        <f t="shared" si="62"/>
        <v>0</v>
      </c>
    </row>
    <row r="546" spans="1:12">
      <c r="A546" s="2">
        <v>526</v>
      </c>
      <c r="B546" s="2">
        <v>4</v>
      </c>
      <c r="C546" s="2">
        <v>1990</v>
      </c>
      <c r="D546" s="7">
        <v>0</v>
      </c>
      <c r="E546" s="7">
        <v>0</v>
      </c>
      <c r="F546" s="2">
        <f t="shared" si="57"/>
        <v>0</v>
      </c>
      <c r="G546" s="3">
        <f t="shared" si="58"/>
        <v>0</v>
      </c>
      <c r="H546" s="3">
        <f t="shared" si="56"/>
        <v>0</v>
      </c>
      <c r="I546" s="18">
        <f t="shared" si="61"/>
        <v>0</v>
      </c>
      <c r="J546" s="3">
        <f t="shared" si="59"/>
        <v>0</v>
      </c>
      <c r="K546" s="3">
        <f t="shared" si="60"/>
        <v>0</v>
      </c>
      <c r="L546" s="2">
        <f t="shared" si="62"/>
        <v>0</v>
      </c>
    </row>
    <row r="547" spans="1:12">
      <c r="A547" s="2">
        <v>527</v>
      </c>
      <c r="B547" s="2">
        <v>5</v>
      </c>
      <c r="C547" s="2">
        <v>1990</v>
      </c>
      <c r="D547" s="7">
        <v>0</v>
      </c>
      <c r="E547" s="7">
        <v>0</v>
      </c>
      <c r="F547" s="2">
        <f t="shared" si="57"/>
        <v>0</v>
      </c>
      <c r="G547" s="3">
        <f t="shared" si="58"/>
        <v>0</v>
      </c>
      <c r="H547" s="3">
        <f t="shared" si="56"/>
        <v>0</v>
      </c>
      <c r="I547" s="18">
        <f t="shared" si="61"/>
        <v>0</v>
      </c>
      <c r="J547" s="3">
        <f t="shared" si="59"/>
        <v>0</v>
      </c>
      <c r="K547" s="3">
        <f t="shared" si="60"/>
        <v>0</v>
      </c>
      <c r="L547" s="2">
        <f t="shared" si="62"/>
        <v>0</v>
      </c>
    </row>
    <row r="548" spans="1:12">
      <c r="A548" s="2">
        <v>528</v>
      </c>
      <c r="B548" s="2">
        <v>6</v>
      </c>
      <c r="C548" s="2">
        <v>1990</v>
      </c>
      <c r="D548" s="7">
        <v>0</v>
      </c>
      <c r="E548" s="7">
        <v>0</v>
      </c>
      <c r="F548" s="2">
        <f t="shared" si="57"/>
        <v>0</v>
      </c>
      <c r="G548" s="3">
        <f t="shared" si="58"/>
        <v>0</v>
      </c>
      <c r="H548" s="3">
        <f t="shared" si="56"/>
        <v>0</v>
      </c>
      <c r="I548" s="18">
        <f t="shared" si="61"/>
        <v>0</v>
      </c>
      <c r="J548" s="3">
        <f t="shared" si="59"/>
        <v>0</v>
      </c>
      <c r="K548" s="3">
        <f t="shared" si="60"/>
        <v>0</v>
      </c>
      <c r="L548" s="2">
        <f t="shared" si="62"/>
        <v>0</v>
      </c>
    </row>
    <row r="549" spans="1:12">
      <c r="A549" s="2">
        <v>529</v>
      </c>
      <c r="B549" s="2">
        <v>7</v>
      </c>
      <c r="C549" s="2">
        <v>1990</v>
      </c>
      <c r="D549" s="7">
        <v>0</v>
      </c>
      <c r="E549" s="7">
        <v>0</v>
      </c>
      <c r="F549" s="2">
        <f t="shared" si="57"/>
        <v>0</v>
      </c>
      <c r="G549" s="3">
        <f t="shared" si="58"/>
        <v>0</v>
      </c>
      <c r="H549" s="3">
        <f t="shared" si="56"/>
        <v>0</v>
      </c>
      <c r="I549" s="18">
        <f t="shared" si="61"/>
        <v>0</v>
      </c>
      <c r="J549" s="3">
        <f t="shared" si="59"/>
        <v>0</v>
      </c>
      <c r="K549" s="3">
        <f t="shared" si="60"/>
        <v>0</v>
      </c>
      <c r="L549" s="2">
        <f t="shared" si="62"/>
        <v>0</v>
      </c>
    </row>
    <row r="550" spans="1:12">
      <c r="A550" s="2">
        <v>530</v>
      </c>
      <c r="B550" s="2">
        <v>8</v>
      </c>
      <c r="C550" s="2">
        <v>1990</v>
      </c>
      <c r="D550" s="7">
        <v>0</v>
      </c>
      <c r="E550" s="7">
        <v>0</v>
      </c>
      <c r="F550" s="2">
        <f t="shared" si="57"/>
        <v>0</v>
      </c>
      <c r="G550" s="3">
        <f t="shared" si="58"/>
        <v>0</v>
      </c>
      <c r="H550" s="3">
        <f t="shared" si="56"/>
        <v>0</v>
      </c>
      <c r="I550" s="18">
        <f t="shared" si="61"/>
        <v>0</v>
      </c>
      <c r="J550" s="3">
        <f t="shared" si="59"/>
        <v>0</v>
      </c>
      <c r="K550" s="3">
        <f t="shared" si="60"/>
        <v>0</v>
      </c>
      <c r="L550" s="2">
        <f t="shared" si="62"/>
        <v>0</v>
      </c>
    </row>
    <row r="551" spans="1:12">
      <c r="A551" s="2">
        <v>531</v>
      </c>
      <c r="B551" s="2">
        <v>9</v>
      </c>
      <c r="C551" s="2">
        <v>1990</v>
      </c>
      <c r="D551" s="7">
        <v>0</v>
      </c>
      <c r="E551" s="7">
        <v>0</v>
      </c>
      <c r="F551" s="2">
        <f t="shared" si="57"/>
        <v>0</v>
      </c>
      <c r="G551" s="3">
        <f t="shared" si="58"/>
        <v>0</v>
      </c>
      <c r="H551" s="3">
        <f t="shared" si="56"/>
        <v>0</v>
      </c>
      <c r="I551" s="18">
        <f t="shared" si="61"/>
        <v>0</v>
      </c>
      <c r="J551" s="3">
        <f t="shared" si="59"/>
        <v>0</v>
      </c>
      <c r="K551" s="3">
        <f t="shared" si="60"/>
        <v>0</v>
      </c>
      <c r="L551" s="2">
        <f t="shared" si="62"/>
        <v>0</v>
      </c>
    </row>
    <row r="552" spans="1:12">
      <c r="A552" s="2">
        <v>532</v>
      </c>
      <c r="B552" s="2">
        <v>10</v>
      </c>
      <c r="C552" s="2">
        <v>1990</v>
      </c>
      <c r="D552" s="7">
        <v>0</v>
      </c>
      <c r="E552" s="7">
        <v>0</v>
      </c>
      <c r="F552" s="2">
        <f t="shared" si="57"/>
        <v>0</v>
      </c>
      <c r="G552" s="3">
        <f t="shared" si="58"/>
        <v>0</v>
      </c>
      <c r="H552" s="3">
        <f t="shared" si="56"/>
        <v>0</v>
      </c>
      <c r="I552" s="18">
        <f t="shared" si="61"/>
        <v>0</v>
      </c>
      <c r="J552" s="3">
        <f t="shared" si="59"/>
        <v>0</v>
      </c>
      <c r="K552" s="3">
        <f t="shared" si="60"/>
        <v>0</v>
      </c>
      <c r="L552" s="2">
        <f t="shared" si="62"/>
        <v>0</v>
      </c>
    </row>
    <row r="553" spans="1:12">
      <c r="A553" s="2">
        <v>533</v>
      </c>
      <c r="B553" s="2">
        <v>11</v>
      </c>
      <c r="C553" s="2">
        <v>1990</v>
      </c>
      <c r="D553" s="7">
        <v>3.153</v>
      </c>
      <c r="E553" s="7">
        <v>0.44512161371920428</v>
      </c>
      <c r="F553" s="2">
        <f t="shared" si="57"/>
        <v>0</v>
      </c>
      <c r="G553" s="3">
        <f t="shared" si="58"/>
        <v>0</v>
      </c>
      <c r="H553" s="3">
        <f t="shared" si="56"/>
        <v>33390.810403272109</v>
      </c>
      <c r="I553" s="18">
        <f t="shared" si="61"/>
        <v>33390.810403272109</v>
      </c>
      <c r="J553" s="3">
        <f t="shared" si="59"/>
        <v>0</v>
      </c>
      <c r="K553" s="3">
        <f t="shared" si="60"/>
        <v>588.04268748695551</v>
      </c>
      <c r="L553" s="2">
        <f t="shared" si="62"/>
        <v>0</v>
      </c>
    </row>
    <row r="554" spans="1:12">
      <c r="A554" s="2">
        <v>534</v>
      </c>
      <c r="B554" s="2">
        <v>12</v>
      </c>
      <c r="C554" s="2">
        <v>1990</v>
      </c>
      <c r="D554" s="7">
        <v>0.17700000000000005</v>
      </c>
      <c r="E554" s="7">
        <v>0.4012239365986256</v>
      </c>
      <c r="F554" s="2">
        <f t="shared" si="57"/>
        <v>0</v>
      </c>
      <c r="G554" s="3">
        <f t="shared" si="58"/>
        <v>0</v>
      </c>
      <c r="H554" s="3">
        <f t="shared" si="56"/>
        <v>1874.4603366251715</v>
      </c>
      <c r="I554" s="18">
        <f t="shared" si="61"/>
        <v>1874.4603366251715</v>
      </c>
      <c r="J554" s="3">
        <f t="shared" si="59"/>
        <v>0</v>
      </c>
      <c r="K554" s="3">
        <f t="shared" si="60"/>
        <v>588.04268748695551</v>
      </c>
      <c r="L554" s="2">
        <f t="shared" si="62"/>
        <v>0</v>
      </c>
    </row>
    <row r="555" spans="1:12">
      <c r="A555" s="2">
        <v>535</v>
      </c>
      <c r="B555" s="2">
        <v>13</v>
      </c>
      <c r="C555" s="2">
        <v>1990</v>
      </c>
      <c r="D555" s="7">
        <v>5.0000000000000001E-3</v>
      </c>
      <c r="E555" s="7">
        <v>0.58833110176210701</v>
      </c>
      <c r="F555" s="2">
        <f t="shared" si="57"/>
        <v>1</v>
      </c>
      <c r="G555" s="3">
        <f t="shared" si="58"/>
        <v>4344.6856998410449</v>
      </c>
      <c r="H555" s="3">
        <f t="shared" si="56"/>
        <v>52.950856966812736</v>
      </c>
      <c r="I555" s="18">
        <f t="shared" si="61"/>
        <v>-4291.7348428742325</v>
      </c>
      <c r="J555" s="3">
        <f t="shared" si="59"/>
        <v>4291.7348428742325</v>
      </c>
      <c r="K555" s="3">
        <f t="shared" si="60"/>
        <v>0</v>
      </c>
      <c r="L555" s="2">
        <f t="shared" si="62"/>
        <v>1</v>
      </c>
    </row>
    <row r="556" spans="1:12">
      <c r="A556" s="2">
        <v>536</v>
      </c>
      <c r="B556" s="2">
        <v>14</v>
      </c>
      <c r="C556" s="2">
        <v>1990</v>
      </c>
      <c r="D556" s="7">
        <v>0.33500000000000002</v>
      </c>
      <c r="E556" s="7">
        <v>0.52870039316151307</v>
      </c>
      <c r="F556" s="2">
        <f t="shared" si="57"/>
        <v>1</v>
      </c>
      <c r="G556" s="3">
        <f t="shared" si="58"/>
        <v>4344.6856998410449</v>
      </c>
      <c r="H556" s="3">
        <f t="shared" si="56"/>
        <v>3547.7074167764536</v>
      </c>
      <c r="I556" s="18">
        <f t="shared" si="61"/>
        <v>-796.97828306459132</v>
      </c>
      <c r="J556" s="3">
        <f t="shared" si="59"/>
        <v>5088.7131259388243</v>
      </c>
      <c r="K556" s="3">
        <f t="shared" si="60"/>
        <v>0</v>
      </c>
      <c r="L556" s="2">
        <f t="shared" si="62"/>
        <v>1</v>
      </c>
    </row>
    <row r="557" spans="1:12">
      <c r="A557" s="2">
        <v>537</v>
      </c>
      <c r="B557" s="2">
        <v>15</v>
      </c>
      <c r="C557" s="2">
        <v>1990</v>
      </c>
      <c r="D557" s="7">
        <v>0.125</v>
      </c>
      <c r="E557" s="7">
        <v>0.75280866064945795</v>
      </c>
      <c r="F557" s="2">
        <f t="shared" si="57"/>
        <v>1</v>
      </c>
      <c r="G557" s="3">
        <f t="shared" si="58"/>
        <v>4344.6856998410449</v>
      </c>
      <c r="H557" s="3">
        <f t="shared" si="56"/>
        <v>1323.7714241703184</v>
      </c>
      <c r="I557" s="18">
        <f t="shared" si="61"/>
        <v>-3020.9142756707265</v>
      </c>
      <c r="J557" s="3">
        <f t="shared" si="59"/>
        <v>8109.6274016095504</v>
      </c>
      <c r="K557" s="3">
        <f t="shared" si="60"/>
        <v>0</v>
      </c>
      <c r="L557" s="2">
        <f t="shared" si="62"/>
        <v>1</v>
      </c>
    </row>
    <row r="558" spans="1:12">
      <c r="A558" s="2">
        <v>538</v>
      </c>
      <c r="B558" s="2">
        <v>16</v>
      </c>
      <c r="C558" s="2">
        <v>1990</v>
      </c>
      <c r="D558" s="7">
        <v>0.14000000000000001</v>
      </c>
      <c r="E558" s="7">
        <v>0.83615669206050591</v>
      </c>
      <c r="F558" s="2">
        <f t="shared" si="57"/>
        <v>1</v>
      </c>
      <c r="G558" s="3">
        <f t="shared" si="58"/>
        <v>4344.6856998410449</v>
      </c>
      <c r="H558" s="3">
        <f t="shared" si="56"/>
        <v>1482.6239950707566</v>
      </c>
      <c r="I558" s="18">
        <f t="shared" si="61"/>
        <v>-2862.0617047702881</v>
      </c>
      <c r="J558" s="3">
        <f t="shared" si="59"/>
        <v>10971.689106379839</v>
      </c>
      <c r="K558" s="3">
        <f t="shared" si="60"/>
        <v>0</v>
      </c>
      <c r="L558" s="2">
        <f t="shared" si="62"/>
        <v>1</v>
      </c>
    </row>
    <row r="559" spans="1:12">
      <c r="A559" s="2">
        <v>539</v>
      </c>
      <c r="B559" s="2">
        <v>17</v>
      </c>
      <c r="C559" s="2">
        <v>1990</v>
      </c>
      <c r="D559" s="7">
        <v>2.87</v>
      </c>
      <c r="E559" s="7">
        <v>1.054490943806309</v>
      </c>
      <c r="F559" s="2">
        <f t="shared" si="57"/>
        <v>1</v>
      </c>
      <c r="G559" s="3">
        <f t="shared" si="58"/>
        <v>4344.6856998410449</v>
      </c>
      <c r="H559" s="3">
        <f t="shared" si="56"/>
        <v>30393.791898950512</v>
      </c>
      <c r="I559" s="18">
        <f t="shared" si="61"/>
        <v>26049.106199109468</v>
      </c>
      <c r="J559" s="3">
        <f t="shared" si="59"/>
        <v>0</v>
      </c>
      <c r="K559" s="3">
        <f t="shared" si="60"/>
        <v>588.04268748695551</v>
      </c>
      <c r="L559" s="2">
        <f t="shared" si="62"/>
        <v>0</v>
      </c>
    </row>
    <row r="560" spans="1:12">
      <c r="A560" s="2">
        <v>540</v>
      </c>
      <c r="B560" s="2">
        <v>18</v>
      </c>
      <c r="C560" s="2">
        <v>1990</v>
      </c>
      <c r="D560" s="7">
        <v>0.36499999999999999</v>
      </c>
      <c r="E560" s="7">
        <v>0.91781850300083301</v>
      </c>
      <c r="F560" s="2">
        <f t="shared" si="57"/>
        <v>1</v>
      </c>
      <c r="G560" s="3">
        <f t="shared" si="58"/>
        <v>4344.6856998410449</v>
      </c>
      <c r="H560" s="3">
        <f t="shared" si="56"/>
        <v>3865.4125585773295</v>
      </c>
      <c r="I560" s="18">
        <f t="shared" si="61"/>
        <v>-479.27314126371539</v>
      </c>
      <c r="J560" s="3">
        <f t="shared" si="59"/>
        <v>479.27314126371539</v>
      </c>
      <c r="K560" s="3">
        <f t="shared" si="60"/>
        <v>108.76954622324013</v>
      </c>
      <c r="L560" s="2">
        <f t="shared" si="62"/>
        <v>0</v>
      </c>
    </row>
    <row r="561" spans="1:12">
      <c r="A561" s="2">
        <v>541</v>
      </c>
      <c r="B561" s="2">
        <v>19</v>
      </c>
      <c r="C561" s="2">
        <v>1990</v>
      </c>
      <c r="D561" s="7">
        <v>0.505</v>
      </c>
      <c r="E561" s="7">
        <v>1.1167405500420269</v>
      </c>
      <c r="F561" s="2">
        <f t="shared" si="57"/>
        <v>1</v>
      </c>
      <c r="G561" s="3">
        <f t="shared" si="58"/>
        <v>4344.6856998410449</v>
      </c>
      <c r="H561" s="3">
        <f t="shared" si="56"/>
        <v>5348.0365536480858</v>
      </c>
      <c r="I561" s="18">
        <f t="shared" si="61"/>
        <v>1003.3508538070409</v>
      </c>
      <c r="J561" s="3">
        <f t="shared" si="59"/>
        <v>0</v>
      </c>
      <c r="K561" s="3">
        <f t="shared" si="60"/>
        <v>588.04268748695551</v>
      </c>
      <c r="L561" s="2">
        <f t="shared" si="62"/>
        <v>0</v>
      </c>
    </row>
    <row r="562" spans="1:12">
      <c r="A562" s="2">
        <v>542</v>
      </c>
      <c r="B562" s="2">
        <v>20</v>
      </c>
      <c r="C562" s="2">
        <v>1990</v>
      </c>
      <c r="D562" s="7">
        <v>2.1150000000000002</v>
      </c>
      <c r="E562" s="7">
        <v>0.84180590465316896</v>
      </c>
      <c r="F562" s="2">
        <f t="shared" si="57"/>
        <v>1</v>
      </c>
      <c r="G562" s="3">
        <f t="shared" si="58"/>
        <v>4344.6856998410449</v>
      </c>
      <c r="H562" s="3">
        <f t="shared" si="56"/>
        <v>22398.212496961787</v>
      </c>
      <c r="I562" s="18">
        <f t="shared" si="61"/>
        <v>18053.526797120743</v>
      </c>
      <c r="J562" s="3">
        <f t="shared" si="59"/>
        <v>0</v>
      </c>
      <c r="K562" s="3">
        <f t="shared" si="60"/>
        <v>588.04268748695551</v>
      </c>
      <c r="L562" s="2">
        <f t="shared" si="62"/>
        <v>0</v>
      </c>
    </row>
    <row r="563" spans="1:12">
      <c r="A563" s="2">
        <v>543</v>
      </c>
      <c r="B563" s="2">
        <v>21</v>
      </c>
      <c r="C563" s="2">
        <v>1990</v>
      </c>
      <c r="D563" s="7">
        <v>0.74</v>
      </c>
      <c r="E563" s="7">
        <v>1.0174110225842881</v>
      </c>
      <c r="F563" s="2">
        <f t="shared" si="57"/>
        <v>1</v>
      </c>
      <c r="G563" s="3">
        <f t="shared" si="58"/>
        <v>4344.6856998410449</v>
      </c>
      <c r="H563" s="3">
        <f t="shared" si="56"/>
        <v>7836.7268310882855</v>
      </c>
      <c r="I563" s="18">
        <f t="shared" si="61"/>
        <v>3492.0411312472406</v>
      </c>
      <c r="J563" s="3">
        <f t="shared" si="59"/>
        <v>0</v>
      </c>
      <c r="K563" s="3">
        <f t="shared" si="60"/>
        <v>588.04268748695551</v>
      </c>
      <c r="L563" s="2">
        <f t="shared" si="62"/>
        <v>0</v>
      </c>
    </row>
    <row r="564" spans="1:12">
      <c r="A564" s="2">
        <v>544</v>
      </c>
      <c r="B564" s="2">
        <v>22</v>
      </c>
      <c r="C564" s="2">
        <v>1990</v>
      </c>
      <c r="D564" s="7">
        <v>1.345</v>
      </c>
      <c r="E564" s="7">
        <v>1.3851909434689951</v>
      </c>
      <c r="F564" s="2">
        <f t="shared" si="57"/>
        <v>1</v>
      </c>
      <c r="G564" s="3">
        <f t="shared" si="58"/>
        <v>4344.6856998410449</v>
      </c>
      <c r="H564" s="3">
        <f t="shared" si="56"/>
        <v>14243.780524072625</v>
      </c>
      <c r="I564" s="18">
        <f t="shared" si="61"/>
        <v>9899.094824231579</v>
      </c>
      <c r="J564" s="3">
        <f t="shared" si="59"/>
        <v>0</v>
      </c>
      <c r="K564" s="3">
        <f t="shared" si="60"/>
        <v>588.04268748695551</v>
      </c>
      <c r="L564" s="2">
        <f t="shared" si="62"/>
        <v>0</v>
      </c>
    </row>
    <row r="565" spans="1:12">
      <c r="A565" s="2">
        <v>545</v>
      </c>
      <c r="B565" s="2">
        <v>23</v>
      </c>
      <c r="C565" s="2">
        <v>1990</v>
      </c>
      <c r="D565" s="7">
        <v>0.43000000000000005</v>
      </c>
      <c r="E565" s="7">
        <v>1.2581811010788597</v>
      </c>
      <c r="F565" s="2">
        <f t="shared" si="57"/>
        <v>1</v>
      </c>
      <c r="G565" s="3">
        <f t="shared" si="58"/>
        <v>4344.6856998410449</v>
      </c>
      <c r="H565" s="3">
        <f t="shared" si="56"/>
        <v>4553.773699145896</v>
      </c>
      <c r="I565" s="18">
        <f t="shared" si="61"/>
        <v>209.08799930485111</v>
      </c>
      <c r="J565" s="3">
        <f t="shared" si="59"/>
        <v>0</v>
      </c>
      <c r="K565" s="3">
        <f t="shared" si="60"/>
        <v>588.04268748695551</v>
      </c>
      <c r="L565" s="2">
        <f t="shared" si="62"/>
        <v>0</v>
      </c>
    </row>
    <row r="566" spans="1:12">
      <c r="A566" s="2">
        <v>546</v>
      </c>
      <c r="B566" s="2">
        <v>24</v>
      </c>
      <c r="C566" s="2">
        <v>1990</v>
      </c>
      <c r="D566" s="7">
        <v>4.1550000000000002</v>
      </c>
      <c r="E566" s="7">
        <v>1.4383224394777929</v>
      </c>
      <c r="F566" s="2">
        <f t="shared" si="57"/>
        <v>1</v>
      </c>
      <c r="G566" s="3">
        <f t="shared" si="58"/>
        <v>4344.6856998410449</v>
      </c>
      <c r="H566" s="3">
        <f t="shared" si="56"/>
        <v>44002.162139421387</v>
      </c>
      <c r="I566" s="18">
        <f t="shared" si="61"/>
        <v>39657.476439580343</v>
      </c>
      <c r="J566" s="3">
        <f t="shared" si="59"/>
        <v>0</v>
      </c>
      <c r="K566" s="3">
        <f t="shared" si="60"/>
        <v>588.04268748695551</v>
      </c>
      <c r="L566" s="2">
        <f t="shared" si="62"/>
        <v>0</v>
      </c>
    </row>
    <row r="567" spans="1:12">
      <c r="A567" s="2">
        <v>547</v>
      </c>
      <c r="B567" s="2">
        <v>25</v>
      </c>
      <c r="C567" s="2">
        <v>1990</v>
      </c>
      <c r="D567" s="7">
        <v>1.865</v>
      </c>
      <c r="E567" s="7">
        <v>1.3301669277770878</v>
      </c>
      <c r="F567" s="2">
        <f t="shared" si="57"/>
        <v>1</v>
      </c>
      <c r="G567" s="3">
        <f t="shared" si="58"/>
        <v>4344.6856998410449</v>
      </c>
      <c r="H567" s="3">
        <f t="shared" si="56"/>
        <v>19750.669648621151</v>
      </c>
      <c r="I567" s="18">
        <f t="shared" si="61"/>
        <v>15405.983948780107</v>
      </c>
      <c r="J567" s="3">
        <f t="shared" si="59"/>
        <v>0</v>
      </c>
      <c r="K567" s="3">
        <f t="shared" si="60"/>
        <v>588.04268748695551</v>
      </c>
      <c r="L567" s="2">
        <f t="shared" si="62"/>
        <v>0</v>
      </c>
    </row>
    <row r="568" spans="1:12">
      <c r="A568" s="2">
        <v>548</v>
      </c>
      <c r="B568" s="2">
        <v>26</v>
      </c>
      <c r="C568" s="2">
        <v>1990</v>
      </c>
      <c r="D568" s="7">
        <v>2.0449999999999999</v>
      </c>
      <c r="E568" s="7">
        <v>1.5056653527949297</v>
      </c>
      <c r="F568" s="2">
        <f t="shared" si="57"/>
        <v>1</v>
      </c>
      <c r="G568" s="3">
        <f t="shared" si="58"/>
        <v>4344.6856998410449</v>
      </c>
      <c r="H568" s="3">
        <f t="shared" si="56"/>
        <v>21656.900499426407</v>
      </c>
      <c r="I568" s="18">
        <f t="shared" si="61"/>
        <v>17312.214799585363</v>
      </c>
      <c r="J568" s="3">
        <f t="shared" si="59"/>
        <v>0</v>
      </c>
      <c r="K568" s="3">
        <f t="shared" si="60"/>
        <v>588.04268748695551</v>
      </c>
      <c r="L568" s="2">
        <f t="shared" si="62"/>
        <v>0</v>
      </c>
    </row>
    <row r="569" spans="1:12">
      <c r="A569" s="2">
        <v>549</v>
      </c>
      <c r="B569" s="2">
        <v>27</v>
      </c>
      <c r="C569" s="2">
        <v>1990</v>
      </c>
      <c r="D569" s="7">
        <v>0.75</v>
      </c>
      <c r="E569" s="7">
        <v>1.4972051165830869</v>
      </c>
      <c r="F569" s="2">
        <f t="shared" si="57"/>
        <v>2</v>
      </c>
      <c r="G569" s="3">
        <f t="shared" si="58"/>
        <v>8689.3713996820898</v>
      </c>
      <c r="H569" s="3">
        <f t="shared" si="56"/>
        <v>7942.6285450219093</v>
      </c>
      <c r="I569" s="18">
        <f t="shared" si="61"/>
        <v>-746.74285466018046</v>
      </c>
      <c r="J569" s="3">
        <f t="shared" si="59"/>
        <v>746.74285466018046</v>
      </c>
      <c r="K569" s="3">
        <f t="shared" si="60"/>
        <v>0</v>
      </c>
      <c r="L569" s="2">
        <f t="shared" si="62"/>
        <v>1</v>
      </c>
    </row>
    <row r="570" spans="1:12">
      <c r="A570" s="2">
        <v>550</v>
      </c>
      <c r="B570" s="2">
        <v>28</v>
      </c>
      <c r="C570" s="2">
        <v>1990</v>
      </c>
      <c r="D570" s="7">
        <v>0.73</v>
      </c>
      <c r="E570" s="7">
        <v>1.2759114160214049</v>
      </c>
      <c r="F570" s="2">
        <f t="shared" si="57"/>
        <v>2</v>
      </c>
      <c r="G570" s="3">
        <f t="shared" si="58"/>
        <v>8689.3713996820898</v>
      </c>
      <c r="H570" s="3">
        <f t="shared" si="56"/>
        <v>7730.825117154659</v>
      </c>
      <c r="I570" s="18">
        <f t="shared" si="61"/>
        <v>-958.54628252743078</v>
      </c>
      <c r="J570" s="3">
        <f t="shared" si="59"/>
        <v>1705.2891371876112</v>
      </c>
      <c r="K570" s="3">
        <f t="shared" si="60"/>
        <v>0</v>
      </c>
      <c r="L570" s="2">
        <f t="shared" si="62"/>
        <v>1</v>
      </c>
    </row>
    <row r="571" spans="1:12">
      <c r="A571" s="2">
        <v>551</v>
      </c>
      <c r="B571" s="2">
        <v>29</v>
      </c>
      <c r="C571" s="2">
        <v>1990</v>
      </c>
      <c r="D571" s="7">
        <v>0.80500000000000005</v>
      </c>
      <c r="E571" s="7">
        <v>1.403795667859467</v>
      </c>
      <c r="F571" s="2">
        <f t="shared" si="57"/>
        <v>2</v>
      </c>
      <c r="G571" s="3">
        <f t="shared" si="58"/>
        <v>8689.3713996820898</v>
      </c>
      <c r="H571" s="3">
        <f t="shared" si="56"/>
        <v>8525.0879716568506</v>
      </c>
      <c r="I571" s="18">
        <f t="shared" si="61"/>
        <v>-164.28342802523912</v>
      </c>
      <c r="J571" s="3">
        <f t="shared" si="59"/>
        <v>1869.5725652128503</v>
      </c>
      <c r="K571" s="3">
        <f t="shared" si="60"/>
        <v>0</v>
      </c>
      <c r="L571" s="2">
        <f t="shared" si="62"/>
        <v>1</v>
      </c>
    </row>
    <row r="572" spans="1:12">
      <c r="A572" s="2">
        <v>552</v>
      </c>
      <c r="B572" s="2">
        <v>30</v>
      </c>
      <c r="C572" s="2">
        <v>1990</v>
      </c>
      <c r="D572" s="7">
        <v>2.78</v>
      </c>
      <c r="E572" s="7">
        <v>1.2111661404968941</v>
      </c>
      <c r="F572" s="2">
        <f t="shared" si="57"/>
        <v>2</v>
      </c>
      <c r="G572" s="3">
        <f t="shared" si="58"/>
        <v>8689.3713996820898</v>
      </c>
      <c r="H572" s="3">
        <f t="shared" si="56"/>
        <v>29440.676473547879</v>
      </c>
      <c r="I572" s="18">
        <f t="shared" si="61"/>
        <v>20751.305073865791</v>
      </c>
      <c r="J572" s="3">
        <f t="shared" si="59"/>
        <v>0</v>
      </c>
      <c r="K572" s="3">
        <f t="shared" si="60"/>
        <v>588.04268748695551</v>
      </c>
      <c r="L572" s="2">
        <f t="shared" si="62"/>
        <v>0</v>
      </c>
    </row>
    <row r="573" spans="1:12">
      <c r="A573" s="2">
        <v>553</v>
      </c>
      <c r="B573" s="2">
        <v>31</v>
      </c>
      <c r="C573" s="2">
        <v>1990</v>
      </c>
      <c r="D573" s="7">
        <v>1.2</v>
      </c>
      <c r="E573" s="7">
        <v>1.243767321566003</v>
      </c>
      <c r="F573" s="2">
        <f t="shared" si="57"/>
        <v>1</v>
      </c>
      <c r="G573" s="3">
        <f t="shared" si="58"/>
        <v>4344.6856998410449</v>
      </c>
      <c r="H573" s="3">
        <f t="shared" si="56"/>
        <v>12708.205672035056</v>
      </c>
      <c r="I573" s="18">
        <f t="shared" si="61"/>
        <v>8363.5199721940116</v>
      </c>
      <c r="J573" s="3">
        <f t="shared" si="59"/>
        <v>0</v>
      </c>
      <c r="K573" s="3">
        <f t="shared" si="60"/>
        <v>588.04268748695551</v>
      </c>
      <c r="L573" s="2">
        <f t="shared" si="62"/>
        <v>0</v>
      </c>
    </row>
    <row r="574" spans="1:12">
      <c r="A574" s="2">
        <v>554</v>
      </c>
      <c r="B574" s="2">
        <v>32</v>
      </c>
      <c r="C574" s="2">
        <v>1990</v>
      </c>
      <c r="D574" s="7">
        <v>0</v>
      </c>
      <c r="E574" s="7">
        <v>1.2614685026503099</v>
      </c>
      <c r="F574" s="2">
        <f t="shared" si="57"/>
        <v>1</v>
      </c>
      <c r="G574" s="3">
        <f t="shared" si="58"/>
        <v>4344.6856998410449</v>
      </c>
      <c r="H574" s="3">
        <f t="shared" si="56"/>
        <v>0</v>
      </c>
      <c r="I574" s="18">
        <f t="shared" si="61"/>
        <v>-4344.6856998410449</v>
      </c>
      <c r="J574" s="3">
        <f t="shared" si="59"/>
        <v>4344.6856998410449</v>
      </c>
      <c r="K574" s="3">
        <f t="shared" si="60"/>
        <v>0</v>
      </c>
      <c r="L574" s="2">
        <f t="shared" si="62"/>
        <v>1</v>
      </c>
    </row>
    <row r="575" spans="1:12">
      <c r="A575" s="2">
        <v>555</v>
      </c>
      <c r="B575" s="2">
        <v>33</v>
      </c>
      <c r="C575" s="2">
        <v>1990</v>
      </c>
      <c r="D575" s="7">
        <v>0.27500000000000002</v>
      </c>
      <c r="E575" s="7">
        <v>1.193286612956076</v>
      </c>
      <c r="F575" s="2">
        <f t="shared" si="57"/>
        <v>1</v>
      </c>
      <c r="G575" s="3">
        <f t="shared" si="58"/>
        <v>4344.6856998410449</v>
      </c>
      <c r="H575" s="3">
        <f t="shared" ref="H575:H611" si="63">D575*$C$13*43560/12/0.133680556</f>
        <v>2912.2971331747008</v>
      </c>
      <c r="I575" s="18">
        <f t="shared" si="61"/>
        <v>-1432.3885666663441</v>
      </c>
      <c r="J575" s="3">
        <f t="shared" si="59"/>
        <v>5777.0742665073885</v>
      </c>
      <c r="K575" s="3">
        <f t="shared" si="60"/>
        <v>0</v>
      </c>
      <c r="L575" s="2">
        <f t="shared" si="62"/>
        <v>1</v>
      </c>
    </row>
    <row r="576" spans="1:12">
      <c r="A576" s="2">
        <v>556</v>
      </c>
      <c r="B576" s="2">
        <v>34</v>
      </c>
      <c r="C576" s="2">
        <v>1990</v>
      </c>
      <c r="D576" s="7">
        <v>0.05</v>
      </c>
      <c r="E576" s="7">
        <v>0.92476495968666095</v>
      </c>
      <c r="F576" s="2">
        <f t="shared" ref="F576:F611" si="64">IF(AND(B576&gt;=$C$7,B576&lt;=$D$7),$C$5*2,IF(AND(B576&gt;=$C$6,B576&lt;=$D$6),$C$5,0))</f>
        <v>1</v>
      </c>
      <c r="G576" s="3">
        <f t="shared" ref="G576:G611" si="65">IF($C$2="Y",F576*$C$4*43560/12/0.133680556,IF(AND(B576&gt;=$C$11,B576&lt;=$D$11),$C$10,0))</f>
        <v>4344.6856998410449</v>
      </c>
      <c r="H576" s="3">
        <f t="shared" si="63"/>
        <v>529.50856966812739</v>
      </c>
      <c r="I576" s="18">
        <f t="shared" si="61"/>
        <v>-3815.1771301729177</v>
      </c>
      <c r="J576" s="3">
        <f t="shared" ref="J576:J611" si="66">IF(B576&gt;43,0,IF(AND(I576&gt;=0,(J575-I576)&lt;=0),0,IF(I576&lt;=0,ABS(I576)+J575,J575-I576)))</f>
        <v>9592.2513966803053</v>
      </c>
      <c r="K576" s="3">
        <f t="shared" ref="K576:K611" si="67">IF(B576&gt;43,0,IF(K575+I576&lt;=0,0,IF(K575+I576&gt;=$C$15,$C$15,K575+I576)))</f>
        <v>0</v>
      </c>
      <c r="L576" s="2">
        <f t="shared" si="62"/>
        <v>1</v>
      </c>
    </row>
    <row r="577" spans="1:12">
      <c r="A577" s="2">
        <v>557</v>
      </c>
      <c r="B577" s="2">
        <v>35</v>
      </c>
      <c r="C577" s="2">
        <v>1990</v>
      </c>
      <c r="D577" s="7">
        <v>0.21</v>
      </c>
      <c r="E577" s="7">
        <v>1.1754074791160449</v>
      </c>
      <c r="F577" s="2">
        <f t="shared" si="64"/>
        <v>1</v>
      </c>
      <c r="G577" s="3">
        <f t="shared" si="65"/>
        <v>4344.6856998410449</v>
      </c>
      <c r="H577" s="3">
        <f t="shared" si="63"/>
        <v>2223.9359926061347</v>
      </c>
      <c r="I577" s="18">
        <f t="shared" si="61"/>
        <v>-2120.7497072349101</v>
      </c>
      <c r="J577" s="3">
        <f t="shared" si="66"/>
        <v>11713.001103915216</v>
      </c>
      <c r="K577" s="3">
        <f t="shared" si="67"/>
        <v>0</v>
      </c>
      <c r="L577" s="2">
        <f t="shared" si="62"/>
        <v>1</v>
      </c>
    </row>
    <row r="578" spans="1:12">
      <c r="A578" s="2">
        <v>558</v>
      </c>
      <c r="B578" s="2">
        <v>36</v>
      </c>
      <c r="C578" s="2">
        <v>1990</v>
      </c>
      <c r="D578" s="7">
        <v>0.71499999999999997</v>
      </c>
      <c r="E578" s="7">
        <v>1.039179526499092</v>
      </c>
      <c r="F578" s="2">
        <f t="shared" si="64"/>
        <v>1</v>
      </c>
      <c r="G578" s="3">
        <f t="shared" si="65"/>
        <v>4344.6856998410449</v>
      </c>
      <c r="H578" s="3">
        <f t="shared" si="63"/>
        <v>7571.972546254221</v>
      </c>
      <c r="I578" s="18">
        <f t="shared" si="61"/>
        <v>3227.2868464131761</v>
      </c>
      <c r="J578" s="3">
        <f t="shared" si="66"/>
        <v>8485.7142575020407</v>
      </c>
      <c r="K578" s="3">
        <f t="shared" si="67"/>
        <v>588.04268748695551</v>
      </c>
      <c r="L578" s="2">
        <f t="shared" si="62"/>
        <v>0</v>
      </c>
    </row>
    <row r="579" spans="1:12">
      <c r="A579" s="2">
        <v>559</v>
      </c>
      <c r="B579" s="2">
        <v>37</v>
      </c>
      <c r="C579" s="2">
        <v>1990</v>
      </c>
      <c r="D579" s="7">
        <v>0.24000000000000002</v>
      </c>
      <c r="E579" s="7">
        <v>1.027894487140524</v>
      </c>
      <c r="F579" s="2">
        <f t="shared" si="64"/>
        <v>1</v>
      </c>
      <c r="G579" s="3">
        <f t="shared" si="65"/>
        <v>4344.6856998410449</v>
      </c>
      <c r="H579" s="3">
        <f t="shared" si="63"/>
        <v>2541.641134407012</v>
      </c>
      <c r="I579" s="18">
        <f t="shared" si="61"/>
        <v>-1803.0445654340328</v>
      </c>
      <c r="J579" s="3">
        <f t="shared" si="66"/>
        <v>10288.758822936074</v>
      </c>
      <c r="K579" s="3">
        <f t="shared" si="67"/>
        <v>0</v>
      </c>
      <c r="L579" s="2">
        <f t="shared" si="62"/>
        <v>1</v>
      </c>
    </row>
    <row r="580" spans="1:12">
      <c r="A580" s="2">
        <v>560</v>
      </c>
      <c r="B580" s="2">
        <v>38</v>
      </c>
      <c r="C580" s="2">
        <v>1990</v>
      </c>
      <c r="D580" s="7">
        <v>0.90999999999999992</v>
      </c>
      <c r="E580" s="7">
        <v>0.6093224403233729</v>
      </c>
      <c r="F580" s="2">
        <f t="shared" si="64"/>
        <v>1</v>
      </c>
      <c r="G580" s="3">
        <f t="shared" si="65"/>
        <v>4344.6856998410449</v>
      </c>
      <c r="H580" s="3">
        <f t="shared" si="63"/>
        <v>9637.0559679599173</v>
      </c>
      <c r="I580" s="18">
        <f t="shared" si="61"/>
        <v>5292.3702681188724</v>
      </c>
      <c r="J580" s="3">
        <f t="shared" si="66"/>
        <v>4996.3885548172011</v>
      </c>
      <c r="K580" s="3">
        <f t="shared" si="67"/>
        <v>588.04268748695551</v>
      </c>
      <c r="L580" s="2">
        <f t="shared" si="62"/>
        <v>0</v>
      </c>
    </row>
    <row r="581" spans="1:12">
      <c r="A581" s="2">
        <v>561</v>
      </c>
      <c r="B581" s="2">
        <v>39</v>
      </c>
      <c r="C581" s="2">
        <v>1990</v>
      </c>
      <c r="D581" s="7">
        <v>0.01</v>
      </c>
      <c r="E581" s="7">
        <v>0.77553661338218094</v>
      </c>
      <c r="F581" s="2">
        <f t="shared" si="64"/>
        <v>1</v>
      </c>
      <c r="G581" s="3">
        <f t="shared" si="65"/>
        <v>4344.6856998410449</v>
      </c>
      <c r="H581" s="3">
        <f t="shared" si="63"/>
        <v>105.90171393362547</v>
      </c>
      <c r="I581" s="18">
        <f t="shared" si="61"/>
        <v>-4238.7839859074193</v>
      </c>
      <c r="J581" s="3">
        <f t="shared" si="66"/>
        <v>9235.1725407246195</v>
      </c>
      <c r="K581" s="3">
        <f t="shared" si="67"/>
        <v>0</v>
      </c>
      <c r="L581" s="2">
        <f t="shared" si="62"/>
        <v>1</v>
      </c>
    </row>
    <row r="582" spans="1:12">
      <c r="A582" s="2">
        <v>562</v>
      </c>
      <c r="B582" s="2">
        <v>40</v>
      </c>
      <c r="C582" s="2">
        <v>1990</v>
      </c>
      <c r="D582" s="7">
        <v>0.52500000000000002</v>
      </c>
      <c r="E582" s="7">
        <v>0.74522125908239401</v>
      </c>
      <c r="F582" s="2">
        <f t="shared" si="64"/>
        <v>0</v>
      </c>
      <c r="G582" s="3">
        <f t="shared" si="65"/>
        <v>0</v>
      </c>
      <c r="H582" s="3">
        <f t="shared" si="63"/>
        <v>5559.8399815153361</v>
      </c>
      <c r="I582" s="18">
        <f t="shared" si="61"/>
        <v>5559.8399815153361</v>
      </c>
      <c r="J582" s="3">
        <f t="shared" si="66"/>
        <v>3675.3325592092833</v>
      </c>
      <c r="K582" s="3">
        <f t="shared" si="67"/>
        <v>588.04268748695551</v>
      </c>
      <c r="L582" s="2">
        <f t="shared" si="62"/>
        <v>0</v>
      </c>
    </row>
    <row r="583" spans="1:12">
      <c r="A583" s="2">
        <v>563</v>
      </c>
      <c r="B583" s="2">
        <v>41</v>
      </c>
      <c r="C583" s="2">
        <v>1990</v>
      </c>
      <c r="D583" s="7">
        <v>0.245</v>
      </c>
      <c r="E583" s="7">
        <v>0.45565866095255103</v>
      </c>
      <c r="F583" s="2">
        <f t="shared" si="64"/>
        <v>0</v>
      </c>
      <c r="G583" s="3">
        <f t="shared" si="65"/>
        <v>0</v>
      </c>
      <c r="H583" s="3">
        <f t="shared" si="63"/>
        <v>2594.5919913738235</v>
      </c>
      <c r="I583" s="18">
        <f t="shared" si="61"/>
        <v>2594.5919913738235</v>
      </c>
      <c r="J583" s="3">
        <f t="shared" si="66"/>
        <v>1080.7405678354598</v>
      </c>
      <c r="K583" s="3">
        <f t="shared" si="67"/>
        <v>588.04268748695551</v>
      </c>
      <c r="L583" s="2">
        <f t="shared" si="62"/>
        <v>0</v>
      </c>
    </row>
    <row r="584" spans="1:12">
      <c r="A584" s="2">
        <v>564</v>
      </c>
      <c r="B584" s="2">
        <v>42</v>
      </c>
      <c r="C584" s="2">
        <v>1990</v>
      </c>
      <c r="D584" s="7">
        <v>0.505</v>
      </c>
      <c r="E584" s="7">
        <v>0.39961098384436528</v>
      </c>
      <c r="F584" s="2">
        <f t="shared" si="64"/>
        <v>0</v>
      </c>
      <c r="G584" s="3">
        <f t="shared" si="65"/>
        <v>0</v>
      </c>
      <c r="H584" s="3">
        <f t="shared" si="63"/>
        <v>5348.0365536480858</v>
      </c>
      <c r="I584" s="18">
        <f t="shared" si="61"/>
        <v>5348.0365536480858</v>
      </c>
      <c r="J584" s="3">
        <f t="shared" si="66"/>
        <v>0</v>
      </c>
      <c r="K584" s="3">
        <f t="shared" si="67"/>
        <v>588.04268748695551</v>
      </c>
      <c r="L584" s="2">
        <f t="shared" si="62"/>
        <v>0</v>
      </c>
    </row>
    <row r="585" spans="1:12">
      <c r="A585" s="2">
        <v>565</v>
      </c>
      <c r="B585" s="2">
        <v>43</v>
      </c>
      <c r="C585" s="2">
        <v>1990</v>
      </c>
      <c r="D585" s="7">
        <v>5.0000000000000001E-3</v>
      </c>
      <c r="E585" s="7">
        <v>0.41059527517174399</v>
      </c>
      <c r="F585" s="2">
        <f t="shared" si="64"/>
        <v>0</v>
      </c>
      <c r="G585" s="3">
        <f t="shared" si="65"/>
        <v>0</v>
      </c>
      <c r="H585" s="3">
        <f t="shared" si="63"/>
        <v>52.950856966812736</v>
      </c>
      <c r="I585" s="18">
        <f t="shared" si="61"/>
        <v>52.950856966812736</v>
      </c>
      <c r="J585" s="3">
        <f t="shared" si="66"/>
        <v>0</v>
      </c>
      <c r="K585" s="3">
        <f t="shared" si="67"/>
        <v>588.04268748695551</v>
      </c>
      <c r="L585" s="2">
        <f t="shared" si="62"/>
        <v>0</v>
      </c>
    </row>
    <row r="586" spans="1:12">
      <c r="A586" s="2">
        <v>566</v>
      </c>
      <c r="B586" s="2">
        <v>44</v>
      </c>
      <c r="C586" s="2">
        <v>1990</v>
      </c>
      <c r="D586" s="7">
        <v>0.3</v>
      </c>
      <c r="E586" s="7">
        <v>0.40441232242214509</v>
      </c>
      <c r="F586" s="2">
        <f t="shared" si="64"/>
        <v>0</v>
      </c>
      <c r="G586" s="3">
        <f t="shared" si="65"/>
        <v>0</v>
      </c>
      <c r="H586" s="3">
        <f t="shared" si="63"/>
        <v>3177.0514180087639</v>
      </c>
      <c r="I586" s="18">
        <f t="shared" si="61"/>
        <v>3177.0514180087639</v>
      </c>
      <c r="J586" s="3">
        <f t="shared" si="66"/>
        <v>0</v>
      </c>
      <c r="K586" s="3">
        <f t="shared" si="67"/>
        <v>0</v>
      </c>
      <c r="L586" s="2">
        <f t="shared" si="62"/>
        <v>0</v>
      </c>
    </row>
    <row r="587" spans="1:12">
      <c r="A587" s="2">
        <v>567</v>
      </c>
      <c r="B587" s="2">
        <v>45</v>
      </c>
      <c r="C587" s="2">
        <v>1990</v>
      </c>
      <c r="D587" s="7">
        <v>0.01</v>
      </c>
      <c r="E587" s="7">
        <v>0.19698062972033961</v>
      </c>
      <c r="F587" s="2">
        <f t="shared" si="64"/>
        <v>0</v>
      </c>
      <c r="G587" s="3">
        <f t="shared" si="65"/>
        <v>0</v>
      </c>
      <c r="H587" s="3">
        <f t="shared" si="63"/>
        <v>105.90171393362547</v>
      </c>
      <c r="I587" s="18">
        <f t="shared" si="61"/>
        <v>105.90171393362547</v>
      </c>
      <c r="J587" s="3">
        <f t="shared" si="66"/>
        <v>0</v>
      </c>
      <c r="K587" s="3">
        <f t="shared" si="67"/>
        <v>0</v>
      </c>
      <c r="L587" s="2">
        <f t="shared" si="62"/>
        <v>0</v>
      </c>
    </row>
    <row r="588" spans="1:12">
      <c r="A588" s="2">
        <v>568</v>
      </c>
      <c r="B588" s="2">
        <v>46</v>
      </c>
      <c r="C588" s="2">
        <v>1990</v>
      </c>
      <c r="D588" s="7">
        <v>2.5000000000000001E-2</v>
      </c>
      <c r="E588" s="7">
        <v>0.28424074774157049</v>
      </c>
      <c r="F588" s="2">
        <f t="shared" si="64"/>
        <v>0</v>
      </c>
      <c r="G588" s="3">
        <f t="shared" si="65"/>
        <v>0</v>
      </c>
      <c r="H588" s="3">
        <f t="shared" si="63"/>
        <v>264.7542848340637</v>
      </c>
      <c r="I588" s="18">
        <f t="shared" si="61"/>
        <v>264.7542848340637</v>
      </c>
      <c r="J588" s="3">
        <f t="shared" si="66"/>
        <v>0</v>
      </c>
      <c r="K588" s="3">
        <f t="shared" si="67"/>
        <v>0</v>
      </c>
      <c r="L588" s="2">
        <f t="shared" si="62"/>
        <v>0</v>
      </c>
    </row>
    <row r="589" spans="1:12">
      <c r="A589" s="2">
        <v>569</v>
      </c>
      <c r="B589" s="2">
        <v>47</v>
      </c>
      <c r="C589" s="2">
        <v>1990</v>
      </c>
      <c r="D589" s="7">
        <v>0.01</v>
      </c>
      <c r="E589" s="7">
        <v>0.17212637777718698</v>
      </c>
      <c r="F589" s="2">
        <f t="shared" si="64"/>
        <v>0</v>
      </c>
      <c r="G589" s="3">
        <f t="shared" si="65"/>
        <v>0</v>
      </c>
      <c r="H589" s="3">
        <f t="shared" si="63"/>
        <v>105.90171393362547</v>
      </c>
      <c r="I589" s="18">
        <f t="shared" si="61"/>
        <v>105.90171393362547</v>
      </c>
      <c r="J589" s="3">
        <f t="shared" si="66"/>
        <v>0</v>
      </c>
      <c r="K589" s="3">
        <f t="shared" si="67"/>
        <v>0</v>
      </c>
      <c r="L589" s="2">
        <f t="shared" si="62"/>
        <v>0</v>
      </c>
    </row>
    <row r="590" spans="1:12">
      <c r="A590" s="2">
        <v>570</v>
      </c>
      <c r="B590" s="2">
        <v>48</v>
      </c>
      <c r="C590" s="2">
        <v>1990</v>
      </c>
      <c r="D590" s="7">
        <v>0</v>
      </c>
      <c r="E590" s="7">
        <v>0</v>
      </c>
      <c r="F590" s="2">
        <f t="shared" si="64"/>
        <v>0</v>
      </c>
      <c r="G590" s="3">
        <f t="shared" si="65"/>
        <v>0</v>
      </c>
      <c r="H590" s="3">
        <f t="shared" si="63"/>
        <v>0</v>
      </c>
      <c r="I590" s="18">
        <f t="shared" si="61"/>
        <v>0</v>
      </c>
      <c r="J590" s="3">
        <f t="shared" si="66"/>
        <v>0</v>
      </c>
      <c r="K590" s="3">
        <f t="shared" si="67"/>
        <v>0</v>
      </c>
      <c r="L590" s="2">
        <f t="shared" si="62"/>
        <v>0</v>
      </c>
    </row>
    <row r="591" spans="1:12">
      <c r="A591" s="2">
        <v>571</v>
      </c>
      <c r="B591" s="2">
        <v>49</v>
      </c>
      <c r="C591" s="2">
        <v>1990</v>
      </c>
      <c r="D591" s="7">
        <v>0</v>
      </c>
      <c r="E591" s="7">
        <v>0</v>
      </c>
      <c r="F591" s="2">
        <f t="shared" si="64"/>
        <v>0</v>
      </c>
      <c r="G591" s="3">
        <f t="shared" si="65"/>
        <v>0</v>
      </c>
      <c r="H591" s="3">
        <f t="shared" si="63"/>
        <v>0</v>
      </c>
      <c r="I591" s="18">
        <f t="shared" si="61"/>
        <v>0</v>
      </c>
      <c r="J591" s="3">
        <f t="shared" si="66"/>
        <v>0</v>
      </c>
      <c r="K591" s="3">
        <f t="shared" si="67"/>
        <v>0</v>
      </c>
      <c r="L591" s="2">
        <f t="shared" si="62"/>
        <v>0</v>
      </c>
    </row>
    <row r="592" spans="1:12">
      <c r="A592" s="2">
        <v>572</v>
      </c>
      <c r="B592" s="2">
        <v>50</v>
      </c>
      <c r="C592" s="2">
        <v>1990</v>
      </c>
      <c r="D592" s="7">
        <v>0</v>
      </c>
      <c r="E592" s="7">
        <v>0</v>
      </c>
      <c r="F592" s="2">
        <f t="shared" si="64"/>
        <v>0</v>
      </c>
      <c r="G592" s="3">
        <f t="shared" si="65"/>
        <v>0</v>
      </c>
      <c r="H592" s="3">
        <f t="shared" si="63"/>
        <v>0</v>
      </c>
      <c r="I592" s="18">
        <f t="shared" si="61"/>
        <v>0</v>
      </c>
      <c r="J592" s="3">
        <f t="shared" si="66"/>
        <v>0</v>
      </c>
      <c r="K592" s="3">
        <f t="shared" si="67"/>
        <v>0</v>
      </c>
      <c r="L592" s="2">
        <f t="shared" si="62"/>
        <v>0</v>
      </c>
    </row>
    <row r="593" spans="1:12">
      <c r="A593" s="2">
        <v>573</v>
      </c>
      <c r="B593" s="2">
        <v>51</v>
      </c>
      <c r="C593" s="2">
        <v>1990</v>
      </c>
      <c r="D593" s="7">
        <v>0</v>
      </c>
      <c r="E593" s="7">
        <v>0</v>
      </c>
      <c r="F593" s="2">
        <f t="shared" si="64"/>
        <v>0</v>
      </c>
      <c r="G593" s="3">
        <f t="shared" si="65"/>
        <v>0</v>
      </c>
      <c r="H593" s="3">
        <f t="shared" si="63"/>
        <v>0</v>
      </c>
      <c r="I593" s="18">
        <f t="shared" si="61"/>
        <v>0</v>
      </c>
      <c r="J593" s="3">
        <f t="shared" si="66"/>
        <v>0</v>
      </c>
      <c r="K593" s="3">
        <f t="shared" si="67"/>
        <v>0</v>
      </c>
      <c r="L593" s="2">
        <f t="shared" si="62"/>
        <v>0</v>
      </c>
    </row>
    <row r="594" spans="1:12">
      <c r="A594" s="2">
        <v>574</v>
      </c>
      <c r="B594" s="2">
        <v>52</v>
      </c>
      <c r="C594" s="2">
        <v>1990</v>
      </c>
      <c r="D594" s="7">
        <v>0</v>
      </c>
      <c r="E594" s="7">
        <v>0</v>
      </c>
      <c r="F594" s="2">
        <f t="shared" si="64"/>
        <v>0</v>
      </c>
      <c r="G594" s="3">
        <f t="shared" si="65"/>
        <v>0</v>
      </c>
      <c r="H594" s="3">
        <f t="shared" si="63"/>
        <v>0</v>
      </c>
      <c r="I594" s="18">
        <f t="shared" si="61"/>
        <v>0</v>
      </c>
      <c r="J594" s="3">
        <f t="shared" si="66"/>
        <v>0</v>
      </c>
      <c r="K594" s="3">
        <f t="shared" si="67"/>
        <v>0</v>
      </c>
      <c r="L594" s="2">
        <f t="shared" si="62"/>
        <v>0</v>
      </c>
    </row>
    <row r="595" spans="1:12">
      <c r="A595" s="2">
        <v>575</v>
      </c>
      <c r="B595" s="2">
        <v>1</v>
      </c>
      <c r="C595" s="2">
        <v>1991</v>
      </c>
      <c r="D595" s="7">
        <v>0</v>
      </c>
      <c r="E595" s="7">
        <v>0</v>
      </c>
      <c r="F595" s="2">
        <f t="shared" si="64"/>
        <v>0</v>
      </c>
      <c r="G595" s="3">
        <f t="shared" si="65"/>
        <v>0</v>
      </c>
      <c r="H595" s="3">
        <f t="shared" si="63"/>
        <v>0</v>
      </c>
      <c r="I595" s="18">
        <f t="shared" si="61"/>
        <v>0</v>
      </c>
      <c r="J595" s="3">
        <f t="shared" si="66"/>
        <v>0</v>
      </c>
      <c r="K595" s="3">
        <f t="shared" si="67"/>
        <v>0</v>
      </c>
      <c r="L595" s="2">
        <f t="shared" si="62"/>
        <v>0</v>
      </c>
    </row>
    <row r="596" spans="1:12">
      <c r="A596" s="2">
        <v>576</v>
      </c>
      <c r="B596" s="2">
        <v>2</v>
      </c>
      <c r="C596" s="2">
        <v>1991</v>
      </c>
      <c r="D596" s="7">
        <v>0</v>
      </c>
      <c r="E596" s="7">
        <v>0</v>
      </c>
      <c r="F596" s="2">
        <f t="shared" si="64"/>
        <v>0</v>
      </c>
      <c r="G596" s="3">
        <f t="shared" si="65"/>
        <v>0</v>
      </c>
      <c r="H596" s="3">
        <f t="shared" si="63"/>
        <v>0</v>
      </c>
      <c r="I596" s="18">
        <f t="shared" si="61"/>
        <v>0</v>
      </c>
      <c r="J596" s="3">
        <f t="shared" si="66"/>
        <v>0</v>
      </c>
      <c r="K596" s="3">
        <f t="shared" si="67"/>
        <v>0</v>
      </c>
      <c r="L596" s="2">
        <f t="shared" si="62"/>
        <v>0</v>
      </c>
    </row>
    <row r="597" spans="1:12">
      <c r="A597" s="2">
        <v>577</v>
      </c>
      <c r="B597" s="2">
        <v>3</v>
      </c>
      <c r="C597" s="2">
        <v>1991</v>
      </c>
      <c r="D597" s="7">
        <v>0</v>
      </c>
      <c r="E597" s="7">
        <v>0</v>
      </c>
      <c r="F597" s="2">
        <f t="shared" si="64"/>
        <v>0</v>
      </c>
      <c r="G597" s="3">
        <f t="shared" si="65"/>
        <v>0</v>
      </c>
      <c r="H597" s="3">
        <f t="shared" si="63"/>
        <v>0</v>
      </c>
      <c r="I597" s="18">
        <f t="shared" si="61"/>
        <v>0</v>
      </c>
      <c r="J597" s="3">
        <f t="shared" si="66"/>
        <v>0</v>
      </c>
      <c r="K597" s="3">
        <f t="shared" si="67"/>
        <v>0</v>
      </c>
      <c r="L597" s="2">
        <f t="shared" si="62"/>
        <v>0</v>
      </c>
    </row>
    <row r="598" spans="1:12">
      <c r="A598" s="2">
        <v>578</v>
      </c>
      <c r="B598" s="2">
        <v>4</v>
      </c>
      <c r="C598" s="2">
        <v>1991</v>
      </c>
      <c r="D598" s="7">
        <v>0</v>
      </c>
      <c r="E598" s="7">
        <v>0</v>
      </c>
      <c r="F598" s="2">
        <f t="shared" si="64"/>
        <v>0</v>
      </c>
      <c r="G598" s="3">
        <f t="shared" si="65"/>
        <v>0</v>
      </c>
      <c r="H598" s="3">
        <f t="shared" si="63"/>
        <v>0</v>
      </c>
      <c r="I598" s="18">
        <f t="shared" ref="I598:I661" si="68">H598-G598-((E598/12)*$F$10)/7.48</f>
        <v>0</v>
      </c>
      <c r="J598" s="3">
        <f t="shared" si="66"/>
        <v>0</v>
      </c>
      <c r="K598" s="3">
        <f t="shared" si="67"/>
        <v>0</v>
      </c>
      <c r="L598" s="2">
        <f t="shared" ref="L598:L661" si="69">IF(AND(K598=0,I598=0),0,IF(B598&gt;43,0,IF(ROUND((K597+I598),0)=0,0,IF(K598=0,1,0))))</f>
        <v>0</v>
      </c>
    </row>
    <row r="599" spans="1:12">
      <c r="A599" s="2">
        <v>579</v>
      </c>
      <c r="B599" s="2">
        <v>5</v>
      </c>
      <c r="C599" s="2">
        <v>1991</v>
      </c>
      <c r="D599" s="7">
        <v>0</v>
      </c>
      <c r="E599" s="7">
        <v>0</v>
      </c>
      <c r="F599" s="2">
        <f t="shared" si="64"/>
        <v>0</v>
      </c>
      <c r="G599" s="3">
        <f t="shared" si="65"/>
        <v>0</v>
      </c>
      <c r="H599" s="3">
        <f t="shared" si="63"/>
        <v>0</v>
      </c>
      <c r="I599" s="18">
        <f t="shared" si="68"/>
        <v>0</v>
      </c>
      <c r="J599" s="3">
        <f t="shared" si="66"/>
        <v>0</v>
      </c>
      <c r="K599" s="3">
        <f t="shared" si="67"/>
        <v>0</v>
      </c>
      <c r="L599" s="2">
        <f t="shared" si="69"/>
        <v>0</v>
      </c>
    </row>
    <row r="600" spans="1:12">
      <c r="A600" s="2">
        <v>580</v>
      </c>
      <c r="B600" s="2">
        <v>6</v>
      </c>
      <c r="C600" s="2">
        <v>1991</v>
      </c>
      <c r="D600" s="7">
        <v>0</v>
      </c>
      <c r="E600" s="7">
        <v>0</v>
      </c>
      <c r="F600" s="2">
        <f t="shared" si="64"/>
        <v>0</v>
      </c>
      <c r="G600" s="3">
        <f t="shared" si="65"/>
        <v>0</v>
      </c>
      <c r="H600" s="3">
        <f t="shared" si="63"/>
        <v>0</v>
      </c>
      <c r="I600" s="18">
        <f t="shared" si="68"/>
        <v>0</v>
      </c>
      <c r="J600" s="3">
        <f t="shared" si="66"/>
        <v>0</v>
      </c>
      <c r="K600" s="3">
        <f t="shared" si="67"/>
        <v>0</v>
      </c>
      <c r="L600" s="2">
        <f t="shared" si="69"/>
        <v>0</v>
      </c>
    </row>
    <row r="601" spans="1:12">
      <c r="A601" s="2">
        <v>581</v>
      </c>
      <c r="B601" s="2">
        <v>7</v>
      </c>
      <c r="C601" s="2">
        <v>1991</v>
      </c>
      <c r="D601" s="7">
        <v>0</v>
      </c>
      <c r="E601" s="7">
        <v>0</v>
      </c>
      <c r="F601" s="2">
        <f t="shared" si="64"/>
        <v>0</v>
      </c>
      <c r="G601" s="3">
        <f t="shared" si="65"/>
        <v>0</v>
      </c>
      <c r="H601" s="3">
        <f t="shared" si="63"/>
        <v>0</v>
      </c>
      <c r="I601" s="18">
        <f t="shared" si="68"/>
        <v>0</v>
      </c>
      <c r="J601" s="3">
        <f t="shared" si="66"/>
        <v>0</v>
      </c>
      <c r="K601" s="3">
        <f t="shared" si="67"/>
        <v>0</v>
      </c>
      <c r="L601" s="2">
        <f t="shared" si="69"/>
        <v>0</v>
      </c>
    </row>
    <row r="602" spans="1:12">
      <c r="A602" s="2">
        <v>582</v>
      </c>
      <c r="B602" s="2">
        <v>8</v>
      </c>
      <c r="C602" s="2">
        <v>1991</v>
      </c>
      <c r="D602" s="7">
        <v>0</v>
      </c>
      <c r="E602" s="7">
        <v>0</v>
      </c>
      <c r="F602" s="2">
        <f t="shared" si="64"/>
        <v>0</v>
      </c>
      <c r="G602" s="3">
        <f t="shared" si="65"/>
        <v>0</v>
      </c>
      <c r="H602" s="3">
        <f t="shared" si="63"/>
        <v>0</v>
      </c>
      <c r="I602" s="18">
        <f t="shared" si="68"/>
        <v>0</v>
      </c>
      <c r="J602" s="3">
        <f t="shared" si="66"/>
        <v>0</v>
      </c>
      <c r="K602" s="3">
        <f t="shared" si="67"/>
        <v>0</v>
      </c>
      <c r="L602" s="2">
        <f t="shared" si="69"/>
        <v>0</v>
      </c>
    </row>
    <row r="603" spans="1:12">
      <c r="A603" s="2">
        <v>583</v>
      </c>
      <c r="B603" s="2">
        <v>9</v>
      </c>
      <c r="C603" s="2">
        <v>1991</v>
      </c>
      <c r="D603" s="7">
        <v>0</v>
      </c>
      <c r="E603" s="7">
        <v>0</v>
      </c>
      <c r="F603" s="2">
        <f t="shared" si="64"/>
        <v>0</v>
      </c>
      <c r="G603" s="3">
        <f t="shared" si="65"/>
        <v>0</v>
      </c>
      <c r="H603" s="3">
        <f t="shared" si="63"/>
        <v>0</v>
      </c>
      <c r="I603" s="18">
        <f t="shared" si="68"/>
        <v>0</v>
      </c>
      <c r="J603" s="3">
        <f t="shared" si="66"/>
        <v>0</v>
      </c>
      <c r="K603" s="3">
        <f t="shared" si="67"/>
        <v>0</v>
      </c>
      <c r="L603" s="2">
        <f t="shared" si="69"/>
        <v>0</v>
      </c>
    </row>
    <row r="604" spans="1:12">
      <c r="A604" s="2">
        <v>584</v>
      </c>
      <c r="B604" s="2">
        <v>10</v>
      </c>
      <c r="C604" s="2">
        <v>1991</v>
      </c>
      <c r="D604" s="7">
        <v>0</v>
      </c>
      <c r="E604" s="7">
        <v>0</v>
      </c>
      <c r="F604" s="2">
        <f t="shared" si="64"/>
        <v>0</v>
      </c>
      <c r="G604" s="3">
        <f t="shared" si="65"/>
        <v>0</v>
      </c>
      <c r="H604" s="3">
        <f t="shared" si="63"/>
        <v>0</v>
      </c>
      <c r="I604" s="18">
        <f t="shared" si="68"/>
        <v>0</v>
      </c>
      <c r="J604" s="3">
        <f t="shared" si="66"/>
        <v>0</v>
      </c>
      <c r="K604" s="3">
        <f t="shared" si="67"/>
        <v>0</v>
      </c>
      <c r="L604" s="2">
        <f t="shared" si="69"/>
        <v>0</v>
      </c>
    </row>
    <row r="605" spans="1:12">
      <c r="A605" s="2">
        <v>585</v>
      </c>
      <c r="B605" s="2">
        <v>11</v>
      </c>
      <c r="C605" s="2">
        <v>1991</v>
      </c>
      <c r="D605" s="7">
        <v>0.48399999999999999</v>
      </c>
      <c r="E605" s="7">
        <v>0.27141444854205488</v>
      </c>
      <c r="F605" s="2">
        <f t="shared" si="64"/>
        <v>0</v>
      </c>
      <c r="G605" s="3">
        <f t="shared" si="65"/>
        <v>0</v>
      </c>
      <c r="H605" s="3">
        <f t="shared" si="63"/>
        <v>5125.6429543874729</v>
      </c>
      <c r="I605" s="18">
        <f t="shared" si="68"/>
        <v>5125.6429543874729</v>
      </c>
      <c r="J605" s="3">
        <f t="shared" si="66"/>
        <v>0</v>
      </c>
      <c r="K605" s="3">
        <f t="shared" si="67"/>
        <v>588.04268748695551</v>
      </c>
      <c r="L605" s="2">
        <f t="shared" si="69"/>
        <v>0</v>
      </c>
    </row>
    <row r="606" spans="1:12">
      <c r="A606" s="2">
        <v>586</v>
      </c>
      <c r="B606" s="2">
        <v>12</v>
      </c>
      <c r="C606" s="2">
        <v>1991</v>
      </c>
      <c r="D606" s="7">
        <v>1.4259999999999999</v>
      </c>
      <c r="E606" s="7">
        <v>0.38194940905923047</v>
      </c>
      <c r="F606" s="2">
        <f t="shared" si="64"/>
        <v>0</v>
      </c>
      <c r="G606" s="3">
        <f t="shared" si="65"/>
        <v>0</v>
      </c>
      <c r="H606" s="3">
        <f t="shared" si="63"/>
        <v>15101.584406934991</v>
      </c>
      <c r="I606" s="18">
        <f t="shared" si="68"/>
        <v>15101.584406934991</v>
      </c>
      <c r="J606" s="3">
        <f t="shared" si="66"/>
        <v>0</v>
      </c>
      <c r="K606" s="3">
        <f t="shared" si="67"/>
        <v>588.04268748695551</v>
      </c>
      <c r="L606" s="2">
        <f t="shared" si="69"/>
        <v>0</v>
      </c>
    </row>
    <row r="607" spans="1:12">
      <c r="A607" s="2">
        <v>587</v>
      </c>
      <c r="B607" s="2">
        <v>13</v>
      </c>
      <c r="C607" s="2">
        <v>1991</v>
      </c>
      <c r="D607" s="7">
        <v>0.51</v>
      </c>
      <c r="E607" s="7">
        <v>0.57388110177684593</v>
      </c>
      <c r="F607" s="2">
        <f t="shared" si="64"/>
        <v>1</v>
      </c>
      <c r="G607" s="3">
        <f t="shared" si="65"/>
        <v>4344.6856998410449</v>
      </c>
      <c r="H607" s="3">
        <f t="shared" si="63"/>
        <v>5400.9874106148991</v>
      </c>
      <c r="I607" s="18">
        <f t="shared" si="68"/>
        <v>1056.3017107738542</v>
      </c>
      <c r="J607" s="3">
        <f t="shared" si="66"/>
        <v>0</v>
      </c>
      <c r="K607" s="3">
        <f t="shared" si="67"/>
        <v>588.04268748695551</v>
      </c>
      <c r="L607" s="2">
        <f t="shared" si="69"/>
        <v>0</v>
      </c>
    </row>
    <row r="608" spans="1:12">
      <c r="A608" s="2">
        <v>588</v>
      </c>
      <c r="B608" s="2">
        <v>14</v>
      </c>
      <c r="C608" s="2">
        <v>1991</v>
      </c>
      <c r="D608" s="7">
        <v>2.5000000000000001E-2</v>
      </c>
      <c r="E608" s="7">
        <v>0.92771732188837397</v>
      </c>
      <c r="F608" s="2">
        <f t="shared" si="64"/>
        <v>1</v>
      </c>
      <c r="G608" s="3">
        <f t="shared" si="65"/>
        <v>4344.6856998410449</v>
      </c>
      <c r="H608" s="3">
        <f t="shared" si="63"/>
        <v>264.7542848340637</v>
      </c>
      <c r="I608" s="18">
        <f t="shared" si="68"/>
        <v>-4079.9314150069813</v>
      </c>
      <c r="J608" s="3">
        <f t="shared" si="66"/>
        <v>4079.9314150069813</v>
      </c>
      <c r="K608" s="3">
        <f t="shared" si="67"/>
        <v>0</v>
      </c>
      <c r="L608" s="2">
        <f t="shared" si="69"/>
        <v>1</v>
      </c>
    </row>
    <row r="609" spans="1:12">
      <c r="A609" s="2">
        <v>589</v>
      </c>
      <c r="B609" s="2">
        <v>15</v>
      </c>
      <c r="C609" s="2">
        <v>1991</v>
      </c>
      <c r="D609" s="7">
        <v>1.2250000000000001</v>
      </c>
      <c r="E609" s="7">
        <v>0.60274444820409823</v>
      </c>
      <c r="F609" s="2">
        <f t="shared" si="64"/>
        <v>1</v>
      </c>
      <c r="G609" s="3">
        <f t="shared" si="65"/>
        <v>4344.6856998410449</v>
      </c>
      <c r="H609" s="3">
        <f t="shared" si="63"/>
        <v>12972.959956869121</v>
      </c>
      <c r="I609" s="18">
        <f t="shared" si="68"/>
        <v>8628.2742570280752</v>
      </c>
      <c r="J609" s="3">
        <f t="shared" si="66"/>
        <v>0</v>
      </c>
      <c r="K609" s="3">
        <f t="shared" si="67"/>
        <v>588.04268748695551</v>
      </c>
      <c r="L609" s="2">
        <f t="shared" si="69"/>
        <v>0</v>
      </c>
    </row>
    <row r="610" spans="1:12">
      <c r="A610" s="2">
        <v>590</v>
      </c>
      <c r="B610" s="2">
        <v>16</v>
      </c>
      <c r="C610" s="2">
        <v>1991</v>
      </c>
      <c r="D610" s="7">
        <v>0.51</v>
      </c>
      <c r="E610" s="7">
        <v>0.70371653471527995</v>
      </c>
      <c r="F610" s="2">
        <f t="shared" si="64"/>
        <v>1</v>
      </c>
      <c r="G610" s="3">
        <f t="shared" si="65"/>
        <v>4344.6856998410449</v>
      </c>
      <c r="H610" s="3">
        <f t="shared" si="63"/>
        <v>5400.9874106148991</v>
      </c>
      <c r="I610" s="18">
        <f t="shared" si="68"/>
        <v>1056.3017107738542</v>
      </c>
      <c r="J610" s="3">
        <f t="shared" si="66"/>
        <v>0</v>
      </c>
      <c r="K610" s="3">
        <f t="shared" si="67"/>
        <v>588.04268748695551</v>
      </c>
      <c r="L610" s="2">
        <f t="shared" si="69"/>
        <v>0</v>
      </c>
    </row>
    <row r="611" spans="1:12">
      <c r="A611" s="2">
        <v>591</v>
      </c>
      <c r="B611" s="2">
        <v>17</v>
      </c>
      <c r="C611" s="2">
        <v>1991</v>
      </c>
      <c r="D611" s="7">
        <v>0.39</v>
      </c>
      <c r="E611" s="7">
        <v>0.91521062898774497</v>
      </c>
      <c r="F611" s="2">
        <f t="shared" si="64"/>
        <v>1</v>
      </c>
      <c r="G611" s="3">
        <f t="shared" si="65"/>
        <v>4344.6856998410449</v>
      </c>
      <c r="H611" s="3">
        <f t="shared" si="63"/>
        <v>4130.1668434113935</v>
      </c>
      <c r="I611" s="18">
        <f t="shared" si="68"/>
        <v>-214.51885642965135</v>
      </c>
      <c r="J611" s="3">
        <f t="shared" si="66"/>
        <v>214.51885642965135</v>
      </c>
      <c r="K611" s="3">
        <f t="shared" si="67"/>
        <v>373.52383105730416</v>
      </c>
      <c r="L611" s="2">
        <f t="shared" si="69"/>
        <v>0</v>
      </c>
    </row>
    <row r="612" spans="1:12">
      <c r="A612" s="2">
        <v>592</v>
      </c>
      <c r="B612" s="2">
        <v>18</v>
      </c>
      <c r="C612" s="2">
        <v>1991</v>
      </c>
      <c r="D612" s="7">
        <v>2.02</v>
      </c>
      <c r="E612" s="7">
        <v>0.72377204650584692</v>
      </c>
      <c r="F612" s="2">
        <f t="shared" ref="F612:F675" si="70">IF(AND(B612&gt;=$C$7,B612&lt;=$D$7),$C$5*2,IF(AND(B612&gt;=$C$6,B612&lt;=$D$6),$C$5,0))</f>
        <v>1</v>
      </c>
      <c r="G612" s="3">
        <f t="shared" ref="G612:G675" si="71">IF($C$2="Y",F612*$C$4*43560/12/0.133680556,IF(AND(B612&gt;=$C$11,B612&lt;=$D$11),$C$10,0))</f>
        <v>4344.6856998410449</v>
      </c>
      <c r="H612" s="3">
        <f t="shared" ref="H612:H675" si="72">D612*$C$13*43560/12/0.133680556</f>
        <v>21392.146214592343</v>
      </c>
      <c r="I612" s="18">
        <f t="shared" si="68"/>
        <v>17047.460514751299</v>
      </c>
      <c r="J612" s="3">
        <f t="shared" ref="J612:J675" si="73">IF(B612&gt;43,0,IF(AND(I612&gt;=0,(J611-I612)&lt;=0),0,IF(I612&lt;=0,ABS(I612)+J611,J611-I612)))</f>
        <v>0</v>
      </c>
      <c r="K612" s="3">
        <f t="shared" ref="K612:K675" si="74">IF(B612&gt;43,0,IF(K611+I612&lt;=0,0,IF(K611+I612&gt;=$C$15,$C$15,K611+I612)))</f>
        <v>588.04268748695551</v>
      </c>
      <c r="L612" s="2">
        <f t="shared" si="69"/>
        <v>0</v>
      </c>
    </row>
    <row r="613" spans="1:12">
      <c r="A613" s="2">
        <v>593</v>
      </c>
      <c r="B613" s="2">
        <v>19</v>
      </c>
      <c r="C613" s="2">
        <v>1991</v>
      </c>
      <c r="D613" s="7">
        <v>1.8900000000000001</v>
      </c>
      <c r="E613" s="7">
        <v>0.89434527467831892</v>
      </c>
      <c r="F613" s="2">
        <f t="shared" si="70"/>
        <v>1</v>
      </c>
      <c r="G613" s="3">
        <f t="shared" si="71"/>
        <v>4344.6856998410449</v>
      </c>
      <c r="H613" s="3">
        <f t="shared" si="72"/>
        <v>20015.423933455215</v>
      </c>
      <c r="I613" s="18">
        <f t="shared" si="68"/>
        <v>15670.738233614171</v>
      </c>
      <c r="J613" s="3">
        <f t="shared" si="73"/>
        <v>0</v>
      </c>
      <c r="K613" s="3">
        <f t="shared" si="74"/>
        <v>588.04268748695551</v>
      </c>
      <c r="L613" s="2">
        <f t="shared" si="69"/>
        <v>0</v>
      </c>
    </row>
    <row r="614" spans="1:12">
      <c r="A614" s="2">
        <v>594</v>
      </c>
      <c r="B614" s="2">
        <v>20</v>
      </c>
      <c r="C614" s="2">
        <v>1991</v>
      </c>
      <c r="D614" s="7">
        <v>0.89999999999999991</v>
      </c>
      <c r="E614" s="7">
        <v>1.2176673215926248</v>
      </c>
      <c r="F614" s="2">
        <f t="shared" si="70"/>
        <v>1</v>
      </c>
      <c r="G614" s="3">
        <f t="shared" si="71"/>
        <v>4344.6856998410449</v>
      </c>
      <c r="H614" s="3">
        <f t="shared" si="72"/>
        <v>9531.1542540262908</v>
      </c>
      <c r="I614" s="18">
        <f t="shared" si="68"/>
        <v>5186.4685541852459</v>
      </c>
      <c r="J614" s="3">
        <f t="shared" si="73"/>
        <v>0</v>
      </c>
      <c r="K614" s="3">
        <f t="shared" si="74"/>
        <v>588.04268748695551</v>
      </c>
      <c r="L614" s="2">
        <f t="shared" si="69"/>
        <v>0</v>
      </c>
    </row>
    <row r="615" spans="1:12">
      <c r="A615" s="2">
        <v>595</v>
      </c>
      <c r="B615" s="2">
        <v>21</v>
      </c>
      <c r="C615" s="2">
        <v>1991</v>
      </c>
      <c r="D615" s="7">
        <v>0.83500000000000008</v>
      </c>
      <c r="E615" s="7">
        <v>1.092929920145054</v>
      </c>
      <c r="F615" s="2">
        <f t="shared" si="70"/>
        <v>1</v>
      </c>
      <c r="G615" s="3">
        <f t="shared" si="71"/>
        <v>4344.6856998410449</v>
      </c>
      <c r="H615" s="3">
        <f t="shared" si="72"/>
        <v>8842.7931134577284</v>
      </c>
      <c r="I615" s="18">
        <f t="shared" si="68"/>
        <v>4498.1074136166835</v>
      </c>
      <c r="J615" s="3">
        <f t="shared" si="73"/>
        <v>0</v>
      </c>
      <c r="K615" s="3">
        <f t="shared" si="74"/>
        <v>588.04268748695551</v>
      </c>
      <c r="L615" s="2">
        <f t="shared" si="69"/>
        <v>0</v>
      </c>
    </row>
    <row r="616" spans="1:12">
      <c r="A616" s="2">
        <v>596</v>
      </c>
      <c r="B616" s="2">
        <v>22</v>
      </c>
      <c r="C616" s="2">
        <v>1991</v>
      </c>
      <c r="D616" s="7">
        <v>2.17</v>
      </c>
      <c r="E616" s="7">
        <v>1.3070484238636608</v>
      </c>
      <c r="F616" s="2">
        <f t="shared" si="70"/>
        <v>1</v>
      </c>
      <c r="G616" s="3">
        <f t="shared" si="71"/>
        <v>4344.6856998410449</v>
      </c>
      <c r="H616" s="3">
        <f t="shared" si="72"/>
        <v>22980.671923596725</v>
      </c>
      <c r="I616" s="18">
        <f t="shared" si="68"/>
        <v>18635.986223755681</v>
      </c>
      <c r="J616" s="3">
        <f t="shared" si="73"/>
        <v>0</v>
      </c>
      <c r="K616" s="3">
        <f t="shared" si="74"/>
        <v>588.04268748695551</v>
      </c>
      <c r="L616" s="2">
        <f t="shared" si="69"/>
        <v>0</v>
      </c>
    </row>
    <row r="617" spans="1:12">
      <c r="A617" s="2">
        <v>597</v>
      </c>
      <c r="B617" s="2">
        <v>23</v>
      </c>
      <c r="C617" s="2">
        <v>1991</v>
      </c>
      <c r="D617" s="7">
        <v>0.01</v>
      </c>
      <c r="E617" s="7">
        <v>1.3398688962711289</v>
      </c>
      <c r="F617" s="2">
        <f t="shared" si="70"/>
        <v>1</v>
      </c>
      <c r="G617" s="3">
        <f t="shared" si="71"/>
        <v>4344.6856998410449</v>
      </c>
      <c r="H617" s="3">
        <f t="shared" si="72"/>
        <v>105.90171393362547</v>
      </c>
      <c r="I617" s="18">
        <f t="shared" si="68"/>
        <v>-4238.7839859074193</v>
      </c>
      <c r="J617" s="3">
        <f t="shared" si="73"/>
        <v>4238.7839859074193</v>
      </c>
      <c r="K617" s="3">
        <f t="shared" si="74"/>
        <v>0</v>
      </c>
      <c r="L617" s="2">
        <f t="shared" si="69"/>
        <v>1</v>
      </c>
    </row>
    <row r="618" spans="1:12">
      <c r="A618" s="2">
        <v>598</v>
      </c>
      <c r="B618" s="2">
        <v>24</v>
      </c>
      <c r="C618" s="2">
        <v>1991</v>
      </c>
      <c r="D618" s="7">
        <v>0.255</v>
      </c>
      <c r="E618" s="7">
        <v>1.471364565428342</v>
      </c>
      <c r="F618" s="2">
        <f t="shared" si="70"/>
        <v>1</v>
      </c>
      <c r="G618" s="3">
        <f t="shared" si="71"/>
        <v>4344.6856998410449</v>
      </c>
      <c r="H618" s="3">
        <f t="shared" si="72"/>
        <v>2700.4937053074495</v>
      </c>
      <c r="I618" s="18">
        <f t="shared" si="68"/>
        <v>-1644.1919945335953</v>
      </c>
      <c r="J618" s="3">
        <f t="shared" si="73"/>
        <v>5882.9759804410151</v>
      </c>
      <c r="K618" s="3">
        <f t="shared" si="74"/>
        <v>0</v>
      </c>
      <c r="L618" s="2">
        <f t="shared" si="69"/>
        <v>1</v>
      </c>
    </row>
    <row r="619" spans="1:12">
      <c r="A619" s="2">
        <v>599</v>
      </c>
      <c r="B619" s="2">
        <v>25</v>
      </c>
      <c r="C619" s="2">
        <v>1991</v>
      </c>
      <c r="D619" s="7">
        <v>0.77</v>
      </c>
      <c r="E619" s="7">
        <v>1.4385543292413359</v>
      </c>
      <c r="F619" s="2">
        <f t="shared" si="70"/>
        <v>1</v>
      </c>
      <c r="G619" s="3">
        <f t="shared" si="71"/>
        <v>4344.6856998410449</v>
      </c>
      <c r="H619" s="3">
        <f t="shared" si="72"/>
        <v>8154.4319728891624</v>
      </c>
      <c r="I619" s="18">
        <f t="shared" si="68"/>
        <v>3809.7462730481175</v>
      </c>
      <c r="J619" s="3">
        <f t="shared" si="73"/>
        <v>2073.2297073928976</v>
      </c>
      <c r="K619" s="3">
        <f t="shared" si="74"/>
        <v>588.04268748695551</v>
      </c>
      <c r="L619" s="2">
        <f t="shared" si="69"/>
        <v>0</v>
      </c>
    </row>
    <row r="620" spans="1:12">
      <c r="A620" s="2">
        <v>600</v>
      </c>
      <c r="B620" s="2">
        <v>26</v>
      </c>
      <c r="C620" s="2">
        <v>1991</v>
      </c>
      <c r="D620" s="7">
        <v>5.5E-2</v>
      </c>
      <c r="E620" s="7">
        <v>1.541264565357044</v>
      </c>
      <c r="F620" s="2">
        <f t="shared" si="70"/>
        <v>1</v>
      </c>
      <c r="G620" s="3">
        <f t="shared" si="71"/>
        <v>4344.6856998410449</v>
      </c>
      <c r="H620" s="3">
        <f t="shared" si="72"/>
        <v>582.45942663494009</v>
      </c>
      <c r="I620" s="18">
        <f t="shared" si="68"/>
        <v>-3762.2262732061049</v>
      </c>
      <c r="J620" s="3">
        <f t="shared" si="73"/>
        <v>5835.4559805990029</v>
      </c>
      <c r="K620" s="3">
        <f t="shared" si="74"/>
        <v>0</v>
      </c>
      <c r="L620" s="2">
        <f t="shared" si="69"/>
        <v>1</v>
      </c>
    </row>
    <row r="621" spans="1:12">
      <c r="A621" s="2">
        <v>601</v>
      </c>
      <c r="B621" s="2">
        <v>27</v>
      </c>
      <c r="C621" s="2">
        <v>1991</v>
      </c>
      <c r="D621" s="7">
        <v>1.81</v>
      </c>
      <c r="E621" s="7">
        <v>1.3478393687039438</v>
      </c>
      <c r="F621" s="2">
        <f t="shared" si="70"/>
        <v>2</v>
      </c>
      <c r="G621" s="3">
        <f t="shared" si="71"/>
        <v>8689.3713996820898</v>
      </c>
      <c r="H621" s="3">
        <f t="shared" si="72"/>
        <v>19168.210221986214</v>
      </c>
      <c r="I621" s="18">
        <f t="shared" si="68"/>
        <v>10478.838822304124</v>
      </c>
      <c r="J621" s="3">
        <f t="shared" si="73"/>
        <v>0</v>
      </c>
      <c r="K621" s="3">
        <f t="shared" si="74"/>
        <v>588.04268748695551</v>
      </c>
      <c r="L621" s="2">
        <f t="shared" si="69"/>
        <v>0</v>
      </c>
    </row>
    <row r="622" spans="1:12">
      <c r="A622" s="2">
        <v>602</v>
      </c>
      <c r="B622" s="2">
        <v>28</v>
      </c>
      <c r="C622" s="2">
        <v>1991</v>
      </c>
      <c r="D622" s="7">
        <v>0.73499999999999999</v>
      </c>
      <c r="E622" s="7">
        <v>1.312896455353759</v>
      </c>
      <c r="F622" s="2">
        <f t="shared" si="70"/>
        <v>2</v>
      </c>
      <c r="G622" s="3">
        <f t="shared" si="71"/>
        <v>8689.3713996820898</v>
      </c>
      <c r="H622" s="3">
        <f t="shared" si="72"/>
        <v>7783.7759741214722</v>
      </c>
      <c r="I622" s="18">
        <f t="shared" si="68"/>
        <v>-905.59542556061751</v>
      </c>
      <c r="J622" s="3">
        <f t="shared" si="73"/>
        <v>905.59542556061751</v>
      </c>
      <c r="K622" s="3">
        <f t="shared" si="74"/>
        <v>0</v>
      </c>
      <c r="L622" s="2">
        <f t="shared" si="69"/>
        <v>1</v>
      </c>
    </row>
    <row r="623" spans="1:12">
      <c r="A623" s="2">
        <v>603</v>
      </c>
      <c r="B623" s="2">
        <v>29</v>
      </c>
      <c r="C623" s="2">
        <v>1991</v>
      </c>
      <c r="D623" s="7">
        <v>0.96</v>
      </c>
      <c r="E623" s="7">
        <v>1.4966003921742548</v>
      </c>
      <c r="F623" s="2">
        <f t="shared" si="70"/>
        <v>2</v>
      </c>
      <c r="G623" s="3">
        <f t="shared" si="71"/>
        <v>8689.3713996820898</v>
      </c>
      <c r="H623" s="3">
        <f t="shared" si="72"/>
        <v>10166.564537628044</v>
      </c>
      <c r="I623" s="18">
        <f t="shared" si="68"/>
        <v>1477.1931379459547</v>
      </c>
      <c r="J623" s="3">
        <f t="shared" si="73"/>
        <v>0</v>
      </c>
      <c r="K623" s="3">
        <f t="shared" si="74"/>
        <v>588.04268748695551</v>
      </c>
      <c r="L623" s="2">
        <f t="shared" si="69"/>
        <v>0</v>
      </c>
    </row>
    <row r="624" spans="1:12">
      <c r="A624" s="2">
        <v>604</v>
      </c>
      <c r="B624" s="2">
        <v>30</v>
      </c>
      <c r="C624" s="2">
        <v>1991</v>
      </c>
      <c r="D624" s="7">
        <v>0.92</v>
      </c>
      <c r="E624" s="7">
        <v>1.2293874003208278</v>
      </c>
      <c r="F624" s="2">
        <f t="shared" si="70"/>
        <v>2</v>
      </c>
      <c r="G624" s="3">
        <f t="shared" si="71"/>
        <v>8689.3713996820898</v>
      </c>
      <c r="H624" s="3">
        <f t="shared" si="72"/>
        <v>9742.957681893542</v>
      </c>
      <c r="I624" s="18">
        <f t="shared" si="68"/>
        <v>1053.5862822114523</v>
      </c>
      <c r="J624" s="3">
        <f t="shared" si="73"/>
        <v>0</v>
      </c>
      <c r="K624" s="3">
        <f t="shared" si="74"/>
        <v>588.04268748695551</v>
      </c>
      <c r="L624" s="2">
        <f t="shared" si="69"/>
        <v>0</v>
      </c>
    </row>
    <row r="625" spans="1:12">
      <c r="A625" s="2">
        <v>605</v>
      </c>
      <c r="B625" s="2">
        <v>31</v>
      </c>
      <c r="C625" s="2">
        <v>1991</v>
      </c>
      <c r="D625" s="7">
        <v>1.0149999999999999</v>
      </c>
      <c r="E625" s="7">
        <v>1.0696539359168269</v>
      </c>
      <c r="F625" s="2">
        <f t="shared" si="70"/>
        <v>1</v>
      </c>
      <c r="G625" s="3">
        <f t="shared" si="71"/>
        <v>4344.6856998410449</v>
      </c>
      <c r="H625" s="3">
        <f t="shared" si="72"/>
        <v>10749.023964262984</v>
      </c>
      <c r="I625" s="18">
        <f t="shared" si="68"/>
        <v>6404.3382644219391</v>
      </c>
      <c r="J625" s="3">
        <f t="shared" si="73"/>
        <v>0</v>
      </c>
      <c r="K625" s="3">
        <f t="shared" si="74"/>
        <v>588.04268748695551</v>
      </c>
      <c r="L625" s="2">
        <f t="shared" si="69"/>
        <v>0</v>
      </c>
    </row>
    <row r="626" spans="1:12">
      <c r="A626" s="2">
        <v>606</v>
      </c>
      <c r="B626" s="2">
        <v>32</v>
      </c>
      <c r="C626" s="2">
        <v>1991</v>
      </c>
      <c r="D626" s="7">
        <v>1.01</v>
      </c>
      <c r="E626" s="7">
        <v>1.065890550093894</v>
      </c>
      <c r="F626" s="2">
        <f t="shared" si="70"/>
        <v>1</v>
      </c>
      <c r="G626" s="3">
        <f t="shared" si="71"/>
        <v>4344.6856998410449</v>
      </c>
      <c r="H626" s="3">
        <f t="shared" si="72"/>
        <v>10696.073107296172</v>
      </c>
      <c r="I626" s="18">
        <f t="shared" si="68"/>
        <v>6351.3874074551268</v>
      </c>
      <c r="J626" s="3">
        <f t="shared" si="73"/>
        <v>0</v>
      </c>
      <c r="K626" s="3">
        <f t="shared" si="74"/>
        <v>588.04268748695551</v>
      </c>
      <c r="L626" s="2">
        <f t="shared" si="69"/>
        <v>0</v>
      </c>
    </row>
    <row r="627" spans="1:12">
      <c r="A627" s="2">
        <v>607</v>
      </c>
      <c r="B627" s="2">
        <v>33</v>
      </c>
      <c r="C627" s="2">
        <v>1991</v>
      </c>
      <c r="D627" s="7">
        <v>9.5000000000000001E-2</v>
      </c>
      <c r="E627" s="7">
        <v>1.2919578726979508</v>
      </c>
      <c r="F627" s="2">
        <f t="shared" si="70"/>
        <v>1</v>
      </c>
      <c r="G627" s="3">
        <f t="shared" si="71"/>
        <v>4344.6856998410449</v>
      </c>
      <c r="H627" s="3">
        <f t="shared" si="72"/>
        <v>1006.066282369442</v>
      </c>
      <c r="I627" s="18">
        <f t="shared" si="68"/>
        <v>-3338.6194174716029</v>
      </c>
      <c r="J627" s="3">
        <f t="shared" si="73"/>
        <v>3338.6194174716029</v>
      </c>
      <c r="K627" s="3">
        <f t="shared" si="74"/>
        <v>0</v>
      </c>
      <c r="L627" s="2">
        <f t="shared" si="69"/>
        <v>1</v>
      </c>
    </row>
    <row r="628" spans="1:12">
      <c r="A628" s="2">
        <v>608</v>
      </c>
      <c r="B628" s="2">
        <v>34</v>
      </c>
      <c r="C628" s="2">
        <v>1991</v>
      </c>
      <c r="D628" s="7">
        <v>0.83499999999999996</v>
      </c>
      <c r="E628" s="7">
        <v>1.1519901563052848</v>
      </c>
      <c r="F628" s="2">
        <f t="shared" si="70"/>
        <v>1</v>
      </c>
      <c r="G628" s="3">
        <f t="shared" si="71"/>
        <v>4344.6856998410449</v>
      </c>
      <c r="H628" s="3">
        <f t="shared" si="72"/>
        <v>8842.7931134577266</v>
      </c>
      <c r="I628" s="18">
        <f t="shared" si="68"/>
        <v>4498.1074136166817</v>
      </c>
      <c r="J628" s="3">
        <f t="shared" si="73"/>
        <v>0</v>
      </c>
      <c r="K628" s="3">
        <f t="shared" si="74"/>
        <v>588.04268748695551</v>
      </c>
      <c r="L628" s="2">
        <f t="shared" si="69"/>
        <v>0</v>
      </c>
    </row>
    <row r="629" spans="1:12">
      <c r="A629" s="2">
        <v>609</v>
      </c>
      <c r="B629" s="2">
        <v>35</v>
      </c>
      <c r="C629" s="2">
        <v>1991</v>
      </c>
      <c r="D629" s="7">
        <v>0.21000000000000002</v>
      </c>
      <c r="E629" s="7">
        <v>1.2326370066167258</v>
      </c>
      <c r="F629" s="2">
        <f t="shared" si="70"/>
        <v>1</v>
      </c>
      <c r="G629" s="3">
        <f t="shared" si="71"/>
        <v>4344.6856998410449</v>
      </c>
      <c r="H629" s="3">
        <f t="shared" si="72"/>
        <v>2223.9359926061352</v>
      </c>
      <c r="I629" s="18">
        <f t="shared" si="68"/>
        <v>-2120.7497072349097</v>
      </c>
      <c r="J629" s="3">
        <f t="shared" si="73"/>
        <v>2120.7497072349097</v>
      </c>
      <c r="K629" s="3">
        <f t="shared" si="74"/>
        <v>0</v>
      </c>
      <c r="L629" s="2">
        <f t="shared" si="69"/>
        <v>1</v>
      </c>
    </row>
    <row r="630" spans="1:12">
      <c r="A630" s="2">
        <v>610</v>
      </c>
      <c r="B630" s="2">
        <v>36</v>
      </c>
      <c r="C630" s="2">
        <v>1991</v>
      </c>
      <c r="D630" s="7">
        <v>1.71</v>
      </c>
      <c r="E630" s="7">
        <v>1.05949212490357</v>
      </c>
      <c r="F630" s="2">
        <f t="shared" si="70"/>
        <v>1</v>
      </c>
      <c r="G630" s="3">
        <f t="shared" si="71"/>
        <v>4344.6856998410449</v>
      </c>
      <c r="H630" s="3">
        <f t="shared" si="72"/>
        <v>18109.193082649956</v>
      </c>
      <c r="I630" s="18">
        <f t="shared" si="68"/>
        <v>13764.507382808912</v>
      </c>
      <c r="J630" s="3">
        <f t="shared" si="73"/>
        <v>0</v>
      </c>
      <c r="K630" s="3">
        <f t="shared" si="74"/>
        <v>588.04268748695551</v>
      </c>
      <c r="L630" s="2">
        <f t="shared" si="69"/>
        <v>0</v>
      </c>
    </row>
    <row r="631" spans="1:12">
      <c r="A631" s="2">
        <v>611</v>
      </c>
      <c r="B631" s="2">
        <v>37</v>
      </c>
      <c r="C631" s="2">
        <v>1991</v>
      </c>
      <c r="D631" s="7">
        <v>3.375</v>
      </c>
      <c r="E631" s="7">
        <v>0.6920106292154089</v>
      </c>
      <c r="F631" s="2">
        <f t="shared" si="70"/>
        <v>1</v>
      </c>
      <c r="G631" s="3">
        <f t="shared" si="71"/>
        <v>4344.6856998410449</v>
      </c>
      <c r="H631" s="3">
        <f t="shared" si="72"/>
        <v>35741.828452598595</v>
      </c>
      <c r="I631" s="18">
        <f t="shared" si="68"/>
        <v>31397.142752757551</v>
      </c>
      <c r="J631" s="3">
        <f t="shared" si="73"/>
        <v>0</v>
      </c>
      <c r="K631" s="3">
        <f t="shared" si="74"/>
        <v>588.04268748695551</v>
      </c>
      <c r="L631" s="2">
        <f t="shared" si="69"/>
        <v>0</v>
      </c>
    </row>
    <row r="632" spans="1:12">
      <c r="A632" s="2">
        <v>612</v>
      </c>
      <c r="B632" s="2">
        <v>38</v>
      </c>
      <c r="C632" s="2">
        <v>1991</v>
      </c>
      <c r="D632" s="7">
        <v>9.5000000000000001E-2</v>
      </c>
      <c r="E632" s="7">
        <v>0.66446771585767606</v>
      </c>
      <c r="F632" s="2">
        <f t="shared" si="70"/>
        <v>1</v>
      </c>
      <c r="G632" s="3">
        <f t="shared" si="71"/>
        <v>4344.6856998410449</v>
      </c>
      <c r="H632" s="3">
        <f t="shared" si="72"/>
        <v>1006.066282369442</v>
      </c>
      <c r="I632" s="18">
        <f t="shared" si="68"/>
        <v>-3338.6194174716029</v>
      </c>
      <c r="J632" s="3">
        <f t="shared" si="73"/>
        <v>3338.6194174716029</v>
      </c>
      <c r="K632" s="3">
        <f t="shared" si="74"/>
        <v>0</v>
      </c>
      <c r="L632" s="2">
        <f t="shared" si="69"/>
        <v>1</v>
      </c>
    </row>
    <row r="633" spans="1:12">
      <c r="A633" s="2">
        <v>613</v>
      </c>
      <c r="B633" s="2">
        <v>39</v>
      </c>
      <c r="C633" s="2">
        <v>1991</v>
      </c>
      <c r="D633" s="7">
        <v>0.185</v>
      </c>
      <c r="E633" s="7">
        <v>0.58029606240022402</v>
      </c>
      <c r="F633" s="2">
        <f t="shared" si="70"/>
        <v>1</v>
      </c>
      <c r="G633" s="3">
        <f t="shared" si="71"/>
        <v>4344.6856998410449</v>
      </c>
      <c r="H633" s="3">
        <f t="shared" si="72"/>
        <v>1959.1817077720714</v>
      </c>
      <c r="I633" s="18">
        <f t="shared" si="68"/>
        <v>-2385.5039920689733</v>
      </c>
      <c r="J633" s="3">
        <f t="shared" si="73"/>
        <v>5724.1234095405762</v>
      </c>
      <c r="K633" s="3">
        <f t="shared" si="74"/>
        <v>0</v>
      </c>
      <c r="L633" s="2">
        <f t="shared" si="69"/>
        <v>1</v>
      </c>
    </row>
    <row r="634" spans="1:12">
      <c r="A634" s="2">
        <v>614</v>
      </c>
      <c r="B634" s="2">
        <v>40</v>
      </c>
      <c r="C634" s="2">
        <v>1991</v>
      </c>
      <c r="D634" s="7">
        <v>0.36</v>
      </c>
      <c r="E634" s="7">
        <v>0.62406299148944</v>
      </c>
      <c r="F634" s="2">
        <f t="shared" si="70"/>
        <v>0</v>
      </c>
      <c r="G634" s="3">
        <f t="shared" si="71"/>
        <v>0</v>
      </c>
      <c r="H634" s="3">
        <f t="shared" si="72"/>
        <v>3812.4617016105167</v>
      </c>
      <c r="I634" s="18">
        <f t="shared" si="68"/>
        <v>3812.4617016105167</v>
      </c>
      <c r="J634" s="3">
        <f t="shared" si="73"/>
        <v>1911.6617079300595</v>
      </c>
      <c r="K634" s="3">
        <f t="shared" si="74"/>
        <v>588.04268748695551</v>
      </c>
      <c r="L634" s="2">
        <f t="shared" si="69"/>
        <v>0</v>
      </c>
    </row>
    <row r="635" spans="1:12">
      <c r="A635" s="2">
        <v>615</v>
      </c>
      <c r="B635" s="2">
        <v>41</v>
      </c>
      <c r="C635" s="2">
        <v>1991</v>
      </c>
      <c r="D635" s="7">
        <v>0.01</v>
      </c>
      <c r="E635" s="7">
        <v>0.55997992068866298</v>
      </c>
      <c r="F635" s="2">
        <f t="shared" si="70"/>
        <v>0</v>
      </c>
      <c r="G635" s="3">
        <f t="shared" si="71"/>
        <v>0</v>
      </c>
      <c r="H635" s="3">
        <f t="shared" si="72"/>
        <v>105.90171393362547</v>
      </c>
      <c r="I635" s="18">
        <f t="shared" si="68"/>
        <v>105.90171393362547</v>
      </c>
      <c r="J635" s="3">
        <f t="shared" si="73"/>
        <v>1805.7599939964341</v>
      </c>
      <c r="K635" s="3">
        <f t="shared" si="74"/>
        <v>588.04268748695551</v>
      </c>
      <c r="L635" s="2">
        <f t="shared" si="69"/>
        <v>0</v>
      </c>
    </row>
    <row r="636" spans="1:12">
      <c r="A636" s="2">
        <v>616</v>
      </c>
      <c r="B636" s="2">
        <v>42</v>
      </c>
      <c r="C636" s="2">
        <v>1991</v>
      </c>
      <c r="D636" s="7">
        <v>0.01</v>
      </c>
      <c r="E636" s="7">
        <v>0.45664444835312029</v>
      </c>
      <c r="F636" s="2">
        <f t="shared" si="70"/>
        <v>0</v>
      </c>
      <c r="G636" s="3">
        <f t="shared" si="71"/>
        <v>0</v>
      </c>
      <c r="H636" s="3">
        <f t="shared" si="72"/>
        <v>105.90171393362547</v>
      </c>
      <c r="I636" s="18">
        <f t="shared" si="68"/>
        <v>105.90171393362547</v>
      </c>
      <c r="J636" s="3">
        <f t="shared" si="73"/>
        <v>1699.8582800628087</v>
      </c>
      <c r="K636" s="3">
        <f t="shared" si="74"/>
        <v>588.04268748695551</v>
      </c>
      <c r="L636" s="2">
        <f t="shared" si="69"/>
        <v>0</v>
      </c>
    </row>
    <row r="637" spans="1:12">
      <c r="A637" s="2">
        <v>617</v>
      </c>
      <c r="B637" s="2">
        <v>43</v>
      </c>
      <c r="C637" s="2">
        <v>1991</v>
      </c>
      <c r="D637" s="7">
        <v>0.995</v>
      </c>
      <c r="E637" s="7">
        <v>0.38515976338666458</v>
      </c>
      <c r="F637" s="2">
        <f t="shared" si="70"/>
        <v>0</v>
      </c>
      <c r="G637" s="3">
        <f t="shared" si="71"/>
        <v>0</v>
      </c>
      <c r="H637" s="3">
        <f t="shared" si="72"/>
        <v>10537.220536395733</v>
      </c>
      <c r="I637" s="18">
        <f t="shared" si="68"/>
        <v>10537.220536395733</v>
      </c>
      <c r="J637" s="3">
        <f t="shared" si="73"/>
        <v>0</v>
      </c>
      <c r="K637" s="3">
        <f t="shared" si="74"/>
        <v>588.04268748695551</v>
      </c>
      <c r="L637" s="2">
        <f t="shared" si="69"/>
        <v>0</v>
      </c>
    </row>
    <row r="638" spans="1:12">
      <c r="A638" s="2">
        <v>618</v>
      </c>
      <c r="B638" s="2">
        <v>44</v>
      </c>
      <c r="C638" s="2">
        <v>1991</v>
      </c>
      <c r="D638" s="7">
        <v>3.2100000000000004</v>
      </c>
      <c r="E638" s="7">
        <v>0.23130547220501327</v>
      </c>
      <c r="F638" s="2">
        <f t="shared" si="70"/>
        <v>0</v>
      </c>
      <c r="G638" s="3">
        <f t="shared" si="71"/>
        <v>0</v>
      </c>
      <c r="H638" s="3">
        <f t="shared" si="72"/>
        <v>33994.450172693781</v>
      </c>
      <c r="I638" s="18">
        <f t="shared" si="68"/>
        <v>33994.450172693781</v>
      </c>
      <c r="J638" s="3">
        <f t="shared" si="73"/>
        <v>0</v>
      </c>
      <c r="K638" s="3">
        <f t="shared" si="74"/>
        <v>0</v>
      </c>
      <c r="L638" s="2">
        <f t="shared" si="69"/>
        <v>0</v>
      </c>
    </row>
    <row r="639" spans="1:12">
      <c r="A639" s="2">
        <v>619</v>
      </c>
      <c r="B639" s="2">
        <v>45</v>
      </c>
      <c r="C639" s="2">
        <v>1991</v>
      </c>
      <c r="D639" s="7">
        <v>0.29499999999999998</v>
      </c>
      <c r="E639" s="7">
        <v>8.4346456606880005E-2</v>
      </c>
      <c r="F639" s="2">
        <f t="shared" si="70"/>
        <v>0</v>
      </c>
      <c r="G639" s="3">
        <f t="shared" si="71"/>
        <v>0</v>
      </c>
      <c r="H639" s="3">
        <f t="shared" si="72"/>
        <v>3124.1005610419516</v>
      </c>
      <c r="I639" s="18">
        <f t="shared" si="68"/>
        <v>3124.1005610419516</v>
      </c>
      <c r="J639" s="3">
        <f t="shared" si="73"/>
        <v>0</v>
      </c>
      <c r="K639" s="3">
        <f t="shared" si="74"/>
        <v>0</v>
      </c>
      <c r="L639" s="2">
        <f t="shared" si="69"/>
        <v>0</v>
      </c>
    </row>
    <row r="640" spans="1:12">
      <c r="A640" s="2">
        <v>620</v>
      </c>
      <c r="B640" s="2">
        <v>46</v>
      </c>
      <c r="C640" s="2">
        <v>1991</v>
      </c>
      <c r="D640" s="7">
        <v>0.14500000000000002</v>
      </c>
      <c r="E640" s="7">
        <v>0.1469298817398953</v>
      </c>
      <c r="F640" s="2">
        <f t="shared" si="70"/>
        <v>0</v>
      </c>
      <c r="G640" s="3">
        <f t="shared" si="71"/>
        <v>0</v>
      </c>
      <c r="H640" s="3">
        <f t="shared" si="72"/>
        <v>1535.5748520375694</v>
      </c>
      <c r="I640" s="18">
        <f t="shared" si="68"/>
        <v>1535.5748520375694</v>
      </c>
      <c r="J640" s="3">
        <f t="shared" si="73"/>
        <v>0</v>
      </c>
      <c r="K640" s="3">
        <f t="shared" si="74"/>
        <v>0</v>
      </c>
      <c r="L640" s="2">
        <f t="shared" si="69"/>
        <v>0</v>
      </c>
    </row>
    <row r="641" spans="1:12">
      <c r="A641" s="2">
        <v>621</v>
      </c>
      <c r="B641" s="2">
        <v>47</v>
      </c>
      <c r="C641" s="2">
        <v>1991</v>
      </c>
      <c r="D641" s="7">
        <v>0.71</v>
      </c>
      <c r="E641" s="7">
        <v>0.1302259053789806</v>
      </c>
      <c r="F641" s="2">
        <f t="shared" si="70"/>
        <v>0</v>
      </c>
      <c r="G641" s="3">
        <f t="shared" si="71"/>
        <v>0</v>
      </c>
      <c r="H641" s="3">
        <f t="shared" si="72"/>
        <v>7519.0216892874078</v>
      </c>
      <c r="I641" s="18">
        <f t="shared" si="68"/>
        <v>7519.0216892874078</v>
      </c>
      <c r="J641" s="3">
        <f t="shared" si="73"/>
        <v>0</v>
      </c>
      <c r="K641" s="3">
        <f t="shared" si="74"/>
        <v>0</v>
      </c>
      <c r="L641" s="2">
        <f t="shared" si="69"/>
        <v>0</v>
      </c>
    </row>
    <row r="642" spans="1:12">
      <c r="A642" s="2">
        <v>622</v>
      </c>
      <c r="B642" s="2">
        <v>48</v>
      </c>
      <c r="C642" s="2">
        <v>1991</v>
      </c>
      <c r="D642" s="7">
        <v>0</v>
      </c>
      <c r="E642" s="7">
        <v>0</v>
      </c>
      <c r="F642" s="2">
        <f t="shared" si="70"/>
        <v>0</v>
      </c>
      <c r="G642" s="3">
        <f t="shared" si="71"/>
        <v>0</v>
      </c>
      <c r="H642" s="3">
        <f t="shared" si="72"/>
        <v>0</v>
      </c>
      <c r="I642" s="18">
        <f t="shared" si="68"/>
        <v>0</v>
      </c>
      <c r="J642" s="3">
        <f t="shared" si="73"/>
        <v>0</v>
      </c>
      <c r="K642" s="3">
        <f t="shared" si="74"/>
        <v>0</v>
      </c>
      <c r="L642" s="2">
        <f t="shared" si="69"/>
        <v>0</v>
      </c>
    </row>
    <row r="643" spans="1:12">
      <c r="A643" s="2">
        <v>623</v>
      </c>
      <c r="B643" s="2">
        <v>49</v>
      </c>
      <c r="C643" s="2">
        <v>1991</v>
      </c>
      <c r="D643" s="7">
        <v>0</v>
      </c>
      <c r="E643" s="7">
        <v>0</v>
      </c>
      <c r="F643" s="2">
        <f t="shared" si="70"/>
        <v>0</v>
      </c>
      <c r="G643" s="3">
        <f t="shared" si="71"/>
        <v>0</v>
      </c>
      <c r="H643" s="3">
        <f t="shared" si="72"/>
        <v>0</v>
      </c>
      <c r="I643" s="18">
        <f t="shared" si="68"/>
        <v>0</v>
      </c>
      <c r="J643" s="3">
        <f t="shared" si="73"/>
        <v>0</v>
      </c>
      <c r="K643" s="3">
        <f t="shared" si="74"/>
        <v>0</v>
      </c>
      <c r="L643" s="2">
        <f t="shared" si="69"/>
        <v>0</v>
      </c>
    </row>
    <row r="644" spans="1:12">
      <c r="A644" s="2">
        <v>624</v>
      </c>
      <c r="B644" s="2">
        <v>50</v>
      </c>
      <c r="C644" s="2">
        <v>1991</v>
      </c>
      <c r="D644" s="7">
        <v>0</v>
      </c>
      <c r="E644" s="7">
        <v>0</v>
      </c>
      <c r="F644" s="2">
        <f t="shared" si="70"/>
        <v>0</v>
      </c>
      <c r="G644" s="3">
        <f t="shared" si="71"/>
        <v>0</v>
      </c>
      <c r="H644" s="3">
        <f t="shared" si="72"/>
        <v>0</v>
      </c>
      <c r="I644" s="18">
        <f t="shared" si="68"/>
        <v>0</v>
      </c>
      <c r="J644" s="3">
        <f t="shared" si="73"/>
        <v>0</v>
      </c>
      <c r="K644" s="3">
        <f t="shared" si="74"/>
        <v>0</v>
      </c>
      <c r="L644" s="2">
        <f t="shared" si="69"/>
        <v>0</v>
      </c>
    </row>
    <row r="645" spans="1:12">
      <c r="A645" s="2">
        <v>625</v>
      </c>
      <c r="B645" s="2">
        <v>51</v>
      </c>
      <c r="C645" s="2">
        <v>1991</v>
      </c>
      <c r="D645" s="7">
        <v>0</v>
      </c>
      <c r="E645" s="7">
        <v>0</v>
      </c>
      <c r="F645" s="2">
        <f t="shared" si="70"/>
        <v>0</v>
      </c>
      <c r="G645" s="3">
        <f t="shared" si="71"/>
        <v>0</v>
      </c>
      <c r="H645" s="3">
        <f t="shared" si="72"/>
        <v>0</v>
      </c>
      <c r="I645" s="18">
        <f t="shared" si="68"/>
        <v>0</v>
      </c>
      <c r="J645" s="3">
        <f t="shared" si="73"/>
        <v>0</v>
      </c>
      <c r="K645" s="3">
        <f t="shared" si="74"/>
        <v>0</v>
      </c>
      <c r="L645" s="2">
        <f t="shared" si="69"/>
        <v>0</v>
      </c>
    </row>
    <row r="646" spans="1:12">
      <c r="A646" s="2">
        <v>626</v>
      </c>
      <c r="B646" s="2">
        <v>52</v>
      </c>
      <c r="C646" s="2">
        <v>1991</v>
      </c>
      <c r="D646" s="7">
        <v>0</v>
      </c>
      <c r="E646" s="7">
        <v>0</v>
      </c>
      <c r="F646" s="2">
        <f t="shared" si="70"/>
        <v>0</v>
      </c>
      <c r="G646" s="3">
        <f t="shared" si="71"/>
        <v>0</v>
      </c>
      <c r="H646" s="3">
        <f t="shared" si="72"/>
        <v>0</v>
      </c>
      <c r="I646" s="18">
        <f t="shared" si="68"/>
        <v>0</v>
      </c>
      <c r="J646" s="3">
        <f t="shared" si="73"/>
        <v>0</v>
      </c>
      <c r="K646" s="3">
        <f t="shared" si="74"/>
        <v>0</v>
      </c>
      <c r="L646" s="2">
        <f t="shared" si="69"/>
        <v>0</v>
      </c>
    </row>
    <row r="647" spans="1:12">
      <c r="A647" s="2">
        <v>627</v>
      </c>
      <c r="B647" s="2">
        <v>1</v>
      </c>
      <c r="C647" s="2">
        <v>1992</v>
      </c>
      <c r="D647" s="7">
        <v>0</v>
      </c>
      <c r="E647" s="7">
        <v>0</v>
      </c>
      <c r="F647" s="2">
        <f t="shared" si="70"/>
        <v>0</v>
      </c>
      <c r="G647" s="3">
        <f t="shared" si="71"/>
        <v>0</v>
      </c>
      <c r="H647" s="3">
        <f t="shared" si="72"/>
        <v>0</v>
      </c>
      <c r="I647" s="18">
        <f t="shared" si="68"/>
        <v>0</v>
      </c>
      <c r="J647" s="3">
        <f t="shared" si="73"/>
        <v>0</v>
      </c>
      <c r="K647" s="3">
        <f t="shared" si="74"/>
        <v>0</v>
      </c>
      <c r="L647" s="2">
        <f t="shared" si="69"/>
        <v>0</v>
      </c>
    </row>
    <row r="648" spans="1:12">
      <c r="A648" s="2">
        <v>628</v>
      </c>
      <c r="B648" s="2">
        <v>2</v>
      </c>
      <c r="C648" s="2">
        <v>1992</v>
      </c>
      <c r="D648" s="7">
        <v>0</v>
      </c>
      <c r="E648" s="7">
        <v>0</v>
      </c>
      <c r="F648" s="2">
        <f t="shared" si="70"/>
        <v>0</v>
      </c>
      <c r="G648" s="3">
        <f t="shared" si="71"/>
        <v>0</v>
      </c>
      <c r="H648" s="3">
        <f t="shared" si="72"/>
        <v>0</v>
      </c>
      <c r="I648" s="18">
        <f t="shared" si="68"/>
        <v>0</v>
      </c>
      <c r="J648" s="3">
        <f t="shared" si="73"/>
        <v>0</v>
      </c>
      <c r="K648" s="3">
        <f t="shared" si="74"/>
        <v>0</v>
      </c>
      <c r="L648" s="2">
        <f t="shared" si="69"/>
        <v>0</v>
      </c>
    </row>
    <row r="649" spans="1:12">
      <c r="A649" s="2">
        <v>629</v>
      </c>
      <c r="B649" s="2">
        <v>3</v>
      </c>
      <c r="C649" s="2">
        <v>1992</v>
      </c>
      <c r="D649" s="7">
        <v>0</v>
      </c>
      <c r="E649" s="7">
        <v>0</v>
      </c>
      <c r="F649" s="2">
        <f t="shared" si="70"/>
        <v>0</v>
      </c>
      <c r="G649" s="3">
        <f t="shared" si="71"/>
        <v>0</v>
      </c>
      <c r="H649" s="3">
        <f t="shared" si="72"/>
        <v>0</v>
      </c>
      <c r="I649" s="18">
        <f t="shared" si="68"/>
        <v>0</v>
      </c>
      <c r="J649" s="3">
        <f t="shared" si="73"/>
        <v>0</v>
      </c>
      <c r="K649" s="3">
        <f t="shared" si="74"/>
        <v>0</v>
      </c>
      <c r="L649" s="2">
        <f t="shared" si="69"/>
        <v>0</v>
      </c>
    </row>
    <row r="650" spans="1:12">
      <c r="A650" s="2">
        <v>630</v>
      </c>
      <c r="B650" s="2">
        <v>4</v>
      </c>
      <c r="C650" s="2">
        <v>1992</v>
      </c>
      <c r="D650" s="7">
        <v>0</v>
      </c>
      <c r="E650" s="7">
        <v>0</v>
      </c>
      <c r="F650" s="2">
        <f t="shared" si="70"/>
        <v>0</v>
      </c>
      <c r="G650" s="3">
        <f t="shared" si="71"/>
        <v>0</v>
      </c>
      <c r="H650" s="3">
        <f t="shared" si="72"/>
        <v>0</v>
      </c>
      <c r="I650" s="18">
        <f t="shared" si="68"/>
        <v>0</v>
      </c>
      <c r="J650" s="3">
        <f t="shared" si="73"/>
        <v>0</v>
      </c>
      <c r="K650" s="3">
        <f t="shared" si="74"/>
        <v>0</v>
      </c>
      <c r="L650" s="2">
        <f t="shared" si="69"/>
        <v>0</v>
      </c>
    </row>
    <row r="651" spans="1:12">
      <c r="A651" s="2">
        <v>631</v>
      </c>
      <c r="B651" s="2">
        <v>5</v>
      </c>
      <c r="C651" s="2">
        <v>1992</v>
      </c>
      <c r="D651" s="7">
        <v>0</v>
      </c>
      <c r="E651" s="7">
        <v>0</v>
      </c>
      <c r="F651" s="2">
        <f t="shared" si="70"/>
        <v>0</v>
      </c>
      <c r="G651" s="3">
        <f t="shared" si="71"/>
        <v>0</v>
      </c>
      <c r="H651" s="3">
        <f t="shared" si="72"/>
        <v>0</v>
      </c>
      <c r="I651" s="18">
        <f t="shared" si="68"/>
        <v>0</v>
      </c>
      <c r="J651" s="3">
        <f t="shared" si="73"/>
        <v>0</v>
      </c>
      <c r="K651" s="3">
        <f t="shared" si="74"/>
        <v>0</v>
      </c>
      <c r="L651" s="2">
        <f t="shared" si="69"/>
        <v>0</v>
      </c>
    </row>
    <row r="652" spans="1:12">
      <c r="A652" s="2">
        <v>632</v>
      </c>
      <c r="B652" s="2">
        <v>6</v>
      </c>
      <c r="C652" s="2">
        <v>1992</v>
      </c>
      <c r="D652" s="7">
        <v>0</v>
      </c>
      <c r="E652" s="7">
        <v>0</v>
      </c>
      <c r="F652" s="2">
        <f t="shared" si="70"/>
        <v>0</v>
      </c>
      <c r="G652" s="3">
        <f t="shared" si="71"/>
        <v>0</v>
      </c>
      <c r="H652" s="3">
        <f t="shared" si="72"/>
        <v>0</v>
      </c>
      <c r="I652" s="18">
        <f t="shared" si="68"/>
        <v>0</v>
      </c>
      <c r="J652" s="3">
        <f t="shared" si="73"/>
        <v>0</v>
      </c>
      <c r="K652" s="3">
        <f t="shared" si="74"/>
        <v>0</v>
      </c>
      <c r="L652" s="2">
        <f t="shared" si="69"/>
        <v>0</v>
      </c>
    </row>
    <row r="653" spans="1:12">
      <c r="A653" s="2">
        <v>633</v>
      </c>
      <c r="B653" s="2">
        <v>7</v>
      </c>
      <c r="C653" s="2">
        <v>1992</v>
      </c>
      <c r="D653" s="7">
        <v>0</v>
      </c>
      <c r="E653" s="7">
        <v>0</v>
      </c>
      <c r="F653" s="2">
        <f t="shared" si="70"/>
        <v>0</v>
      </c>
      <c r="G653" s="3">
        <f t="shared" si="71"/>
        <v>0</v>
      </c>
      <c r="H653" s="3">
        <f t="shared" si="72"/>
        <v>0</v>
      </c>
      <c r="I653" s="18">
        <f t="shared" si="68"/>
        <v>0</v>
      </c>
      <c r="J653" s="3">
        <f t="shared" si="73"/>
        <v>0</v>
      </c>
      <c r="K653" s="3">
        <f t="shared" si="74"/>
        <v>0</v>
      </c>
      <c r="L653" s="2">
        <f t="shared" si="69"/>
        <v>0</v>
      </c>
    </row>
    <row r="654" spans="1:12">
      <c r="A654" s="2">
        <v>634</v>
      </c>
      <c r="B654" s="2">
        <v>8</v>
      </c>
      <c r="C654" s="2">
        <v>1992</v>
      </c>
      <c r="D654" s="7">
        <v>0</v>
      </c>
      <c r="E654" s="7">
        <v>0</v>
      </c>
      <c r="F654" s="2">
        <f t="shared" si="70"/>
        <v>0</v>
      </c>
      <c r="G654" s="3">
        <f t="shared" si="71"/>
        <v>0</v>
      </c>
      <c r="H654" s="3">
        <f t="shared" si="72"/>
        <v>0</v>
      </c>
      <c r="I654" s="18">
        <f t="shared" si="68"/>
        <v>0</v>
      </c>
      <c r="J654" s="3">
        <f t="shared" si="73"/>
        <v>0</v>
      </c>
      <c r="K654" s="3">
        <f t="shared" si="74"/>
        <v>0</v>
      </c>
      <c r="L654" s="2">
        <f t="shared" si="69"/>
        <v>0</v>
      </c>
    </row>
    <row r="655" spans="1:12">
      <c r="A655" s="2">
        <v>635</v>
      </c>
      <c r="B655" s="2">
        <v>9</v>
      </c>
      <c r="C655" s="2">
        <v>1992</v>
      </c>
      <c r="D655" s="7">
        <v>0</v>
      </c>
      <c r="E655" s="7">
        <v>0</v>
      </c>
      <c r="F655" s="2">
        <f t="shared" si="70"/>
        <v>0</v>
      </c>
      <c r="G655" s="3">
        <f t="shared" si="71"/>
        <v>0</v>
      </c>
      <c r="H655" s="3">
        <f t="shared" si="72"/>
        <v>0</v>
      </c>
      <c r="I655" s="18">
        <f t="shared" si="68"/>
        <v>0</v>
      </c>
      <c r="J655" s="3">
        <f t="shared" si="73"/>
        <v>0</v>
      </c>
      <c r="K655" s="3">
        <f t="shared" si="74"/>
        <v>0</v>
      </c>
      <c r="L655" s="2">
        <f t="shared" si="69"/>
        <v>0</v>
      </c>
    </row>
    <row r="656" spans="1:12">
      <c r="A656" s="2">
        <v>636</v>
      </c>
      <c r="B656" s="2">
        <v>10</v>
      </c>
      <c r="C656" s="2">
        <v>1992</v>
      </c>
      <c r="D656" s="7">
        <v>0</v>
      </c>
      <c r="E656" s="7">
        <v>0</v>
      </c>
      <c r="F656" s="2">
        <f t="shared" si="70"/>
        <v>0</v>
      </c>
      <c r="G656" s="3">
        <f t="shared" si="71"/>
        <v>0</v>
      </c>
      <c r="H656" s="3">
        <f t="shared" si="72"/>
        <v>0</v>
      </c>
      <c r="I656" s="18">
        <f t="shared" si="68"/>
        <v>0</v>
      </c>
      <c r="J656" s="3">
        <f t="shared" si="73"/>
        <v>0</v>
      </c>
      <c r="K656" s="3">
        <f t="shared" si="74"/>
        <v>0</v>
      </c>
      <c r="L656" s="2">
        <f t="shared" si="69"/>
        <v>0</v>
      </c>
    </row>
    <row r="657" spans="1:12">
      <c r="A657" s="2">
        <v>637</v>
      </c>
      <c r="B657" s="2">
        <v>11</v>
      </c>
      <c r="C657" s="2">
        <v>1992</v>
      </c>
      <c r="D657" s="7">
        <v>0.38600000000000007</v>
      </c>
      <c r="E657" s="7">
        <v>0.11282535421562678</v>
      </c>
      <c r="F657" s="2">
        <f t="shared" si="70"/>
        <v>0</v>
      </c>
      <c r="G657" s="3">
        <f t="shared" si="71"/>
        <v>0</v>
      </c>
      <c r="H657" s="3">
        <f t="shared" si="72"/>
        <v>4087.8061578379438</v>
      </c>
      <c r="I657" s="18">
        <f t="shared" si="68"/>
        <v>4087.8061578379438</v>
      </c>
      <c r="J657" s="3">
        <f t="shared" si="73"/>
        <v>0</v>
      </c>
      <c r="K657" s="3">
        <f t="shared" si="74"/>
        <v>588.04268748695551</v>
      </c>
      <c r="L657" s="2">
        <f t="shared" si="69"/>
        <v>0</v>
      </c>
    </row>
    <row r="658" spans="1:12">
      <c r="A658" s="2">
        <v>638</v>
      </c>
      <c r="B658" s="2">
        <v>12</v>
      </c>
      <c r="C658" s="2">
        <v>1992</v>
      </c>
      <c r="D658" s="7">
        <v>0.58899999999999997</v>
      </c>
      <c r="E658" s="7">
        <v>0.34343031461033102</v>
      </c>
      <c r="F658" s="2">
        <f t="shared" si="70"/>
        <v>0</v>
      </c>
      <c r="G658" s="3">
        <f t="shared" si="71"/>
        <v>0</v>
      </c>
      <c r="H658" s="3">
        <f t="shared" si="72"/>
        <v>6237.6109506905404</v>
      </c>
      <c r="I658" s="18">
        <f t="shared" si="68"/>
        <v>6237.6109506905404</v>
      </c>
      <c r="J658" s="3">
        <f t="shared" si="73"/>
        <v>0</v>
      </c>
      <c r="K658" s="3">
        <f t="shared" si="74"/>
        <v>588.04268748695551</v>
      </c>
      <c r="L658" s="2">
        <f t="shared" si="69"/>
        <v>0</v>
      </c>
    </row>
    <row r="659" spans="1:12">
      <c r="A659" s="2">
        <v>639</v>
      </c>
      <c r="B659" s="2">
        <v>13</v>
      </c>
      <c r="C659" s="2">
        <v>1992</v>
      </c>
      <c r="D659" s="7">
        <v>0.15500000000000003</v>
      </c>
      <c r="E659" s="7">
        <v>0.48056377903738395</v>
      </c>
      <c r="F659" s="2">
        <f t="shared" si="70"/>
        <v>1</v>
      </c>
      <c r="G659" s="3">
        <f t="shared" si="71"/>
        <v>4344.6856998410449</v>
      </c>
      <c r="H659" s="3">
        <f t="shared" si="72"/>
        <v>1641.4765659711952</v>
      </c>
      <c r="I659" s="18">
        <f t="shared" si="68"/>
        <v>-2703.2091338698497</v>
      </c>
      <c r="J659" s="3">
        <f t="shared" si="73"/>
        <v>2703.2091338698497</v>
      </c>
      <c r="K659" s="3">
        <f t="shared" si="74"/>
        <v>0</v>
      </c>
      <c r="L659" s="2">
        <f t="shared" si="69"/>
        <v>1</v>
      </c>
    </row>
    <row r="660" spans="1:12">
      <c r="A660" s="2">
        <v>640</v>
      </c>
      <c r="B660" s="2">
        <v>14</v>
      </c>
      <c r="C660" s="2">
        <v>1992</v>
      </c>
      <c r="D660" s="7">
        <v>0.01</v>
      </c>
      <c r="E660" s="7">
        <v>0.53710590496396304</v>
      </c>
      <c r="F660" s="2">
        <f t="shared" si="70"/>
        <v>1</v>
      </c>
      <c r="G660" s="3">
        <f t="shared" si="71"/>
        <v>4344.6856998410449</v>
      </c>
      <c r="H660" s="3">
        <f t="shared" si="72"/>
        <v>105.90171393362547</v>
      </c>
      <c r="I660" s="18">
        <f t="shared" si="68"/>
        <v>-4238.7839859074193</v>
      </c>
      <c r="J660" s="3">
        <f t="shared" si="73"/>
        <v>6941.9931197772694</v>
      </c>
      <c r="K660" s="3">
        <f t="shared" si="74"/>
        <v>0</v>
      </c>
      <c r="L660" s="2">
        <f t="shared" si="69"/>
        <v>1</v>
      </c>
    </row>
    <row r="661" spans="1:12">
      <c r="A661" s="2">
        <v>641</v>
      </c>
      <c r="B661" s="2">
        <v>15</v>
      </c>
      <c r="C661" s="2">
        <v>1992</v>
      </c>
      <c r="D661" s="7">
        <v>0.44000000000000006</v>
      </c>
      <c r="E661" s="7">
        <v>0.67779015678896892</v>
      </c>
      <c r="F661" s="2">
        <f t="shared" si="70"/>
        <v>1</v>
      </c>
      <c r="G661" s="3">
        <f t="shared" si="71"/>
        <v>4344.6856998410449</v>
      </c>
      <c r="H661" s="3">
        <f t="shared" si="72"/>
        <v>4659.6754130795216</v>
      </c>
      <c r="I661" s="18">
        <f t="shared" si="68"/>
        <v>314.98971323847672</v>
      </c>
      <c r="J661" s="3">
        <f t="shared" si="73"/>
        <v>6627.0034065387927</v>
      </c>
      <c r="K661" s="3">
        <f t="shared" si="74"/>
        <v>314.98971323847672</v>
      </c>
      <c r="L661" s="2">
        <f t="shared" si="69"/>
        <v>0</v>
      </c>
    </row>
    <row r="662" spans="1:12">
      <c r="A662" s="2">
        <v>642</v>
      </c>
      <c r="B662" s="2">
        <v>16</v>
      </c>
      <c r="C662" s="2">
        <v>1992</v>
      </c>
      <c r="D662" s="7">
        <v>0.52</v>
      </c>
      <c r="E662" s="7">
        <v>0.493435432567562</v>
      </c>
      <c r="F662" s="2">
        <f t="shared" si="70"/>
        <v>1</v>
      </c>
      <c r="G662" s="3">
        <f t="shared" si="71"/>
        <v>4344.6856998410449</v>
      </c>
      <c r="H662" s="3">
        <f t="shared" si="72"/>
        <v>5506.8891245485247</v>
      </c>
      <c r="I662" s="18">
        <f t="shared" ref="I662:I725" si="75">H662-G662-((E662/12)*$F$10)/7.48</f>
        <v>1162.2034247074798</v>
      </c>
      <c r="J662" s="3">
        <f t="shared" si="73"/>
        <v>5464.7999818313128</v>
      </c>
      <c r="K662" s="3">
        <f t="shared" si="74"/>
        <v>588.04268748695551</v>
      </c>
      <c r="L662" s="2">
        <f t="shared" ref="L662:L725" si="76">IF(AND(K662=0,I662=0),0,IF(B662&gt;43,0,IF(ROUND((K661+I662),0)=0,0,IF(K662=0,1,0))))</f>
        <v>0</v>
      </c>
    </row>
    <row r="663" spans="1:12">
      <c r="A663" s="2">
        <v>643</v>
      </c>
      <c r="B663" s="2">
        <v>17</v>
      </c>
      <c r="C663" s="2">
        <v>1992</v>
      </c>
      <c r="D663" s="7">
        <v>1.0599999999999998</v>
      </c>
      <c r="E663" s="7">
        <v>0.53451141677763303</v>
      </c>
      <c r="F663" s="2">
        <f t="shared" si="70"/>
        <v>1</v>
      </c>
      <c r="G663" s="3">
        <f t="shared" si="71"/>
        <v>4344.6856998410449</v>
      </c>
      <c r="H663" s="3">
        <f t="shared" si="72"/>
        <v>11225.581676964299</v>
      </c>
      <c r="I663" s="18">
        <f t="shared" si="75"/>
        <v>6880.8959771232539</v>
      </c>
      <c r="J663" s="3">
        <f t="shared" si="73"/>
        <v>0</v>
      </c>
      <c r="K663" s="3">
        <f t="shared" si="74"/>
        <v>588.04268748695551</v>
      </c>
      <c r="L663" s="2">
        <f t="shared" si="76"/>
        <v>0</v>
      </c>
    </row>
    <row r="664" spans="1:12">
      <c r="A664" s="2">
        <v>644</v>
      </c>
      <c r="B664" s="2">
        <v>18</v>
      </c>
      <c r="C664" s="2">
        <v>1992</v>
      </c>
      <c r="D664" s="7">
        <v>0.01</v>
      </c>
      <c r="E664" s="7">
        <v>1.121286219328729</v>
      </c>
      <c r="F664" s="2">
        <f t="shared" si="70"/>
        <v>1</v>
      </c>
      <c r="G664" s="3">
        <f t="shared" si="71"/>
        <v>4344.6856998410449</v>
      </c>
      <c r="H664" s="3">
        <f t="shared" si="72"/>
        <v>105.90171393362547</v>
      </c>
      <c r="I664" s="18">
        <f t="shared" si="75"/>
        <v>-4238.7839859074193</v>
      </c>
      <c r="J664" s="3">
        <f t="shared" si="73"/>
        <v>4238.7839859074193</v>
      </c>
      <c r="K664" s="3">
        <f t="shared" si="74"/>
        <v>0</v>
      </c>
      <c r="L664" s="2">
        <f t="shared" si="76"/>
        <v>1</v>
      </c>
    </row>
    <row r="665" spans="1:12">
      <c r="A665" s="2">
        <v>645</v>
      </c>
      <c r="B665" s="2">
        <v>19</v>
      </c>
      <c r="C665" s="2">
        <v>1992</v>
      </c>
      <c r="D665" s="7">
        <v>0</v>
      </c>
      <c r="E665" s="7">
        <v>1.2319161404757288</v>
      </c>
      <c r="F665" s="2">
        <f t="shared" si="70"/>
        <v>1</v>
      </c>
      <c r="G665" s="3">
        <f t="shared" si="71"/>
        <v>4344.6856998410449</v>
      </c>
      <c r="H665" s="3">
        <f t="shared" si="72"/>
        <v>0</v>
      </c>
      <c r="I665" s="18">
        <f t="shared" si="75"/>
        <v>-4344.6856998410449</v>
      </c>
      <c r="J665" s="3">
        <f t="shared" si="73"/>
        <v>8583.4696857484632</v>
      </c>
      <c r="K665" s="3">
        <f t="shared" si="74"/>
        <v>0</v>
      </c>
      <c r="L665" s="2">
        <f t="shared" si="76"/>
        <v>1</v>
      </c>
    </row>
    <row r="666" spans="1:12">
      <c r="A666" s="2">
        <v>646</v>
      </c>
      <c r="B666" s="2">
        <v>20</v>
      </c>
      <c r="C666" s="2">
        <v>1992</v>
      </c>
      <c r="D666" s="7">
        <v>0.21000000000000002</v>
      </c>
      <c r="E666" s="7">
        <v>1.172974408252385</v>
      </c>
      <c r="F666" s="2">
        <f t="shared" si="70"/>
        <v>1</v>
      </c>
      <c r="G666" s="3">
        <f t="shared" si="71"/>
        <v>4344.6856998410449</v>
      </c>
      <c r="H666" s="3">
        <f t="shared" si="72"/>
        <v>2223.9359926061352</v>
      </c>
      <c r="I666" s="18">
        <f t="shared" si="75"/>
        <v>-2120.7497072349097</v>
      </c>
      <c r="J666" s="3">
        <f t="shared" si="73"/>
        <v>10704.219392983374</v>
      </c>
      <c r="K666" s="3">
        <f t="shared" si="74"/>
        <v>0</v>
      </c>
      <c r="L666" s="2">
        <f t="shared" si="76"/>
        <v>1</v>
      </c>
    </row>
    <row r="667" spans="1:12">
      <c r="A667" s="2">
        <v>647</v>
      </c>
      <c r="B667" s="2">
        <v>21</v>
      </c>
      <c r="C667" s="2">
        <v>1992</v>
      </c>
      <c r="D667" s="7">
        <v>0.6</v>
      </c>
      <c r="E667" s="7">
        <v>1.3675070852193159</v>
      </c>
      <c r="F667" s="2">
        <f t="shared" si="70"/>
        <v>1</v>
      </c>
      <c r="G667" s="3">
        <f t="shared" si="71"/>
        <v>4344.6856998410449</v>
      </c>
      <c r="H667" s="3">
        <f t="shared" si="72"/>
        <v>6354.1028360175278</v>
      </c>
      <c r="I667" s="18">
        <f t="shared" si="75"/>
        <v>2009.4171361764829</v>
      </c>
      <c r="J667" s="3">
        <f t="shared" si="73"/>
        <v>8694.8022568068918</v>
      </c>
      <c r="K667" s="3">
        <f t="shared" si="74"/>
        <v>588.04268748695551</v>
      </c>
      <c r="L667" s="2">
        <f t="shared" si="76"/>
        <v>0</v>
      </c>
    </row>
    <row r="668" spans="1:12">
      <c r="A668" s="2">
        <v>648</v>
      </c>
      <c r="B668" s="2">
        <v>22</v>
      </c>
      <c r="C668" s="2">
        <v>1992</v>
      </c>
      <c r="D668" s="7">
        <v>0.36</v>
      </c>
      <c r="E668" s="7">
        <v>1.11157873902367</v>
      </c>
      <c r="F668" s="2">
        <f t="shared" si="70"/>
        <v>1</v>
      </c>
      <c r="G668" s="3">
        <f t="shared" si="71"/>
        <v>4344.6856998410449</v>
      </c>
      <c r="H668" s="3">
        <f t="shared" si="72"/>
        <v>3812.4617016105167</v>
      </c>
      <c r="I668" s="18">
        <f t="shared" si="75"/>
        <v>-532.2239982305282</v>
      </c>
      <c r="J668" s="3">
        <f t="shared" si="73"/>
        <v>9227.0262550374209</v>
      </c>
      <c r="K668" s="3">
        <f t="shared" si="74"/>
        <v>55.818689256427319</v>
      </c>
      <c r="L668" s="2">
        <f t="shared" si="76"/>
        <v>0</v>
      </c>
    </row>
    <row r="669" spans="1:12">
      <c r="A669" s="2">
        <v>649</v>
      </c>
      <c r="B669" s="2">
        <v>23</v>
      </c>
      <c r="C669" s="2">
        <v>1992</v>
      </c>
      <c r="D669" s="7">
        <v>8.5000000000000006E-2</v>
      </c>
      <c r="E669" s="7">
        <v>1.5113929118442058</v>
      </c>
      <c r="F669" s="2">
        <f t="shared" si="70"/>
        <v>1</v>
      </c>
      <c r="G669" s="3">
        <f t="shared" si="71"/>
        <v>4344.6856998410449</v>
      </c>
      <c r="H669" s="3">
        <f t="shared" si="72"/>
        <v>900.1645684358167</v>
      </c>
      <c r="I669" s="18">
        <f t="shared" si="75"/>
        <v>-3444.5211314052281</v>
      </c>
      <c r="J669" s="3">
        <f t="shared" si="73"/>
        <v>12671.547386442649</v>
      </c>
      <c r="K669" s="3">
        <f t="shared" si="74"/>
        <v>0</v>
      </c>
      <c r="L669" s="2">
        <f t="shared" si="76"/>
        <v>1</v>
      </c>
    </row>
    <row r="670" spans="1:12">
      <c r="A670" s="2">
        <v>650</v>
      </c>
      <c r="B670" s="2">
        <v>24</v>
      </c>
      <c r="C670" s="2">
        <v>1992</v>
      </c>
      <c r="D670" s="7">
        <v>0.7649999999999999</v>
      </c>
      <c r="E670" s="7">
        <v>1.5310322819029138</v>
      </c>
      <c r="F670" s="2">
        <f t="shared" si="70"/>
        <v>1</v>
      </c>
      <c r="G670" s="3">
        <f t="shared" si="71"/>
        <v>4344.6856998410449</v>
      </c>
      <c r="H670" s="3">
        <f t="shared" si="72"/>
        <v>8101.4811159223473</v>
      </c>
      <c r="I670" s="18">
        <f t="shared" si="75"/>
        <v>3756.7954160813024</v>
      </c>
      <c r="J670" s="3">
        <f t="shared" si="73"/>
        <v>8914.751970361347</v>
      </c>
      <c r="K670" s="3">
        <f t="shared" si="74"/>
        <v>588.04268748695551</v>
      </c>
      <c r="L670" s="2">
        <f t="shared" si="76"/>
        <v>0</v>
      </c>
    </row>
    <row r="671" spans="1:12">
      <c r="A671" s="2">
        <v>651</v>
      </c>
      <c r="B671" s="2">
        <v>25</v>
      </c>
      <c r="C671" s="2">
        <v>1992</v>
      </c>
      <c r="D671" s="7">
        <v>2.8249999999999997</v>
      </c>
      <c r="E671" s="7">
        <v>1.220144880645216</v>
      </c>
      <c r="F671" s="2">
        <f t="shared" si="70"/>
        <v>1</v>
      </c>
      <c r="G671" s="3">
        <f t="shared" si="71"/>
        <v>4344.6856998410449</v>
      </c>
      <c r="H671" s="3">
        <f t="shared" si="72"/>
        <v>29917.234186249196</v>
      </c>
      <c r="I671" s="18">
        <f t="shared" si="75"/>
        <v>25572.548486408152</v>
      </c>
      <c r="J671" s="3">
        <f t="shared" si="73"/>
        <v>0</v>
      </c>
      <c r="K671" s="3">
        <f t="shared" si="74"/>
        <v>588.04268748695551</v>
      </c>
      <c r="L671" s="2">
        <f t="shared" si="76"/>
        <v>0</v>
      </c>
    </row>
    <row r="672" spans="1:12">
      <c r="A672" s="2">
        <v>652</v>
      </c>
      <c r="B672" s="2">
        <v>26</v>
      </c>
      <c r="C672" s="2">
        <v>1992</v>
      </c>
      <c r="D672" s="7">
        <v>3.9999999999999994E-2</v>
      </c>
      <c r="E672" s="7">
        <v>1.1874377940644041</v>
      </c>
      <c r="F672" s="2">
        <f t="shared" si="70"/>
        <v>1</v>
      </c>
      <c r="G672" s="3">
        <f t="shared" si="71"/>
        <v>4344.6856998410449</v>
      </c>
      <c r="H672" s="3">
        <f t="shared" si="72"/>
        <v>423.60685573450183</v>
      </c>
      <c r="I672" s="18">
        <f t="shared" si="75"/>
        <v>-3921.0788441065429</v>
      </c>
      <c r="J672" s="3">
        <f t="shared" si="73"/>
        <v>3921.0788441065429</v>
      </c>
      <c r="K672" s="3">
        <f t="shared" si="74"/>
        <v>0</v>
      </c>
      <c r="L672" s="2">
        <f t="shared" si="76"/>
        <v>1</v>
      </c>
    </row>
    <row r="673" spans="1:12">
      <c r="A673" s="2">
        <v>653</v>
      </c>
      <c r="B673" s="2">
        <v>27</v>
      </c>
      <c r="C673" s="2">
        <v>1992</v>
      </c>
      <c r="D673" s="7">
        <v>2.625</v>
      </c>
      <c r="E673" s="7">
        <v>1.23505511685048</v>
      </c>
      <c r="F673" s="2">
        <f t="shared" si="70"/>
        <v>2</v>
      </c>
      <c r="G673" s="3">
        <f t="shared" si="71"/>
        <v>8689.3713996820898</v>
      </c>
      <c r="H673" s="3">
        <f t="shared" si="72"/>
        <v>27799.199907576683</v>
      </c>
      <c r="I673" s="18">
        <f t="shared" si="75"/>
        <v>19109.828507894592</v>
      </c>
      <c r="J673" s="3">
        <f t="shared" si="73"/>
        <v>0</v>
      </c>
      <c r="K673" s="3">
        <f t="shared" si="74"/>
        <v>588.04268748695551</v>
      </c>
      <c r="L673" s="2">
        <f t="shared" si="76"/>
        <v>0</v>
      </c>
    </row>
    <row r="674" spans="1:12">
      <c r="A674" s="2">
        <v>654</v>
      </c>
      <c r="B674" s="2">
        <v>28</v>
      </c>
      <c r="C674" s="2">
        <v>1992</v>
      </c>
      <c r="D674" s="7">
        <v>0.08</v>
      </c>
      <c r="E674" s="7">
        <v>1.2934870065546589</v>
      </c>
      <c r="F674" s="2">
        <f t="shared" si="70"/>
        <v>2</v>
      </c>
      <c r="G674" s="3">
        <f t="shared" si="71"/>
        <v>8689.3713996820898</v>
      </c>
      <c r="H674" s="3">
        <f t="shared" si="72"/>
        <v>847.21371146900378</v>
      </c>
      <c r="I674" s="18">
        <f t="shared" si="75"/>
        <v>-7842.1576882130857</v>
      </c>
      <c r="J674" s="3">
        <f t="shared" si="73"/>
        <v>7842.1576882130857</v>
      </c>
      <c r="K674" s="3">
        <f t="shared" si="74"/>
        <v>0</v>
      </c>
      <c r="L674" s="2">
        <f t="shared" si="76"/>
        <v>1</v>
      </c>
    </row>
    <row r="675" spans="1:12">
      <c r="A675" s="2">
        <v>655</v>
      </c>
      <c r="B675" s="2">
        <v>29</v>
      </c>
      <c r="C675" s="2">
        <v>1992</v>
      </c>
      <c r="D675" s="7">
        <v>2.0649999999999995</v>
      </c>
      <c r="E675" s="7">
        <v>1.17507480195103</v>
      </c>
      <c r="F675" s="2">
        <f t="shared" si="70"/>
        <v>2</v>
      </c>
      <c r="G675" s="3">
        <f t="shared" si="71"/>
        <v>8689.3713996820898</v>
      </c>
      <c r="H675" s="3">
        <f t="shared" si="72"/>
        <v>21868.703927293649</v>
      </c>
      <c r="I675" s="18">
        <f t="shared" si="75"/>
        <v>13179.332527611559</v>
      </c>
      <c r="J675" s="3">
        <f t="shared" si="73"/>
        <v>0</v>
      </c>
      <c r="K675" s="3">
        <f t="shared" si="74"/>
        <v>588.04268748695551</v>
      </c>
      <c r="L675" s="2">
        <f t="shared" si="76"/>
        <v>0</v>
      </c>
    </row>
    <row r="676" spans="1:12">
      <c r="A676" s="2">
        <v>656</v>
      </c>
      <c r="B676" s="2">
        <v>30</v>
      </c>
      <c r="C676" s="2">
        <v>1992</v>
      </c>
      <c r="D676" s="7">
        <v>0.48000000000000004</v>
      </c>
      <c r="E676" s="7">
        <v>1.0451015737371461</v>
      </c>
      <c r="F676" s="2">
        <f t="shared" ref="F676:F739" si="77">IF(AND(B676&gt;=$C$7,B676&lt;=$D$7),$C$5*2,IF(AND(B676&gt;=$C$6,B676&lt;=$D$6),$C$5,0))</f>
        <v>2</v>
      </c>
      <c r="G676" s="3">
        <f t="shared" ref="G676:G739" si="78">IF($C$2="Y",F676*$C$4*43560/12/0.133680556,IF(AND(B676&gt;=$C$11,B676&lt;=$D$11),$C$10,0))</f>
        <v>8689.3713996820898</v>
      </c>
      <c r="H676" s="3">
        <f t="shared" ref="H676:H739" si="79">D676*$C$13*43560/12/0.133680556</f>
        <v>5083.2822688140241</v>
      </c>
      <c r="I676" s="18">
        <f t="shared" si="75"/>
        <v>-3606.0891308680657</v>
      </c>
      <c r="J676" s="3">
        <f t="shared" ref="J676:J739" si="80">IF(B676&gt;43,0,IF(AND(I676&gt;=0,(J675-I676)&lt;=0),0,IF(I676&lt;=0,ABS(I676)+J675,J675-I676)))</f>
        <v>3606.0891308680657</v>
      </c>
      <c r="K676" s="3">
        <f t="shared" ref="K676:K739" si="81">IF(B676&gt;43,0,IF(K675+I676&lt;=0,0,IF(K675+I676&gt;=$C$15,$C$15,K675+I676)))</f>
        <v>0</v>
      </c>
      <c r="L676" s="2">
        <f t="shared" si="76"/>
        <v>1</v>
      </c>
    </row>
    <row r="677" spans="1:12">
      <c r="A677" s="2">
        <v>657</v>
      </c>
      <c r="B677" s="2">
        <v>31</v>
      </c>
      <c r="C677" s="2">
        <v>1992</v>
      </c>
      <c r="D677" s="7">
        <v>1.1749999999999998</v>
      </c>
      <c r="E677" s="7">
        <v>1.281148423890079</v>
      </c>
      <c r="F677" s="2">
        <f t="shared" si="77"/>
        <v>1</v>
      </c>
      <c r="G677" s="3">
        <f t="shared" si="78"/>
        <v>4344.6856998410449</v>
      </c>
      <c r="H677" s="3">
        <f t="shared" si="79"/>
        <v>12443.451387200992</v>
      </c>
      <c r="I677" s="18">
        <f t="shared" si="75"/>
        <v>8098.7656873599472</v>
      </c>
      <c r="J677" s="3">
        <f t="shared" si="80"/>
        <v>0</v>
      </c>
      <c r="K677" s="3">
        <f t="shared" si="81"/>
        <v>588.04268748695551</v>
      </c>
      <c r="L677" s="2">
        <f t="shared" si="76"/>
        <v>0</v>
      </c>
    </row>
    <row r="678" spans="1:12">
      <c r="A678" s="2">
        <v>658</v>
      </c>
      <c r="B678" s="2">
        <v>32</v>
      </c>
      <c r="C678" s="2">
        <v>1992</v>
      </c>
      <c r="D678" s="7">
        <v>1.925</v>
      </c>
      <c r="E678" s="7">
        <v>1.152873227170526</v>
      </c>
      <c r="F678" s="2">
        <f t="shared" si="77"/>
        <v>1</v>
      </c>
      <c r="G678" s="3">
        <f t="shared" si="78"/>
        <v>4344.6856998410449</v>
      </c>
      <c r="H678" s="3">
        <f t="shared" si="79"/>
        <v>20386.079932222903</v>
      </c>
      <c r="I678" s="18">
        <f t="shared" si="75"/>
        <v>16041.394232381859</v>
      </c>
      <c r="J678" s="3">
        <f t="shared" si="80"/>
        <v>0</v>
      </c>
      <c r="K678" s="3">
        <f t="shared" si="81"/>
        <v>588.04268748695551</v>
      </c>
      <c r="L678" s="2">
        <f t="shared" si="76"/>
        <v>0</v>
      </c>
    </row>
    <row r="679" spans="1:12">
      <c r="A679" s="2">
        <v>659</v>
      </c>
      <c r="B679" s="2">
        <v>33</v>
      </c>
      <c r="C679" s="2">
        <v>1992</v>
      </c>
      <c r="D679" s="7">
        <v>7.0000000000000007E-2</v>
      </c>
      <c r="E679" s="7">
        <v>1.136532676006091</v>
      </c>
      <c r="F679" s="2">
        <f t="shared" si="77"/>
        <v>1</v>
      </c>
      <c r="G679" s="3">
        <f t="shared" si="78"/>
        <v>4344.6856998410449</v>
      </c>
      <c r="H679" s="3">
        <f t="shared" si="79"/>
        <v>741.31199753537828</v>
      </c>
      <c r="I679" s="18">
        <f t="shared" si="75"/>
        <v>-3603.3737023056665</v>
      </c>
      <c r="J679" s="3">
        <f t="shared" si="80"/>
        <v>3603.3737023056665</v>
      </c>
      <c r="K679" s="3">
        <f t="shared" si="81"/>
        <v>0</v>
      </c>
      <c r="L679" s="2">
        <f t="shared" si="76"/>
        <v>1</v>
      </c>
    </row>
    <row r="680" spans="1:12">
      <c r="A680" s="2">
        <v>660</v>
      </c>
      <c r="B680" s="2">
        <v>34</v>
      </c>
      <c r="C680" s="2">
        <v>1992</v>
      </c>
      <c r="D680" s="7">
        <v>0.03</v>
      </c>
      <c r="E680" s="7">
        <v>1.1445389752105231</v>
      </c>
      <c r="F680" s="2">
        <f t="shared" si="77"/>
        <v>1</v>
      </c>
      <c r="G680" s="3">
        <f t="shared" si="78"/>
        <v>4344.6856998410449</v>
      </c>
      <c r="H680" s="3">
        <f t="shared" si="79"/>
        <v>317.70514180087639</v>
      </c>
      <c r="I680" s="18">
        <f t="shared" si="75"/>
        <v>-4026.9805580401685</v>
      </c>
      <c r="J680" s="3">
        <f t="shared" si="80"/>
        <v>7630.3542603458354</v>
      </c>
      <c r="K680" s="3">
        <f t="shared" si="81"/>
        <v>0</v>
      </c>
      <c r="L680" s="2">
        <f t="shared" si="76"/>
        <v>1</v>
      </c>
    </row>
    <row r="681" spans="1:12">
      <c r="A681" s="2">
        <v>661</v>
      </c>
      <c r="B681" s="2">
        <v>35</v>
      </c>
      <c r="C681" s="2">
        <v>1992</v>
      </c>
      <c r="D681" s="7">
        <v>1.3699999999999997</v>
      </c>
      <c r="E681" s="7">
        <v>0.94920629824440805</v>
      </c>
      <c r="F681" s="2">
        <f t="shared" si="77"/>
        <v>1</v>
      </c>
      <c r="G681" s="3">
        <f t="shared" si="78"/>
        <v>4344.6856998410449</v>
      </c>
      <c r="H681" s="3">
        <f t="shared" si="79"/>
        <v>14508.534808906687</v>
      </c>
      <c r="I681" s="18">
        <f t="shared" si="75"/>
        <v>10163.849109065643</v>
      </c>
      <c r="J681" s="3">
        <f t="shared" si="80"/>
        <v>0</v>
      </c>
      <c r="K681" s="3">
        <f t="shared" si="81"/>
        <v>588.04268748695551</v>
      </c>
      <c r="L681" s="2">
        <f t="shared" si="76"/>
        <v>0</v>
      </c>
    </row>
    <row r="682" spans="1:12">
      <c r="A682" s="2">
        <v>662</v>
      </c>
      <c r="B682" s="2">
        <v>36</v>
      </c>
      <c r="C682" s="2">
        <v>1992</v>
      </c>
      <c r="D682" s="7">
        <v>1.4900000000000002</v>
      </c>
      <c r="E682" s="7">
        <v>0.87357322745541199</v>
      </c>
      <c r="F682" s="2">
        <f t="shared" si="77"/>
        <v>1</v>
      </c>
      <c r="G682" s="3">
        <f t="shared" si="78"/>
        <v>4344.6856998410449</v>
      </c>
      <c r="H682" s="3">
        <f t="shared" si="79"/>
        <v>15779.355376110198</v>
      </c>
      <c r="I682" s="18">
        <f t="shared" si="75"/>
        <v>11434.669676269154</v>
      </c>
      <c r="J682" s="3">
        <f t="shared" si="80"/>
        <v>0</v>
      </c>
      <c r="K682" s="3">
        <f t="shared" si="81"/>
        <v>588.04268748695551</v>
      </c>
      <c r="L682" s="2">
        <f t="shared" si="76"/>
        <v>0</v>
      </c>
    </row>
    <row r="683" spans="1:12">
      <c r="A683" s="2">
        <v>663</v>
      </c>
      <c r="B683" s="2">
        <v>37</v>
      </c>
      <c r="C683" s="2">
        <v>1992</v>
      </c>
      <c r="D683" s="7">
        <v>9.0000000000000011E-2</v>
      </c>
      <c r="E683" s="7">
        <v>0.819505904675915</v>
      </c>
      <c r="F683" s="2">
        <f t="shared" si="77"/>
        <v>1</v>
      </c>
      <c r="G683" s="3">
        <f t="shared" si="78"/>
        <v>4344.6856998410449</v>
      </c>
      <c r="H683" s="3">
        <f t="shared" si="79"/>
        <v>953.1154254026294</v>
      </c>
      <c r="I683" s="18">
        <f t="shared" si="75"/>
        <v>-3391.5702744384153</v>
      </c>
      <c r="J683" s="3">
        <f t="shared" si="80"/>
        <v>3391.5702744384153</v>
      </c>
      <c r="K683" s="3">
        <f t="shared" si="81"/>
        <v>0</v>
      </c>
      <c r="L683" s="2">
        <f t="shared" si="76"/>
        <v>1</v>
      </c>
    </row>
    <row r="684" spans="1:12">
      <c r="A684" s="2">
        <v>664</v>
      </c>
      <c r="B684" s="2">
        <v>38</v>
      </c>
      <c r="C684" s="2">
        <v>1992</v>
      </c>
      <c r="D684" s="7">
        <v>3.5849999999999995</v>
      </c>
      <c r="E684" s="7">
        <v>0.77398818818691006</v>
      </c>
      <c r="F684" s="2">
        <f t="shared" si="77"/>
        <v>1</v>
      </c>
      <c r="G684" s="3">
        <f t="shared" si="78"/>
        <v>4344.6856998410449</v>
      </c>
      <c r="H684" s="3">
        <f t="shared" si="79"/>
        <v>37965.764445204724</v>
      </c>
      <c r="I684" s="18">
        <f t="shared" si="75"/>
        <v>33621.07874536368</v>
      </c>
      <c r="J684" s="3">
        <f t="shared" si="80"/>
        <v>0</v>
      </c>
      <c r="K684" s="3">
        <f t="shared" si="81"/>
        <v>588.04268748695551</v>
      </c>
      <c r="L684" s="2">
        <f t="shared" si="76"/>
        <v>0</v>
      </c>
    </row>
    <row r="685" spans="1:12">
      <c r="A685" s="2">
        <v>665</v>
      </c>
      <c r="B685" s="2">
        <v>39</v>
      </c>
      <c r="C685" s="2">
        <v>1992</v>
      </c>
      <c r="D685" s="7">
        <v>5.5E-2</v>
      </c>
      <c r="E685" s="7">
        <v>0.71954881816369798</v>
      </c>
      <c r="F685" s="2">
        <f t="shared" si="77"/>
        <v>1</v>
      </c>
      <c r="G685" s="3">
        <f t="shared" si="78"/>
        <v>4344.6856998410449</v>
      </c>
      <c r="H685" s="3">
        <f t="shared" si="79"/>
        <v>582.45942663494009</v>
      </c>
      <c r="I685" s="18">
        <f t="shared" si="75"/>
        <v>-3762.2262732061049</v>
      </c>
      <c r="J685" s="3">
        <f t="shared" si="80"/>
        <v>3762.2262732061049</v>
      </c>
      <c r="K685" s="3">
        <f t="shared" si="81"/>
        <v>0</v>
      </c>
      <c r="L685" s="2">
        <f t="shared" si="76"/>
        <v>1</v>
      </c>
    </row>
    <row r="686" spans="1:12">
      <c r="A686" s="2">
        <v>666</v>
      </c>
      <c r="B686" s="2">
        <v>40</v>
      </c>
      <c r="C686" s="2">
        <v>1992</v>
      </c>
      <c r="D686" s="7">
        <v>0</v>
      </c>
      <c r="E686" s="7">
        <v>0.77621338503503401</v>
      </c>
      <c r="F686" s="2">
        <f t="shared" si="77"/>
        <v>0</v>
      </c>
      <c r="G686" s="3">
        <f t="shared" si="78"/>
        <v>0</v>
      </c>
      <c r="H686" s="3">
        <f t="shared" si="79"/>
        <v>0</v>
      </c>
      <c r="I686" s="18">
        <f t="shared" si="75"/>
        <v>0</v>
      </c>
      <c r="J686" s="3">
        <f t="shared" si="80"/>
        <v>3762.2262732061049</v>
      </c>
      <c r="K686" s="3">
        <f t="shared" si="81"/>
        <v>0</v>
      </c>
      <c r="L686" s="2">
        <f t="shared" si="76"/>
        <v>0</v>
      </c>
    </row>
    <row r="687" spans="1:12">
      <c r="A687" s="2">
        <v>667</v>
      </c>
      <c r="B687" s="2">
        <v>41</v>
      </c>
      <c r="C687" s="2">
        <v>1992</v>
      </c>
      <c r="D687" s="7">
        <v>1.7650000000000001</v>
      </c>
      <c r="E687" s="7">
        <v>0.44317488143772543</v>
      </c>
      <c r="F687" s="2">
        <f t="shared" si="77"/>
        <v>0</v>
      </c>
      <c r="G687" s="3">
        <f t="shared" si="78"/>
        <v>0</v>
      </c>
      <c r="H687" s="3">
        <f t="shared" si="79"/>
        <v>18691.652509284897</v>
      </c>
      <c r="I687" s="18">
        <f t="shared" si="75"/>
        <v>18691.652509284897</v>
      </c>
      <c r="J687" s="3">
        <f t="shared" si="80"/>
        <v>0</v>
      </c>
      <c r="K687" s="3">
        <f t="shared" si="81"/>
        <v>588.04268748695551</v>
      </c>
      <c r="L687" s="2">
        <f t="shared" si="76"/>
        <v>0</v>
      </c>
    </row>
    <row r="688" spans="1:12">
      <c r="A688" s="2">
        <v>668</v>
      </c>
      <c r="B688" s="2">
        <v>42</v>
      </c>
      <c r="C688" s="2">
        <v>1992</v>
      </c>
      <c r="D688" s="7">
        <v>0.26</v>
      </c>
      <c r="E688" s="7">
        <v>0.35813433034336439</v>
      </c>
      <c r="F688" s="2">
        <f t="shared" si="77"/>
        <v>0</v>
      </c>
      <c r="G688" s="3">
        <f t="shared" si="78"/>
        <v>0</v>
      </c>
      <c r="H688" s="3">
        <f t="shared" si="79"/>
        <v>2753.4445622742624</v>
      </c>
      <c r="I688" s="18">
        <f t="shared" si="75"/>
        <v>2753.4445622742624</v>
      </c>
      <c r="J688" s="3">
        <f t="shared" si="80"/>
        <v>0</v>
      </c>
      <c r="K688" s="3">
        <f t="shared" si="81"/>
        <v>588.04268748695551</v>
      </c>
      <c r="L688" s="2">
        <f t="shared" si="76"/>
        <v>0</v>
      </c>
    </row>
    <row r="689" spans="1:12">
      <c r="A689" s="2">
        <v>669</v>
      </c>
      <c r="B689" s="2">
        <v>43</v>
      </c>
      <c r="C689" s="2">
        <v>1992</v>
      </c>
      <c r="D689" s="7">
        <v>0.06</v>
      </c>
      <c r="E689" s="7">
        <v>0.41211251926468462</v>
      </c>
      <c r="F689" s="2">
        <f t="shared" si="77"/>
        <v>0</v>
      </c>
      <c r="G689" s="3">
        <f t="shared" si="78"/>
        <v>0</v>
      </c>
      <c r="H689" s="3">
        <f t="shared" si="79"/>
        <v>635.41028360175278</v>
      </c>
      <c r="I689" s="18">
        <f t="shared" si="75"/>
        <v>635.41028360175278</v>
      </c>
      <c r="J689" s="3">
        <f t="shared" si="80"/>
        <v>0</v>
      </c>
      <c r="K689" s="3">
        <f t="shared" si="81"/>
        <v>588.04268748695551</v>
      </c>
      <c r="L689" s="2">
        <f t="shared" si="76"/>
        <v>0</v>
      </c>
    </row>
    <row r="690" spans="1:12">
      <c r="A690" s="2">
        <v>670</v>
      </c>
      <c r="B690" s="2">
        <v>44</v>
      </c>
      <c r="C690" s="2">
        <v>1992</v>
      </c>
      <c r="D690" s="7">
        <v>0.03</v>
      </c>
      <c r="E690" s="7">
        <v>0.3546966138114378</v>
      </c>
      <c r="F690" s="2">
        <f t="shared" si="77"/>
        <v>0</v>
      </c>
      <c r="G690" s="3">
        <f t="shared" si="78"/>
        <v>0</v>
      </c>
      <c r="H690" s="3">
        <f t="shared" si="79"/>
        <v>317.70514180087639</v>
      </c>
      <c r="I690" s="18">
        <f t="shared" si="75"/>
        <v>317.70514180087639</v>
      </c>
      <c r="J690" s="3">
        <f t="shared" si="80"/>
        <v>0</v>
      </c>
      <c r="K690" s="3">
        <f t="shared" si="81"/>
        <v>0</v>
      </c>
      <c r="L690" s="2">
        <f t="shared" si="76"/>
        <v>0</v>
      </c>
    </row>
    <row r="691" spans="1:12">
      <c r="A691" s="2">
        <v>671</v>
      </c>
      <c r="B691" s="2">
        <v>45</v>
      </c>
      <c r="C691" s="2">
        <v>1992</v>
      </c>
      <c r="D691" s="7">
        <v>1.4749999999999996</v>
      </c>
      <c r="E691" s="7">
        <v>0.103767322728803</v>
      </c>
      <c r="F691" s="2">
        <f t="shared" si="77"/>
        <v>0</v>
      </c>
      <c r="G691" s="3">
        <f t="shared" si="78"/>
        <v>0</v>
      </c>
      <c r="H691" s="3">
        <f t="shared" si="79"/>
        <v>15620.502805209755</v>
      </c>
      <c r="I691" s="18">
        <f t="shared" si="75"/>
        <v>15620.502805209755</v>
      </c>
      <c r="J691" s="3">
        <f t="shared" si="80"/>
        <v>0</v>
      </c>
      <c r="K691" s="3">
        <f t="shared" si="81"/>
        <v>0</v>
      </c>
      <c r="L691" s="2">
        <f t="shared" si="76"/>
        <v>0</v>
      </c>
    </row>
    <row r="692" spans="1:12">
      <c r="A692" s="2">
        <v>672</v>
      </c>
      <c r="B692" s="2">
        <v>46</v>
      </c>
      <c r="C692" s="2">
        <v>1992</v>
      </c>
      <c r="D692" s="7">
        <v>0.06</v>
      </c>
      <c r="E692" s="7">
        <v>0.1783947635975649</v>
      </c>
      <c r="F692" s="2">
        <f t="shared" si="77"/>
        <v>0</v>
      </c>
      <c r="G692" s="3">
        <f t="shared" si="78"/>
        <v>0</v>
      </c>
      <c r="H692" s="3">
        <f t="shared" si="79"/>
        <v>635.41028360175278</v>
      </c>
      <c r="I692" s="18">
        <f t="shared" si="75"/>
        <v>635.41028360175278</v>
      </c>
      <c r="J692" s="3">
        <f t="shared" si="80"/>
        <v>0</v>
      </c>
      <c r="K692" s="3">
        <f t="shared" si="81"/>
        <v>0</v>
      </c>
      <c r="L692" s="2">
        <f t="shared" si="76"/>
        <v>0</v>
      </c>
    </row>
    <row r="693" spans="1:12">
      <c r="A693" s="2">
        <v>673</v>
      </c>
      <c r="B693" s="2">
        <v>47</v>
      </c>
      <c r="C693" s="2">
        <v>1992</v>
      </c>
      <c r="D693" s="7">
        <v>0.43500000000000005</v>
      </c>
      <c r="E693" s="7">
        <v>0.12157295263190109</v>
      </c>
      <c r="F693" s="2">
        <f t="shared" si="77"/>
        <v>0</v>
      </c>
      <c r="G693" s="3">
        <f t="shared" si="78"/>
        <v>0</v>
      </c>
      <c r="H693" s="3">
        <f t="shared" si="79"/>
        <v>4606.7245561127083</v>
      </c>
      <c r="I693" s="18">
        <f t="shared" si="75"/>
        <v>4606.7245561127083</v>
      </c>
      <c r="J693" s="3">
        <f t="shared" si="80"/>
        <v>0</v>
      </c>
      <c r="K693" s="3">
        <f t="shared" si="81"/>
        <v>0</v>
      </c>
      <c r="L693" s="2">
        <f t="shared" si="76"/>
        <v>0</v>
      </c>
    </row>
    <row r="694" spans="1:12">
      <c r="A694" s="2">
        <v>674</v>
      </c>
      <c r="B694" s="2">
        <v>48</v>
      </c>
      <c r="C694" s="2">
        <v>1992</v>
      </c>
      <c r="D694" s="7">
        <v>0</v>
      </c>
      <c r="E694" s="7">
        <v>0</v>
      </c>
      <c r="F694" s="2">
        <f t="shared" si="77"/>
        <v>0</v>
      </c>
      <c r="G694" s="3">
        <f t="shared" si="78"/>
        <v>0</v>
      </c>
      <c r="H694" s="3">
        <f t="shared" si="79"/>
        <v>0</v>
      </c>
      <c r="I694" s="18">
        <f t="shared" si="75"/>
        <v>0</v>
      </c>
      <c r="J694" s="3">
        <f t="shared" si="80"/>
        <v>0</v>
      </c>
      <c r="K694" s="3">
        <f t="shared" si="81"/>
        <v>0</v>
      </c>
      <c r="L694" s="2">
        <f t="shared" si="76"/>
        <v>0</v>
      </c>
    </row>
    <row r="695" spans="1:12">
      <c r="A695" s="2">
        <v>675</v>
      </c>
      <c r="B695" s="2">
        <v>49</v>
      </c>
      <c r="C695" s="2">
        <v>1992</v>
      </c>
      <c r="D695" s="7">
        <v>0</v>
      </c>
      <c r="E695" s="7">
        <v>0</v>
      </c>
      <c r="F695" s="2">
        <f t="shared" si="77"/>
        <v>0</v>
      </c>
      <c r="G695" s="3">
        <f t="shared" si="78"/>
        <v>0</v>
      </c>
      <c r="H695" s="3">
        <f t="shared" si="79"/>
        <v>0</v>
      </c>
      <c r="I695" s="18">
        <f t="shared" si="75"/>
        <v>0</v>
      </c>
      <c r="J695" s="3">
        <f t="shared" si="80"/>
        <v>0</v>
      </c>
      <c r="K695" s="3">
        <f t="shared" si="81"/>
        <v>0</v>
      </c>
      <c r="L695" s="2">
        <f t="shared" si="76"/>
        <v>0</v>
      </c>
    </row>
    <row r="696" spans="1:12">
      <c r="A696" s="2">
        <v>676</v>
      </c>
      <c r="B696" s="2">
        <v>50</v>
      </c>
      <c r="C696" s="2">
        <v>1992</v>
      </c>
      <c r="D696" s="7">
        <v>0</v>
      </c>
      <c r="E696" s="7">
        <v>0</v>
      </c>
      <c r="F696" s="2">
        <f t="shared" si="77"/>
        <v>0</v>
      </c>
      <c r="G696" s="3">
        <f t="shared" si="78"/>
        <v>0</v>
      </c>
      <c r="H696" s="3">
        <f t="shared" si="79"/>
        <v>0</v>
      </c>
      <c r="I696" s="18">
        <f t="shared" si="75"/>
        <v>0</v>
      </c>
      <c r="J696" s="3">
        <f t="shared" si="80"/>
        <v>0</v>
      </c>
      <c r="K696" s="3">
        <f t="shared" si="81"/>
        <v>0</v>
      </c>
      <c r="L696" s="2">
        <f t="shared" si="76"/>
        <v>0</v>
      </c>
    </row>
    <row r="697" spans="1:12">
      <c r="A697" s="2">
        <v>677</v>
      </c>
      <c r="B697" s="2">
        <v>51</v>
      </c>
      <c r="C697" s="2">
        <v>1992</v>
      </c>
      <c r="D697" s="7">
        <v>0</v>
      </c>
      <c r="E697" s="7">
        <v>0</v>
      </c>
      <c r="F697" s="2">
        <f t="shared" si="77"/>
        <v>0</v>
      </c>
      <c r="G697" s="3">
        <f t="shared" si="78"/>
        <v>0</v>
      </c>
      <c r="H697" s="3">
        <f t="shared" si="79"/>
        <v>0</v>
      </c>
      <c r="I697" s="18">
        <f t="shared" si="75"/>
        <v>0</v>
      </c>
      <c r="J697" s="3">
        <f t="shared" si="80"/>
        <v>0</v>
      </c>
      <c r="K697" s="3">
        <f t="shared" si="81"/>
        <v>0</v>
      </c>
      <c r="L697" s="2">
        <f t="shared" si="76"/>
        <v>0</v>
      </c>
    </row>
    <row r="698" spans="1:12">
      <c r="A698" s="2">
        <v>678</v>
      </c>
      <c r="B698" s="2">
        <v>52</v>
      </c>
      <c r="C698" s="2">
        <v>1992</v>
      </c>
      <c r="D698" s="7">
        <v>0</v>
      </c>
      <c r="E698" s="7">
        <v>0</v>
      </c>
      <c r="F698" s="2">
        <f t="shared" si="77"/>
        <v>0</v>
      </c>
      <c r="G698" s="3">
        <f t="shared" si="78"/>
        <v>0</v>
      </c>
      <c r="H698" s="3">
        <f t="shared" si="79"/>
        <v>0</v>
      </c>
      <c r="I698" s="18">
        <f t="shared" si="75"/>
        <v>0</v>
      </c>
      <c r="J698" s="3">
        <f t="shared" si="80"/>
        <v>0</v>
      </c>
      <c r="K698" s="3">
        <f t="shared" si="81"/>
        <v>0</v>
      </c>
      <c r="L698" s="2">
        <f t="shared" si="76"/>
        <v>0</v>
      </c>
    </row>
    <row r="699" spans="1:12">
      <c r="A699" s="2">
        <v>679</v>
      </c>
      <c r="B699" s="2">
        <v>1</v>
      </c>
      <c r="C699" s="2">
        <v>1993</v>
      </c>
      <c r="D699" s="7">
        <v>0</v>
      </c>
      <c r="E699" s="7">
        <v>0</v>
      </c>
      <c r="F699" s="2">
        <f t="shared" si="77"/>
        <v>0</v>
      </c>
      <c r="G699" s="3">
        <f t="shared" si="78"/>
        <v>0</v>
      </c>
      <c r="H699" s="3">
        <f t="shared" si="79"/>
        <v>0</v>
      </c>
      <c r="I699" s="18">
        <f t="shared" si="75"/>
        <v>0</v>
      </c>
      <c r="J699" s="3">
        <f t="shared" si="80"/>
        <v>0</v>
      </c>
      <c r="K699" s="3">
        <f t="shared" si="81"/>
        <v>0</v>
      </c>
      <c r="L699" s="2">
        <f t="shared" si="76"/>
        <v>0</v>
      </c>
    </row>
    <row r="700" spans="1:12">
      <c r="A700" s="2">
        <v>680</v>
      </c>
      <c r="B700" s="2">
        <v>2</v>
      </c>
      <c r="C700" s="2">
        <v>1993</v>
      </c>
      <c r="D700" s="7">
        <v>0</v>
      </c>
      <c r="E700" s="7">
        <v>0</v>
      </c>
      <c r="F700" s="2">
        <f t="shared" si="77"/>
        <v>0</v>
      </c>
      <c r="G700" s="3">
        <f t="shared" si="78"/>
        <v>0</v>
      </c>
      <c r="H700" s="3">
        <f t="shared" si="79"/>
        <v>0</v>
      </c>
      <c r="I700" s="18">
        <f t="shared" si="75"/>
        <v>0</v>
      </c>
      <c r="J700" s="3">
        <f t="shared" si="80"/>
        <v>0</v>
      </c>
      <c r="K700" s="3">
        <f t="shared" si="81"/>
        <v>0</v>
      </c>
      <c r="L700" s="2">
        <f t="shared" si="76"/>
        <v>0</v>
      </c>
    </row>
    <row r="701" spans="1:12">
      <c r="A701" s="2">
        <v>681</v>
      </c>
      <c r="B701" s="2">
        <v>3</v>
      </c>
      <c r="C701" s="2">
        <v>1993</v>
      </c>
      <c r="D701" s="7">
        <v>0</v>
      </c>
      <c r="E701" s="7">
        <v>0</v>
      </c>
      <c r="F701" s="2">
        <f t="shared" si="77"/>
        <v>0</v>
      </c>
      <c r="G701" s="3">
        <f t="shared" si="78"/>
        <v>0</v>
      </c>
      <c r="H701" s="3">
        <f t="shared" si="79"/>
        <v>0</v>
      </c>
      <c r="I701" s="18">
        <f t="shared" si="75"/>
        <v>0</v>
      </c>
      <c r="J701" s="3">
        <f t="shared" si="80"/>
        <v>0</v>
      </c>
      <c r="K701" s="3">
        <f t="shared" si="81"/>
        <v>0</v>
      </c>
      <c r="L701" s="2">
        <f t="shared" si="76"/>
        <v>0</v>
      </c>
    </row>
    <row r="702" spans="1:12">
      <c r="A702" s="2">
        <v>682</v>
      </c>
      <c r="B702" s="2">
        <v>4</v>
      </c>
      <c r="C702" s="2">
        <v>1993</v>
      </c>
      <c r="D702" s="7">
        <v>0</v>
      </c>
      <c r="E702" s="7">
        <v>0</v>
      </c>
      <c r="F702" s="2">
        <f t="shared" si="77"/>
        <v>0</v>
      </c>
      <c r="G702" s="3">
        <f t="shared" si="78"/>
        <v>0</v>
      </c>
      <c r="H702" s="3">
        <f t="shared" si="79"/>
        <v>0</v>
      </c>
      <c r="I702" s="18">
        <f t="shared" si="75"/>
        <v>0</v>
      </c>
      <c r="J702" s="3">
        <f t="shared" si="80"/>
        <v>0</v>
      </c>
      <c r="K702" s="3">
        <f t="shared" si="81"/>
        <v>0</v>
      </c>
      <c r="L702" s="2">
        <f t="shared" si="76"/>
        <v>0</v>
      </c>
    </row>
    <row r="703" spans="1:12">
      <c r="A703" s="2">
        <v>683</v>
      </c>
      <c r="B703" s="2">
        <v>5</v>
      </c>
      <c r="C703" s="2">
        <v>1993</v>
      </c>
      <c r="D703" s="7">
        <v>0</v>
      </c>
      <c r="E703" s="7">
        <v>0</v>
      </c>
      <c r="F703" s="2">
        <f t="shared" si="77"/>
        <v>0</v>
      </c>
      <c r="G703" s="3">
        <f t="shared" si="78"/>
        <v>0</v>
      </c>
      <c r="H703" s="3">
        <f t="shared" si="79"/>
        <v>0</v>
      </c>
      <c r="I703" s="18">
        <f t="shared" si="75"/>
        <v>0</v>
      </c>
      <c r="J703" s="3">
        <f t="shared" si="80"/>
        <v>0</v>
      </c>
      <c r="K703" s="3">
        <f t="shared" si="81"/>
        <v>0</v>
      </c>
      <c r="L703" s="2">
        <f t="shared" si="76"/>
        <v>0</v>
      </c>
    </row>
    <row r="704" spans="1:12">
      <c r="A704" s="2">
        <v>684</v>
      </c>
      <c r="B704" s="2">
        <v>6</v>
      </c>
      <c r="C704" s="2">
        <v>1993</v>
      </c>
      <c r="D704" s="7">
        <v>0</v>
      </c>
      <c r="E704" s="7">
        <v>0</v>
      </c>
      <c r="F704" s="2">
        <f t="shared" si="77"/>
        <v>0</v>
      </c>
      <c r="G704" s="3">
        <f t="shared" si="78"/>
        <v>0</v>
      </c>
      <c r="H704" s="3">
        <f t="shared" si="79"/>
        <v>0</v>
      </c>
      <c r="I704" s="18">
        <f t="shared" si="75"/>
        <v>0</v>
      </c>
      <c r="J704" s="3">
        <f t="shared" si="80"/>
        <v>0</v>
      </c>
      <c r="K704" s="3">
        <f t="shared" si="81"/>
        <v>0</v>
      </c>
      <c r="L704" s="2">
        <f t="shared" si="76"/>
        <v>0</v>
      </c>
    </row>
    <row r="705" spans="1:12">
      <c r="A705" s="2">
        <v>685</v>
      </c>
      <c r="B705" s="2">
        <v>7</v>
      </c>
      <c r="C705" s="2">
        <v>1993</v>
      </c>
      <c r="D705" s="7">
        <v>0</v>
      </c>
      <c r="E705" s="7">
        <v>0</v>
      </c>
      <c r="F705" s="2">
        <f t="shared" si="77"/>
        <v>0</v>
      </c>
      <c r="G705" s="3">
        <f t="shared" si="78"/>
        <v>0</v>
      </c>
      <c r="H705" s="3">
        <f t="shared" si="79"/>
        <v>0</v>
      </c>
      <c r="I705" s="18">
        <f t="shared" si="75"/>
        <v>0</v>
      </c>
      <c r="J705" s="3">
        <f t="shared" si="80"/>
        <v>0</v>
      </c>
      <c r="K705" s="3">
        <f t="shared" si="81"/>
        <v>0</v>
      </c>
      <c r="L705" s="2">
        <f t="shared" si="76"/>
        <v>0</v>
      </c>
    </row>
    <row r="706" spans="1:12">
      <c r="A706" s="2">
        <v>686</v>
      </c>
      <c r="B706" s="2">
        <v>8</v>
      </c>
      <c r="C706" s="2">
        <v>1993</v>
      </c>
      <c r="D706" s="7">
        <v>0</v>
      </c>
      <c r="E706" s="7">
        <v>0</v>
      </c>
      <c r="F706" s="2">
        <f t="shared" si="77"/>
        <v>0</v>
      </c>
      <c r="G706" s="3">
        <f t="shared" si="78"/>
        <v>0</v>
      </c>
      <c r="H706" s="3">
        <f t="shared" si="79"/>
        <v>0</v>
      </c>
      <c r="I706" s="18">
        <f t="shared" si="75"/>
        <v>0</v>
      </c>
      <c r="J706" s="3">
        <f t="shared" si="80"/>
        <v>0</v>
      </c>
      <c r="K706" s="3">
        <f t="shared" si="81"/>
        <v>0</v>
      </c>
      <c r="L706" s="2">
        <f t="shared" si="76"/>
        <v>0</v>
      </c>
    </row>
    <row r="707" spans="1:12">
      <c r="A707" s="2">
        <v>687</v>
      </c>
      <c r="B707" s="2">
        <v>9</v>
      </c>
      <c r="C707" s="2">
        <v>1993</v>
      </c>
      <c r="D707" s="7">
        <v>0</v>
      </c>
      <c r="E707" s="7">
        <v>0</v>
      </c>
      <c r="F707" s="2">
        <f t="shared" si="77"/>
        <v>0</v>
      </c>
      <c r="G707" s="3">
        <f t="shared" si="78"/>
        <v>0</v>
      </c>
      <c r="H707" s="3">
        <f t="shared" si="79"/>
        <v>0</v>
      </c>
      <c r="I707" s="18">
        <f t="shared" si="75"/>
        <v>0</v>
      </c>
      <c r="J707" s="3">
        <f t="shared" si="80"/>
        <v>0</v>
      </c>
      <c r="K707" s="3">
        <f t="shared" si="81"/>
        <v>0</v>
      </c>
      <c r="L707" s="2">
        <f t="shared" si="76"/>
        <v>0</v>
      </c>
    </row>
    <row r="708" spans="1:12">
      <c r="A708" s="2">
        <v>688</v>
      </c>
      <c r="B708" s="2">
        <v>10</v>
      </c>
      <c r="C708" s="2">
        <v>1993</v>
      </c>
      <c r="D708" s="7">
        <v>0</v>
      </c>
      <c r="E708" s="7">
        <v>0</v>
      </c>
      <c r="F708" s="2">
        <f t="shared" si="77"/>
        <v>0</v>
      </c>
      <c r="G708" s="3">
        <f t="shared" si="78"/>
        <v>0</v>
      </c>
      <c r="H708" s="3">
        <f t="shared" si="79"/>
        <v>0</v>
      </c>
      <c r="I708" s="18">
        <f t="shared" si="75"/>
        <v>0</v>
      </c>
      <c r="J708" s="3">
        <f t="shared" si="80"/>
        <v>0</v>
      </c>
      <c r="K708" s="3">
        <f t="shared" si="81"/>
        <v>0</v>
      </c>
      <c r="L708" s="2">
        <f t="shared" si="76"/>
        <v>0</v>
      </c>
    </row>
    <row r="709" spans="1:12">
      <c r="A709" s="2">
        <v>689</v>
      </c>
      <c r="B709" s="2">
        <v>11</v>
      </c>
      <c r="C709" s="2">
        <v>1993</v>
      </c>
      <c r="D709" s="7">
        <v>0.16700000000000004</v>
      </c>
      <c r="E709" s="7">
        <v>5.2215747978235999E-2</v>
      </c>
      <c r="F709" s="2">
        <f t="shared" si="77"/>
        <v>0</v>
      </c>
      <c r="G709" s="3">
        <f t="shared" si="78"/>
        <v>0</v>
      </c>
      <c r="H709" s="3">
        <f t="shared" si="79"/>
        <v>1768.5586226915459</v>
      </c>
      <c r="I709" s="18">
        <f t="shared" si="75"/>
        <v>1768.5586226915459</v>
      </c>
      <c r="J709" s="3">
        <f t="shared" si="80"/>
        <v>0</v>
      </c>
      <c r="K709" s="3">
        <f t="shared" si="81"/>
        <v>588.04268748695551</v>
      </c>
      <c r="L709" s="2">
        <f t="shared" si="76"/>
        <v>0</v>
      </c>
    </row>
    <row r="710" spans="1:12">
      <c r="A710" s="2">
        <v>690</v>
      </c>
      <c r="B710" s="2">
        <v>12</v>
      </c>
      <c r="C710" s="2">
        <v>1993</v>
      </c>
      <c r="D710" s="7">
        <v>0.44800000000000001</v>
      </c>
      <c r="E710" s="7">
        <v>0.21470574781249621</v>
      </c>
      <c r="F710" s="2">
        <f t="shared" si="77"/>
        <v>0</v>
      </c>
      <c r="G710" s="3">
        <f t="shared" si="78"/>
        <v>0</v>
      </c>
      <c r="H710" s="3">
        <f t="shared" si="79"/>
        <v>4744.396784226421</v>
      </c>
      <c r="I710" s="18">
        <f t="shared" si="75"/>
        <v>4744.396784226421</v>
      </c>
      <c r="J710" s="3">
        <f t="shared" si="80"/>
        <v>0</v>
      </c>
      <c r="K710" s="3">
        <f t="shared" si="81"/>
        <v>588.04268748695551</v>
      </c>
      <c r="L710" s="2">
        <f t="shared" si="76"/>
        <v>0</v>
      </c>
    </row>
    <row r="711" spans="1:12">
      <c r="A711" s="2">
        <v>691</v>
      </c>
      <c r="B711" s="2">
        <v>13</v>
      </c>
      <c r="C711" s="2">
        <v>1993</v>
      </c>
      <c r="D711" s="7">
        <v>0.01</v>
      </c>
      <c r="E711" s="7">
        <v>0.43062334601745705</v>
      </c>
      <c r="F711" s="2">
        <f t="shared" si="77"/>
        <v>1</v>
      </c>
      <c r="G711" s="3">
        <f t="shared" si="78"/>
        <v>4344.6856998410449</v>
      </c>
      <c r="H711" s="3">
        <f t="shared" si="79"/>
        <v>105.90171393362547</v>
      </c>
      <c r="I711" s="18">
        <f t="shared" si="75"/>
        <v>-4238.7839859074193</v>
      </c>
      <c r="J711" s="3">
        <f t="shared" si="80"/>
        <v>4238.7839859074193</v>
      </c>
      <c r="K711" s="3">
        <f t="shared" si="81"/>
        <v>0</v>
      </c>
      <c r="L711" s="2">
        <f t="shared" si="76"/>
        <v>1</v>
      </c>
    </row>
    <row r="712" spans="1:12">
      <c r="A712" s="2">
        <v>692</v>
      </c>
      <c r="B712" s="2">
        <v>14</v>
      </c>
      <c r="C712" s="2">
        <v>1993</v>
      </c>
      <c r="D712" s="7">
        <v>0.745</v>
      </c>
      <c r="E712" s="7">
        <v>0.55656614116458591</v>
      </c>
      <c r="F712" s="2">
        <f t="shared" si="77"/>
        <v>1</v>
      </c>
      <c r="G712" s="3">
        <f t="shared" si="78"/>
        <v>4344.6856998410449</v>
      </c>
      <c r="H712" s="3">
        <f t="shared" si="79"/>
        <v>7889.6776880550988</v>
      </c>
      <c r="I712" s="18">
        <f t="shared" si="75"/>
        <v>3544.9919882140539</v>
      </c>
      <c r="J712" s="3">
        <f t="shared" si="80"/>
        <v>693.79199769336537</v>
      </c>
      <c r="K712" s="3">
        <f t="shared" si="81"/>
        <v>588.04268748695551</v>
      </c>
      <c r="L712" s="2">
        <f t="shared" si="76"/>
        <v>0</v>
      </c>
    </row>
    <row r="713" spans="1:12">
      <c r="A713" s="2">
        <v>693</v>
      </c>
      <c r="B713" s="2">
        <v>15</v>
      </c>
      <c r="C713" s="2">
        <v>1993</v>
      </c>
      <c r="D713" s="7">
        <v>0.62000000000000011</v>
      </c>
      <c r="E713" s="7">
        <v>0.57903385767710192</v>
      </c>
      <c r="F713" s="2">
        <f t="shared" si="77"/>
        <v>1</v>
      </c>
      <c r="G713" s="3">
        <f t="shared" si="78"/>
        <v>4344.6856998410449</v>
      </c>
      <c r="H713" s="3">
        <f t="shared" si="79"/>
        <v>6565.9062638847809</v>
      </c>
      <c r="I713" s="18">
        <f t="shared" si="75"/>
        <v>2221.220564043736</v>
      </c>
      <c r="J713" s="3">
        <f t="shared" si="80"/>
        <v>0</v>
      </c>
      <c r="K713" s="3">
        <f t="shared" si="81"/>
        <v>588.04268748695551</v>
      </c>
      <c r="L713" s="2">
        <f t="shared" si="76"/>
        <v>0</v>
      </c>
    </row>
    <row r="714" spans="1:12">
      <c r="A714" s="2">
        <v>694</v>
      </c>
      <c r="B714" s="2">
        <v>16</v>
      </c>
      <c r="C714" s="2">
        <v>1993</v>
      </c>
      <c r="D714" s="7">
        <v>0.6150000000000001</v>
      </c>
      <c r="E714" s="7">
        <v>0.62220787338109607</v>
      </c>
      <c r="F714" s="2">
        <f t="shared" si="77"/>
        <v>1</v>
      </c>
      <c r="G714" s="3">
        <f t="shared" si="78"/>
        <v>4344.6856998410449</v>
      </c>
      <c r="H714" s="3">
        <f t="shared" si="79"/>
        <v>6512.9554069179676</v>
      </c>
      <c r="I714" s="18">
        <f t="shared" si="75"/>
        <v>2168.2697070769227</v>
      </c>
      <c r="J714" s="3">
        <f t="shared" si="80"/>
        <v>0</v>
      </c>
      <c r="K714" s="3">
        <f t="shared" si="81"/>
        <v>588.04268748695551</v>
      </c>
      <c r="L714" s="2">
        <f t="shared" si="76"/>
        <v>0</v>
      </c>
    </row>
    <row r="715" spans="1:12">
      <c r="A715" s="2">
        <v>695</v>
      </c>
      <c r="B715" s="2">
        <v>17</v>
      </c>
      <c r="C715" s="2">
        <v>1993</v>
      </c>
      <c r="D715" s="7">
        <v>3.4999999999999996E-2</v>
      </c>
      <c r="E715" s="7">
        <v>0.83288976292997985</v>
      </c>
      <c r="F715" s="2">
        <f t="shared" si="77"/>
        <v>1</v>
      </c>
      <c r="G715" s="3">
        <f t="shared" si="78"/>
        <v>4344.6856998410449</v>
      </c>
      <c r="H715" s="3">
        <f t="shared" si="79"/>
        <v>370.65599876768908</v>
      </c>
      <c r="I715" s="18">
        <f t="shared" si="75"/>
        <v>-3974.0297010733557</v>
      </c>
      <c r="J715" s="3">
        <f t="shared" si="80"/>
        <v>3974.0297010733557</v>
      </c>
      <c r="K715" s="3">
        <f t="shared" si="81"/>
        <v>0</v>
      </c>
      <c r="L715" s="2">
        <f t="shared" si="76"/>
        <v>1</v>
      </c>
    </row>
    <row r="716" spans="1:12">
      <c r="A716" s="2">
        <v>696</v>
      </c>
      <c r="B716" s="2">
        <v>18</v>
      </c>
      <c r="C716" s="2">
        <v>1993</v>
      </c>
      <c r="D716" s="7">
        <v>1.27</v>
      </c>
      <c r="E716" s="7">
        <v>0.89987913294039101</v>
      </c>
      <c r="F716" s="2">
        <f t="shared" si="77"/>
        <v>1</v>
      </c>
      <c r="G716" s="3">
        <f t="shared" si="78"/>
        <v>4344.6856998410449</v>
      </c>
      <c r="H716" s="3">
        <f t="shared" si="79"/>
        <v>13449.517669570434</v>
      </c>
      <c r="I716" s="18">
        <f t="shared" si="75"/>
        <v>9104.8319697293882</v>
      </c>
      <c r="J716" s="3">
        <f t="shared" si="80"/>
        <v>0</v>
      </c>
      <c r="K716" s="3">
        <f t="shared" si="81"/>
        <v>588.04268748695551</v>
      </c>
      <c r="L716" s="2">
        <f t="shared" si="76"/>
        <v>0</v>
      </c>
    </row>
    <row r="717" spans="1:12">
      <c r="A717" s="2">
        <v>697</v>
      </c>
      <c r="B717" s="2">
        <v>19</v>
      </c>
      <c r="C717" s="2">
        <v>1993</v>
      </c>
      <c r="D717" s="7">
        <v>0.83499999999999996</v>
      </c>
      <c r="E717" s="7">
        <v>1.0212429123441589</v>
      </c>
      <c r="F717" s="2">
        <f t="shared" si="77"/>
        <v>1</v>
      </c>
      <c r="G717" s="3">
        <f t="shared" si="78"/>
        <v>4344.6856998410449</v>
      </c>
      <c r="H717" s="3">
        <f t="shared" si="79"/>
        <v>8842.7931134577266</v>
      </c>
      <c r="I717" s="18">
        <f t="shared" si="75"/>
        <v>4498.1074136166817</v>
      </c>
      <c r="J717" s="3">
        <f t="shared" si="80"/>
        <v>0</v>
      </c>
      <c r="K717" s="3">
        <f t="shared" si="81"/>
        <v>588.04268748695551</v>
      </c>
      <c r="L717" s="2">
        <f t="shared" si="76"/>
        <v>0</v>
      </c>
    </row>
    <row r="718" spans="1:12">
      <c r="A718" s="2">
        <v>698</v>
      </c>
      <c r="B718" s="2">
        <v>20</v>
      </c>
      <c r="C718" s="2">
        <v>1993</v>
      </c>
      <c r="D718" s="7">
        <v>0.83499999999999996</v>
      </c>
      <c r="E718" s="7">
        <v>1.08552755794788</v>
      </c>
      <c r="F718" s="2">
        <f t="shared" si="77"/>
        <v>1</v>
      </c>
      <c r="G718" s="3">
        <f t="shared" si="78"/>
        <v>4344.6856998410449</v>
      </c>
      <c r="H718" s="3">
        <f t="shared" si="79"/>
        <v>8842.7931134577266</v>
      </c>
      <c r="I718" s="18">
        <f t="shared" si="75"/>
        <v>4498.1074136166817</v>
      </c>
      <c r="J718" s="3">
        <f t="shared" si="80"/>
        <v>0</v>
      </c>
      <c r="K718" s="3">
        <f t="shared" si="81"/>
        <v>588.04268748695551</v>
      </c>
      <c r="L718" s="2">
        <f t="shared" si="76"/>
        <v>0</v>
      </c>
    </row>
    <row r="719" spans="1:12">
      <c r="A719" s="2">
        <v>699</v>
      </c>
      <c r="B719" s="2">
        <v>21</v>
      </c>
      <c r="C719" s="2">
        <v>1993</v>
      </c>
      <c r="D719" s="7">
        <v>0.45</v>
      </c>
      <c r="E719" s="7">
        <v>1.0453594477526309</v>
      </c>
      <c r="F719" s="2">
        <f t="shared" si="77"/>
        <v>1</v>
      </c>
      <c r="G719" s="3">
        <f t="shared" si="78"/>
        <v>4344.6856998410449</v>
      </c>
      <c r="H719" s="3">
        <f t="shared" si="79"/>
        <v>4765.5771270131463</v>
      </c>
      <c r="I719" s="18">
        <f t="shared" si="75"/>
        <v>420.89142717210143</v>
      </c>
      <c r="J719" s="3">
        <f t="shared" si="80"/>
        <v>0</v>
      </c>
      <c r="K719" s="3">
        <f t="shared" si="81"/>
        <v>588.04268748695551</v>
      </c>
      <c r="L719" s="2">
        <f t="shared" si="76"/>
        <v>0</v>
      </c>
    </row>
    <row r="720" spans="1:12">
      <c r="A720" s="2">
        <v>700</v>
      </c>
      <c r="B720" s="2">
        <v>22</v>
      </c>
      <c r="C720" s="2">
        <v>1993</v>
      </c>
      <c r="D720" s="7">
        <v>0.89</v>
      </c>
      <c r="E720" s="7">
        <v>0.96626850295141387</v>
      </c>
      <c r="F720" s="2">
        <f t="shared" si="77"/>
        <v>1</v>
      </c>
      <c r="G720" s="3">
        <f t="shared" si="78"/>
        <v>4344.6856998410449</v>
      </c>
      <c r="H720" s="3">
        <f t="shared" si="79"/>
        <v>9425.2525400926679</v>
      </c>
      <c r="I720" s="18">
        <f t="shared" si="75"/>
        <v>5080.566840251623</v>
      </c>
      <c r="J720" s="3">
        <f t="shared" si="80"/>
        <v>0</v>
      </c>
      <c r="K720" s="3">
        <f t="shared" si="81"/>
        <v>588.04268748695551</v>
      </c>
      <c r="L720" s="2">
        <f t="shared" si="76"/>
        <v>0</v>
      </c>
    </row>
    <row r="721" spans="1:12">
      <c r="A721" s="2">
        <v>701</v>
      </c>
      <c r="B721" s="2">
        <v>23</v>
      </c>
      <c r="C721" s="2">
        <v>1993</v>
      </c>
      <c r="D721" s="7">
        <v>0.495</v>
      </c>
      <c r="E721" s="7">
        <v>1.1519555106360291</v>
      </c>
      <c r="F721" s="2">
        <f t="shared" si="77"/>
        <v>1</v>
      </c>
      <c r="G721" s="3">
        <f t="shared" si="78"/>
        <v>4344.6856998410449</v>
      </c>
      <c r="H721" s="3">
        <f t="shared" si="79"/>
        <v>5242.1348397144602</v>
      </c>
      <c r="I721" s="18">
        <f t="shared" si="75"/>
        <v>897.44913987341533</v>
      </c>
      <c r="J721" s="3">
        <f t="shared" si="80"/>
        <v>0</v>
      </c>
      <c r="K721" s="3">
        <f t="shared" si="81"/>
        <v>588.04268748695551</v>
      </c>
      <c r="L721" s="2">
        <f t="shared" si="76"/>
        <v>0</v>
      </c>
    </row>
    <row r="722" spans="1:12">
      <c r="A722" s="2">
        <v>702</v>
      </c>
      <c r="B722" s="2">
        <v>24</v>
      </c>
      <c r="C722" s="2">
        <v>1993</v>
      </c>
      <c r="D722" s="7">
        <v>0.63500000000000012</v>
      </c>
      <c r="E722" s="7">
        <v>1.3109417309463038</v>
      </c>
      <c r="F722" s="2">
        <f t="shared" si="77"/>
        <v>1</v>
      </c>
      <c r="G722" s="3">
        <f t="shared" si="78"/>
        <v>4344.6856998410449</v>
      </c>
      <c r="H722" s="3">
        <f t="shared" si="79"/>
        <v>6724.7588347852188</v>
      </c>
      <c r="I722" s="18">
        <f t="shared" si="75"/>
        <v>2380.0731349441739</v>
      </c>
      <c r="J722" s="3">
        <f t="shared" si="80"/>
        <v>0</v>
      </c>
      <c r="K722" s="3">
        <f t="shared" si="81"/>
        <v>588.04268748695551</v>
      </c>
      <c r="L722" s="2">
        <f t="shared" si="76"/>
        <v>0</v>
      </c>
    </row>
    <row r="723" spans="1:12">
      <c r="A723" s="2">
        <v>703</v>
      </c>
      <c r="B723" s="2">
        <v>25</v>
      </c>
      <c r="C723" s="2">
        <v>1993</v>
      </c>
      <c r="D723" s="7">
        <v>3.5749999999999997</v>
      </c>
      <c r="E723" s="7">
        <v>0.93589212502964203</v>
      </c>
      <c r="F723" s="2">
        <f t="shared" si="77"/>
        <v>1</v>
      </c>
      <c r="G723" s="3">
        <f t="shared" si="78"/>
        <v>4344.6856998410449</v>
      </c>
      <c r="H723" s="3">
        <f t="shared" si="79"/>
        <v>37859.862731271103</v>
      </c>
      <c r="I723" s="18">
        <f t="shared" si="75"/>
        <v>33515.177031430059</v>
      </c>
      <c r="J723" s="3">
        <f t="shared" si="80"/>
        <v>0</v>
      </c>
      <c r="K723" s="3">
        <f t="shared" si="81"/>
        <v>588.04268748695551</v>
      </c>
      <c r="L723" s="2">
        <f t="shared" si="76"/>
        <v>0</v>
      </c>
    </row>
    <row r="724" spans="1:12">
      <c r="A724" s="2">
        <v>704</v>
      </c>
      <c r="B724" s="2">
        <v>26</v>
      </c>
      <c r="C724" s="2">
        <v>1993</v>
      </c>
      <c r="D724" s="7">
        <v>1.6300000000000001</v>
      </c>
      <c r="E724" s="7">
        <v>1.382931100951615</v>
      </c>
      <c r="F724" s="2">
        <f t="shared" si="77"/>
        <v>1</v>
      </c>
      <c r="G724" s="3">
        <f t="shared" si="78"/>
        <v>4344.6856998410449</v>
      </c>
      <c r="H724" s="3">
        <f t="shared" si="79"/>
        <v>17261.979371180951</v>
      </c>
      <c r="I724" s="18">
        <f t="shared" si="75"/>
        <v>12917.293671339907</v>
      </c>
      <c r="J724" s="3">
        <f t="shared" si="80"/>
        <v>0</v>
      </c>
      <c r="K724" s="3">
        <f t="shared" si="81"/>
        <v>588.04268748695551</v>
      </c>
      <c r="L724" s="2">
        <f t="shared" si="76"/>
        <v>0</v>
      </c>
    </row>
    <row r="725" spans="1:12">
      <c r="A725" s="2">
        <v>705</v>
      </c>
      <c r="B725" s="2">
        <v>27</v>
      </c>
      <c r="C725" s="2">
        <v>1993</v>
      </c>
      <c r="D725" s="7">
        <v>2.9450000000000003</v>
      </c>
      <c r="E725" s="7">
        <v>1.1209011799590431</v>
      </c>
      <c r="F725" s="2">
        <f t="shared" si="77"/>
        <v>2</v>
      </c>
      <c r="G725" s="3">
        <f t="shared" si="78"/>
        <v>8689.3713996820898</v>
      </c>
      <c r="H725" s="3">
        <f t="shared" si="79"/>
        <v>31188.054753452707</v>
      </c>
      <c r="I725" s="18">
        <f t="shared" si="75"/>
        <v>22498.683353770619</v>
      </c>
      <c r="J725" s="3">
        <f t="shared" si="80"/>
        <v>0</v>
      </c>
      <c r="K725" s="3">
        <f t="shared" si="81"/>
        <v>588.04268748695551</v>
      </c>
      <c r="L725" s="2">
        <f t="shared" si="76"/>
        <v>0</v>
      </c>
    </row>
    <row r="726" spans="1:12">
      <c r="A726" s="2">
        <v>706</v>
      </c>
      <c r="B726" s="2">
        <v>28</v>
      </c>
      <c r="C726" s="2">
        <v>1993</v>
      </c>
      <c r="D726" s="7">
        <v>1.4400000000000002</v>
      </c>
      <c r="E726" s="7">
        <v>1.2372122034624529</v>
      </c>
      <c r="F726" s="2">
        <f t="shared" si="77"/>
        <v>2</v>
      </c>
      <c r="G726" s="3">
        <f t="shared" si="78"/>
        <v>8689.3713996820898</v>
      </c>
      <c r="H726" s="3">
        <f t="shared" si="79"/>
        <v>15249.84680644207</v>
      </c>
      <c r="I726" s="18">
        <f t="shared" ref="I726:I789" si="82">H726-G726-((E726/12)*$F$10)/7.48</f>
        <v>6560.4754067599806</v>
      </c>
      <c r="J726" s="3">
        <f t="shared" si="80"/>
        <v>0</v>
      </c>
      <c r="K726" s="3">
        <f t="shared" si="81"/>
        <v>588.04268748695551</v>
      </c>
      <c r="L726" s="2">
        <f t="shared" ref="L726:L789" si="83">IF(AND(K726=0,I726=0),0,IF(B726&gt;43,0,IF(ROUND((K725+I726),0)=0,0,IF(K726=0,1,0))))</f>
        <v>0</v>
      </c>
    </row>
    <row r="727" spans="1:12">
      <c r="A727" s="2">
        <v>707</v>
      </c>
      <c r="B727" s="2">
        <v>29</v>
      </c>
      <c r="C727" s="2">
        <v>1993</v>
      </c>
      <c r="D727" s="7">
        <v>0.90500000000000003</v>
      </c>
      <c r="E727" s="7">
        <v>1.1788992113959478</v>
      </c>
      <c r="F727" s="2">
        <f t="shared" si="77"/>
        <v>2</v>
      </c>
      <c r="G727" s="3">
        <f t="shared" si="78"/>
        <v>8689.3713996820898</v>
      </c>
      <c r="H727" s="3">
        <f t="shared" si="79"/>
        <v>9584.1051109931068</v>
      </c>
      <c r="I727" s="18">
        <f t="shared" si="82"/>
        <v>894.73371131101703</v>
      </c>
      <c r="J727" s="3">
        <f t="shared" si="80"/>
        <v>0</v>
      </c>
      <c r="K727" s="3">
        <f t="shared" si="81"/>
        <v>588.04268748695551</v>
      </c>
      <c r="L727" s="2">
        <f t="shared" si="83"/>
        <v>0</v>
      </c>
    </row>
    <row r="728" spans="1:12">
      <c r="A728" s="2">
        <v>708</v>
      </c>
      <c r="B728" s="2">
        <v>30</v>
      </c>
      <c r="C728" s="2">
        <v>1993</v>
      </c>
      <c r="D728" s="7">
        <v>0.155</v>
      </c>
      <c r="E728" s="7">
        <v>1.1412066917493549</v>
      </c>
      <c r="F728" s="2">
        <f t="shared" si="77"/>
        <v>2</v>
      </c>
      <c r="G728" s="3">
        <f t="shared" si="78"/>
        <v>8689.3713996820898</v>
      </c>
      <c r="H728" s="3">
        <f t="shared" si="79"/>
        <v>1641.4765659711948</v>
      </c>
      <c r="I728" s="18">
        <f t="shared" si="82"/>
        <v>-7047.894833710895</v>
      </c>
      <c r="J728" s="3">
        <f t="shared" si="80"/>
        <v>7047.894833710895</v>
      </c>
      <c r="K728" s="3">
        <f t="shared" si="81"/>
        <v>0</v>
      </c>
      <c r="L728" s="2">
        <f t="shared" si="83"/>
        <v>1</v>
      </c>
    </row>
    <row r="729" spans="1:12">
      <c r="A729" s="2">
        <v>709</v>
      </c>
      <c r="B729" s="2">
        <v>31</v>
      </c>
      <c r="C729" s="2">
        <v>1993</v>
      </c>
      <c r="D729" s="7">
        <v>0.62</v>
      </c>
      <c r="E729" s="7">
        <v>1.2213551168644541</v>
      </c>
      <c r="F729" s="2">
        <f t="shared" si="77"/>
        <v>1</v>
      </c>
      <c r="G729" s="3">
        <f t="shared" si="78"/>
        <v>4344.6856998410449</v>
      </c>
      <c r="H729" s="3">
        <f t="shared" si="79"/>
        <v>6565.906263884779</v>
      </c>
      <c r="I729" s="18">
        <f t="shared" si="82"/>
        <v>2221.2205640437342</v>
      </c>
      <c r="J729" s="3">
        <f t="shared" si="80"/>
        <v>4826.6742696671608</v>
      </c>
      <c r="K729" s="3">
        <f t="shared" si="81"/>
        <v>588.04268748695551</v>
      </c>
      <c r="L729" s="2">
        <f t="shared" si="83"/>
        <v>0</v>
      </c>
    </row>
    <row r="730" spans="1:12">
      <c r="A730" s="2">
        <v>710</v>
      </c>
      <c r="B730" s="2">
        <v>32</v>
      </c>
      <c r="C730" s="2">
        <v>1993</v>
      </c>
      <c r="D730" s="7">
        <v>2.5000000000000001E-2</v>
      </c>
      <c r="E730" s="7">
        <v>1.1481145657580569</v>
      </c>
      <c r="F730" s="2">
        <f t="shared" si="77"/>
        <v>1</v>
      </c>
      <c r="G730" s="3">
        <f t="shared" si="78"/>
        <v>4344.6856998410449</v>
      </c>
      <c r="H730" s="3">
        <f t="shared" si="79"/>
        <v>264.7542848340637</v>
      </c>
      <c r="I730" s="18">
        <f t="shared" si="82"/>
        <v>-4079.9314150069813</v>
      </c>
      <c r="J730" s="3">
        <f t="shared" si="80"/>
        <v>8906.6056846741412</v>
      </c>
      <c r="K730" s="3">
        <f t="shared" si="81"/>
        <v>0</v>
      </c>
      <c r="L730" s="2">
        <f t="shared" si="83"/>
        <v>1</v>
      </c>
    </row>
    <row r="731" spans="1:12">
      <c r="A731" s="2">
        <v>711</v>
      </c>
      <c r="B731" s="2">
        <v>33</v>
      </c>
      <c r="C731" s="2">
        <v>1993</v>
      </c>
      <c r="D731" s="7">
        <v>2.8000000000000003</v>
      </c>
      <c r="E731" s="7">
        <v>1.2971129908029289</v>
      </c>
      <c r="F731" s="2">
        <f t="shared" si="77"/>
        <v>1</v>
      </c>
      <c r="G731" s="3">
        <f t="shared" si="78"/>
        <v>4344.6856998410449</v>
      </c>
      <c r="H731" s="3">
        <f t="shared" si="79"/>
        <v>29652.479901415136</v>
      </c>
      <c r="I731" s="18">
        <f t="shared" si="82"/>
        <v>25307.794201574092</v>
      </c>
      <c r="J731" s="3">
        <f t="shared" si="80"/>
        <v>0</v>
      </c>
      <c r="K731" s="3">
        <f t="shared" si="81"/>
        <v>588.04268748695551</v>
      </c>
      <c r="L731" s="2">
        <f t="shared" si="83"/>
        <v>0</v>
      </c>
    </row>
    <row r="732" spans="1:12">
      <c r="A732" s="2">
        <v>712</v>
      </c>
      <c r="B732" s="2">
        <v>34</v>
      </c>
      <c r="C732" s="2">
        <v>1993</v>
      </c>
      <c r="D732" s="7">
        <v>1.8099999999999998</v>
      </c>
      <c r="E732" s="7">
        <v>1.1325381878211891</v>
      </c>
      <c r="F732" s="2">
        <f t="shared" si="77"/>
        <v>1</v>
      </c>
      <c r="G732" s="3">
        <f t="shared" si="78"/>
        <v>4344.6856998410449</v>
      </c>
      <c r="H732" s="3">
        <f t="shared" si="79"/>
        <v>19168.21022198621</v>
      </c>
      <c r="I732" s="18">
        <f t="shared" si="82"/>
        <v>14823.524522145166</v>
      </c>
      <c r="J732" s="3">
        <f t="shared" si="80"/>
        <v>0</v>
      </c>
      <c r="K732" s="3">
        <f t="shared" si="81"/>
        <v>588.04268748695551</v>
      </c>
      <c r="L732" s="2">
        <f t="shared" si="83"/>
        <v>0</v>
      </c>
    </row>
    <row r="733" spans="1:12">
      <c r="A733" s="2">
        <v>713</v>
      </c>
      <c r="B733" s="2">
        <v>35</v>
      </c>
      <c r="C733" s="2">
        <v>1993</v>
      </c>
      <c r="D733" s="7">
        <v>1.145</v>
      </c>
      <c r="E733" s="7">
        <v>1.0958106288035327</v>
      </c>
      <c r="F733" s="2">
        <f t="shared" si="77"/>
        <v>1</v>
      </c>
      <c r="G733" s="3">
        <f t="shared" si="78"/>
        <v>4344.6856998410449</v>
      </c>
      <c r="H733" s="3">
        <f t="shared" si="79"/>
        <v>12125.746245400116</v>
      </c>
      <c r="I733" s="18">
        <f t="shared" si="82"/>
        <v>7781.0605455590712</v>
      </c>
      <c r="J733" s="3">
        <f t="shared" si="80"/>
        <v>0</v>
      </c>
      <c r="K733" s="3">
        <f t="shared" si="81"/>
        <v>588.04268748695551</v>
      </c>
      <c r="L733" s="2">
        <f t="shared" si="83"/>
        <v>0</v>
      </c>
    </row>
    <row r="734" spans="1:12">
      <c r="A734" s="2">
        <v>714</v>
      </c>
      <c r="B734" s="2">
        <v>36</v>
      </c>
      <c r="C734" s="2">
        <v>1993</v>
      </c>
      <c r="D734" s="7">
        <v>0.76</v>
      </c>
      <c r="E734" s="7">
        <v>0.91197992032962305</v>
      </c>
      <c r="F734" s="2">
        <f t="shared" si="77"/>
        <v>1</v>
      </c>
      <c r="G734" s="3">
        <f t="shared" si="78"/>
        <v>4344.6856998410449</v>
      </c>
      <c r="H734" s="3">
        <f t="shared" si="79"/>
        <v>8048.5302589555358</v>
      </c>
      <c r="I734" s="18">
        <f t="shared" si="82"/>
        <v>3703.8445591144909</v>
      </c>
      <c r="J734" s="3">
        <f t="shared" si="80"/>
        <v>0</v>
      </c>
      <c r="K734" s="3">
        <f t="shared" si="81"/>
        <v>588.04268748695551</v>
      </c>
      <c r="L734" s="2">
        <f t="shared" si="83"/>
        <v>0</v>
      </c>
    </row>
    <row r="735" spans="1:12">
      <c r="A735" s="2">
        <v>715</v>
      </c>
      <c r="B735" s="2">
        <v>37</v>
      </c>
      <c r="C735" s="2">
        <v>1993</v>
      </c>
      <c r="D735" s="7">
        <v>6.5000000000000002E-2</v>
      </c>
      <c r="E735" s="7">
        <v>0.85643700700045</v>
      </c>
      <c r="F735" s="2">
        <f t="shared" si="77"/>
        <v>1</v>
      </c>
      <c r="G735" s="3">
        <f t="shared" si="78"/>
        <v>4344.6856998410449</v>
      </c>
      <c r="H735" s="3">
        <f t="shared" si="79"/>
        <v>688.36114056856559</v>
      </c>
      <c r="I735" s="18">
        <f t="shared" si="82"/>
        <v>-3656.3245592724793</v>
      </c>
      <c r="J735" s="3">
        <f t="shared" si="80"/>
        <v>3656.3245592724793</v>
      </c>
      <c r="K735" s="3">
        <f t="shared" si="81"/>
        <v>0</v>
      </c>
      <c r="L735" s="2">
        <f t="shared" si="83"/>
        <v>1</v>
      </c>
    </row>
    <row r="736" spans="1:12">
      <c r="A736" s="2">
        <v>716</v>
      </c>
      <c r="B736" s="2">
        <v>38</v>
      </c>
      <c r="C736" s="2">
        <v>1993</v>
      </c>
      <c r="D736" s="7">
        <v>0.68500000000000005</v>
      </c>
      <c r="E736" s="7">
        <v>0.68425826701859194</v>
      </c>
      <c r="F736" s="2">
        <f t="shared" si="77"/>
        <v>1</v>
      </c>
      <c r="G736" s="3">
        <f t="shared" si="78"/>
        <v>4344.6856998410449</v>
      </c>
      <c r="H736" s="3">
        <f t="shared" si="79"/>
        <v>7254.2674044533451</v>
      </c>
      <c r="I736" s="18">
        <f t="shared" si="82"/>
        <v>2909.5817046123002</v>
      </c>
      <c r="J736" s="3">
        <f t="shared" si="80"/>
        <v>746.74285466017909</v>
      </c>
      <c r="K736" s="3">
        <f t="shared" si="81"/>
        <v>588.04268748695551</v>
      </c>
      <c r="L736" s="2">
        <f t="shared" si="83"/>
        <v>0</v>
      </c>
    </row>
    <row r="737" spans="1:12">
      <c r="A737" s="2">
        <v>717</v>
      </c>
      <c r="B737" s="2">
        <v>39</v>
      </c>
      <c r="C737" s="2">
        <v>1993</v>
      </c>
      <c r="D737" s="7">
        <v>0.99500000000000011</v>
      </c>
      <c r="E737" s="7">
        <v>0.58653779467732192</v>
      </c>
      <c r="F737" s="2">
        <f t="shared" si="77"/>
        <v>1</v>
      </c>
      <c r="G737" s="3">
        <f t="shared" si="78"/>
        <v>4344.6856998410449</v>
      </c>
      <c r="H737" s="3">
        <f t="shared" si="79"/>
        <v>10537.220536395735</v>
      </c>
      <c r="I737" s="18">
        <f t="shared" si="82"/>
        <v>6192.5348365546897</v>
      </c>
      <c r="J737" s="3">
        <f t="shared" si="80"/>
        <v>0</v>
      </c>
      <c r="K737" s="3">
        <f t="shared" si="81"/>
        <v>588.04268748695551</v>
      </c>
      <c r="L737" s="2">
        <f t="shared" si="83"/>
        <v>0</v>
      </c>
    </row>
    <row r="738" spans="1:12">
      <c r="A738" s="2">
        <v>718</v>
      </c>
      <c r="B738" s="2">
        <v>40</v>
      </c>
      <c r="C738" s="2">
        <v>1993</v>
      </c>
      <c r="D738" s="7">
        <v>0.28000000000000003</v>
      </c>
      <c r="E738" s="7">
        <v>0.51536692860818401</v>
      </c>
      <c r="F738" s="2">
        <f t="shared" si="77"/>
        <v>0</v>
      </c>
      <c r="G738" s="3">
        <f t="shared" si="78"/>
        <v>0</v>
      </c>
      <c r="H738" s="3">
        <f t="shared" si="79"/>
        <v>2965.2479901415131</v>
      </c>
      <c r="I738" s="18">
        <f t="shared" si="82"/>
        <v>2965.2479901415131</v>
      </c>
      <c r="J738" s="3">
        <f t="shared" si="80"/>
        <v>0</v>
      </c>
      <c r="K738" s="3">
        <f t="shared" si="81"/>
        <v>588.04268748695551</v>
      </c>
      <c r="L738" s="2">
        <f t="shared" si="83"/>
        <v>0</v>
      </c>
    </row>
    <row r="739" spans="1:12">
      <c r="A739" s="2">
        <v>719</v>
      </c>
      <c r="B739" s="2">
        <v>41</v>
      </c>
      <c r="C739" s="2">
        <v>1993</v>
      </c>
      <c r="D739" s="7">
        <v>0.3</v>
      </c>
      <c r="E739" s="7">
        <v>0.62453385763069202</v>
      </c>
      <c r="F739" s="2">
        <f t="shared" si="77"/>
        <v>0</v>
      </c>
      <c r="G739" s="3">
        <f t="shared" si="78"/>
        <v>0</v>
      </c>
      <c r="H739" s="3">
        <f t="shared" si="79"/>
        <v>3177.0514180087639</v>
      </c>
      <c r="I739" s="18">
        <f t="shared" si="82"/>
        <v>3177.0514180087639</v>
      </c>
      <c r="J739" s="3">
        <f t="shared" si="80"/>
        <v>0</v>
      </c>
      <c r="K739" s="3">
        <f t="shared" si="81"/>
        <v>588.04268748695551</v>
      </c>
      <c r="L739" s="2">
        <f t="shared" si="83"/>
        <v>0</v>
      </c>
    </row>
    <row r="740" spans="1:12">
      <c r="A740" s="2">
        <v>720</v>
      </c>
      <c r="B740" s="2">
        <v>42</v>
      </c>
      <c r="C740" s="2">
        <v>1993</v>
      </c>
      <c r="D740" s="7">
        <v>0.23</v>
      </c>
      <c r="E740" s="7">
        <v>0.44446535387735403</v>
      </c>
      <c r="F740" s="2">
        <f t="shared" ref="F740:F803" si="84">IF(AND(B740&gt;=$C$7,B740&lt;=$D$7),$C$5*2,IF(AND(B740&gt;=$C$6,B740&lt;=$D$6),$C$5,0))</f>
        <v>0</v>
      </c>
      <c r="G740" s="3">
        <f t="shared" ref="G740:G803" si="85">IF($C$2="Y",F740*$C$4*43560/12/0.133680556,IF(AND(B740&gt;=$C$11,B740&lt;=$D$11),$C$10,0))</f>
        <v>0</v>
      </c>
      <c r="H740" s="3">
        <f t="shared" ref="H740:H803" si="86">D740*$C$13*43560/12/0.133680556</f>
        <v>2435.7394204733855</v>
      </c>
      <c r="I740" s="18">
        <f t="shared" si="82"/>
        <v>2435.7394204733855</v>
      </c>
      <c r="J740" s="3">
        <f t="shared" ref="J740:J803" si="87">IF(B740&gt;43,0,IF(AND(I740&gt;=0,(J739-I740)&lt;=0),0,IF(I740&lt;=0,ABS(I740)+J739,J739-I740)))</f>
        <v>0</v>
      </c>
      <c r="K740" s="3">
        <f t="shared" ref="K740:K803" si="88">IF(B740&gt;43,0,IF(K739+I740&lt;=0,0,IF(K739+I740&gt;=$C$15,$C$15,K739+I740)))</f>
        <v>588.04268748695551</v>
      </c>
      <c r="L740" s="2">
        <f t="shared" si="83"/>
        <v>0</v>
      </c>
    </row>
    <row r="741" spans="1:12">
      <c r="A741" s="2">
        <v>721</v>
      </c>
      <c r="B741" s="2">
        <v>43</v>
      </c>
      <c r="C741" s="2">
        <v>1993</v>
      </c>
      <c r="D741" s="7">
        <v>0.27</v>
      </c>
      <c r="E741" s="7">
        <v>0.44197480269879197</v>
      </c>
      <c r="F741" s="2">
        <f t="shared" si="84"/>
        <v>0</v>
      </c>
      <c r="G741" s="3">
        <f t="shared" si="85"/>
        <v>0</v>
      </c>
      <c r="H741" s="3">
        <f t="shared" si="86"/>
        <v>2859.346276207888</v>
      </c>
      <c r="I741" s="18">
        <f t="shared" si="82"/>
        <v>2859.346276207888</v>
      </c>
      <c r="J741" s="3">
        <f t="shared" si="87"/>
        <v>0</v>
      </c>
      <c r="K741" s="3">
        <f t="shared" si="88"/>
        <v>588.04268748695551</v>
      </c>
      <c r="L741" s="2">
        <f t="shared" si="83"/>
        <v>0</v>
      </c>
    </row>
    <row r="742" spans="1:12">
      <c r="A742" s="2">
        <v>722</v>
      </c>
      <c r="B742" s="2">
        <v>44</v>
      </c>
      <c r="C742" s="2">
        <v>1993</v>
      </c>
      <c r="D742" s="7">
        <v>0.02</v>
      </c>
      <c r="E742" s="7">
        <v>0.29945157449770898</v>
      </c>
      <c r="F742" s="2">
        <f t="shared" si="84"/>
        <v>0</v>
      </c>
      <c r="G742" s="3">
        <f t="shared" si="85"/>
        <v>0</v>
      </c>
      <c r="H742" s="3">
        <f t="shared" si="86"/>
        <v>211.80342786725095</v>
      </c>
      <c r="I742" s="18">
        <f t="shared" si="82"/>
        <v>211.80342786725095</v>
      </c>
      <c r="J742" s="3">
        <f t="shared" si="87"/>
        <v>0</v>
      </c>
      <c r="K742" s="3">
        <f t="shared" si="88"/>
        <v>0</v>
      </c>
      <c r="L742" s="2">
        <f t="shared" si="83"/>
        <v>0</v>
      </c>
    </row>
    <row r="743" spans="1:12">
      <c r="A743" s="2">
        <v>723</v>
      </c>
      <c r="B743" s="2">
        <v>45</v>
      </c>
      <c r="C743" s="2">
        <v>1993</v>
      </c>
      <c r="D743" s="7">
        <v>0.46500000000000002</v>
      </c>
      <c r="E743" s="7">
        <v>0.22441940921991108</v>
      </c>
      <c r="F743" s="2">
        <f t="shared" si="84"/>
        <v>0</v>
      </c>
      <c r="G743" s="3">
        <f t="shared" si="85"/>
        <v>0</v>
      </c>
      <c r="H743" s="3">
        <f t="shared" si="86"/>
        <v>4924.4296979135843</v>
      </c>
      <c r="I743" s="18">
        <f t="shared" si="82"/>
        <v>4924.4296979135843</v>
      </c>
      <c r="J743" s="3">
        <f t="shared" si="87"/>
        <v>0</v>
      </c>
      <c r="K743" s="3">
        <f t="shared" si="88"/>
        <v>0</v>
      </c>
      <c r="L743" s="2">
        <f t="shared" si="83"/>
        <v>0</v>
      </c>
    </row>
    <row r="744" spans="1:12">
      <c r="A744" s="2">
        <v>724</v>
      </c>
      <c r="B744" s="2">
        <v>46</v>
      </c>
      <c r="C744" s="2">
        <v>1993</v>
      </c>
      <c r="D744" s="7">
        <v>0.58499999999999996</v>
      </c>
      <c r="E744" s="7">
        <v>0.17620381871790991</v>
      </c>
      <c r="F744" s="2">
        <f t="shared" si="84"/>
        <v>0</v>
      </c>
      <c r="G744" s="3">
        <f t="shared" si="85"/>
        <v>0</v>
      </c>
      <c r="H744" s="3">
        <f t="shared" si="86"/>
        <v>6195.2502651170898</v>
      </c>
      <c r="I744" s="18">
        <f t="shared" si="82"/>
        <v>6195.2502651170898</v>
      </c>
      <c r="J744" s="3">
        <f t="shared" si="87"/>
        <v>0</v>
      </c>
      <c r="K744" s="3">
        <f t="shared" si="88"/>
        <v>0</v>
      </c>
      <c r="L744" s="2">
        <f t="shared" si="83"/>
        <v>0</v>
      </c>
    </row>
    <row r="745" spans="1:12">
      <c r="A745" s="2">
        <v>725</v>
      </c>
      <c r="B745" s="2">
        <v>47</v>
      </c>
      <c r="C745" s="2">
        <v>1993</v>
      </c>
      <c r="D745" s="7">
        <v>3.0000000000000002E-2</v>
      </c>
      <c r="E745" s="7">
        <v>0.18360338563949619</v>
      </c>
      <c r="F745" s="2">
        <f t="shared" si="84"/>
        <v>0</v>
      </c>
      <c r="G745" s="3">
        <f t="shared" si="85"/>
        <v>0</v>
      </c>
      <c r="H745" s="3">
        <f t="shared" si="86"/>
        <v>317.7051418008765</v>
      </c>
      <c r="I745" s="18">
        <f t="shared" si="82"/>
        <v>317.7051418008765</v>
      </c>
      <c r="J745" s="3">
        <f t="shared" si="87"/>
        <v>0</v>
      </c>
      <c r="K745" s="3">
        <f t="shared" si="88"/>
        <v>0</v>
      </c>
      <c r="L745" s="2">
        <f t="shared" si="83"/>
        <v>0</v>
      </c>
    </row>
    <row r="746" spans="1:12">
      <c r="A746" s="2">
        <v>726</v>
      </c>
      <c r="B746" s="2">
        <v>48</v>
      </c>
      <c r="C746" s="2">
        <v>1993</v>
      </c>
      <c r="D746" s="7">
        <v>0</v>
      </c>
      <c r="E746" s="7">
        <v>3.19866928807594E-2</v>
      </c>
      <c r="F746" s="2">
        <f t="shared" si="84"/>
        <v>0</v>
      </c>
      <c r="G746" s="3">
        <f t="shared" si="85"/>
        <v>0</v>
      </c>
      <c r="H746" s="3">
        <f t="shared" si="86"/>
        <v>0</v>
      </c>
      <c r="I746" s="18">
        <f t="shared" si="82"/>
        <v>0</v>
      </c>
      <c r="J746" s="3">
        <f t="shared" si="87"/>
        <v>0</v>
      </c>
      <c r="K746" s="3">
        <f t="shared" si="88"/>
        <v>0</v>
      </c>
      <c r="L746" s="2">
        <f t="shared" si="83"/>
        <v>0</v>
      </c>
    </row>
    <row r="747" spans="1:12">
      <c r="A747" s="2">
        <v>727</v>
      </c>
      <c r="B747" s="2">
        <v>49</v>
      </c>
      <c r="C747" s="2">
        <v>1993</v>
      </c>
      <c r="D747" s="7">
        <v>0</v>
      </c>
      <c r="E747" s="7">
        <v>0</v>
      </c>
      <c r="F747" s="2">
        <f t="shared" si="84"/>
        <v>0</v>
      </c>
      <c r="G747" s="3">
        <f t="shared" si="85"/>
        <v>0</v>
      </c>
      <c r="H747" s="3">
        <f t="shared" si="86"/>
        <v>0</v>
      </c>
      <c r="I747" s="18">
        <f t="shared" si="82"/>
        <v>0</v>
      </c>
      <c r="J747" s="3">
        <f t="shared" si="87"/>
        <v>0</v>
      </c>
      <c r="K747" s="3">
        <f t="shared" si="88"/>
        <v>0</v>
      </c>
      <c r="L747" s="2">
        <f t="shared" si="83"/>
        <v>0</v>
      </c>
    </row>
    <row r="748" spans="1:12">
      <c r="A748" s="2">
        <v>728</v>
      </c>
      <c r="B748" s="2">
        <v>50</v>
      </c>
      <c r="C748" s="2">
        <v>1993</v>
      </c>
      <c r="D748" s="7">
        <v>0</v>
      </c>
      <c r="E748" s="7">
        <v>0</v>
      </c>
      <c r="F748" s="2">
        <f t="shared" si="84"/>
        <v>0</v>
      </c>
      <c r="G748" s="3">
        <f t="shared" si="85"/>
        <v>0</v>
      </c>
      <c r="H748" s="3">
        <f t="shared" si="86"/>
        <v>0</v>
      </c>
      <c r="I748" s="18">
        <f t="shared" si="82"/>
        <v>0</v>
      </c>
      <c r="J748" s="3">
        <f t="shared" si="87"/>
        <v>0</v>
      </c>
      <c r="K748" s="3">
        <f t="shared" si="88"/>
        <v>0</v>
      </c>
      <c r="L748" s="2">
        <f t="shared" si="83"/>
        <v>0</v>
      </c>
    </row>
    <row r="749" spans="1:12">
      <c r="A749" s="2">
        <v>729</v>
      </c>
      <c r="B749" s="2">
        <v>51</v>
      </c>
      <c r="C749" s="2">
        <v>1993</v>
      </c>
      <c r="D749" s="7">
        <v>0</v>
      </c>
      <c r="E749" s="7">
        <v>0</v>
      </c>
      <c r="F749" s="2">
        <f t="shared" si="84"/>
        <v>0</v>
      </c>
      <c r="G749" s="3">
        <f t="shared" si="85"/>
        <v>0</v>
      </c>
      <c r="H749" s="3">
        <f t="shared" si="86"/>
        <v>0</v>
      </c>
      <c r="I749" s="18">
        <f t="shared" si="82"/>
        <v>0</v>
      </c>
      <c r="J749" s="3">
        <f t="shared" si="87"/>
        <v>0</v>
      </c>
      <c r="K749" s="3">
        <f t="shared" si="88"/>
        <v>0</v>
      </c>
      <c r="L749" s="2">
        <f t="shared" si="83"/>
        <v>0</v>
      </c>
    </row>
    <row r="750" spans="1:12">
      <c r="A750" s="2">
        <v>730</v>
      </c>
      <c r="B750" s="2">
        <v>52</v>
      </c>
      <c r="C750" s="2">
        <v>1993</v>
      </c>
      <c r="D750" s="7">
        <v>0</v>
      </c>
      <c r="E750" s="7">
        <v>0</v>
      </c>
      <c r="F750" s="2">
        <f t="shared" si="84"/>
        <v>0</v>
      </c>
      <c r="G750" s="3">
        <f t="shared" si="85"/>
        <v>0</v>
      </c>
      <c r="H750" s="3">
        <f t="shared" si="86"/>
        <v>0</v>
      </c>
      <c r="I750" s="18">
        <f t="shared" si="82"/>
        <v>0</v>
      </c>
      <c r="J750" s="3">
        <f t="shared" si="87"/>
        <v>0</v>
      </c>
      <c r="K750" s="3">
        <f t="shared" si="88"/>
        <v>0</v>
      </c>
      <c r="L750" s="2">
        <f t="shared" si="83"/>
        <v>0</v>
      </c>
    </row>
    <row r="751" spans="1:12">
      <c r="A751" s="2">
        <v>731</v>
      </c>
      <c r="B751" s="2">
        <v>53</v>
      </c>
      <c r="C751" s="2">
        <v>1993</v>
      </c>
      <c r="D751" s="7">
        <v>0</v>
      </c>
      <c r="E751" s="7">
        <v>0</v>
      </c>
      <c r="F751" s="2">
        <f t="shared" si="84"/>
        <v>0</v>
      </c>
      <c r="G751" s="3">
        <f t="shared" si="85"/>
        <v>0</v>
      </c>
      <c r="H751" s="3">
        <f t="shared" si="86"/>
        <v>0</v>
      </c>
      <c r="I751" s="18">
        <f t="shared" si="82"/>
        <v>0</v>
      </c>
      <c r="J751" s="3">
        <f t="shared" si="87"/>
        <v>0</v>
      </c>
      <c r="K751" s="3">
        <f t="shared" si="88"/>
        <v>0</v>
      </c>
      <c r="L751" s="2">
        <f t="shared" si="83"/>
        <v>0</v>
      </c>
    </row>
    <row r="752" spans="1:12">
      <c r="A752" s="2">
        <v>732</v>
      </c>
      <c r="B752" s="2">
        <v>1</v>
      </c>
      <c r="C752" s="2">
        <v>1994</v>
      </c>
      <c r="D752" s="7">
        <v>0</v>
      </c>
      <c r="E752" s="7">
        <v>0</v>
      </c>
      <c r="F752" s="2">
        <f t="shared" si="84"/>
        <v>0</v>
      </c>
      <c r="G752" s="3">
        <f t="shared" si="85"/>
        <v>0</v>
      </c>
      <c r="H752" s="3">
        <f t="shared" si="86"/>
        <v>0</v>
      </c>
      <c r="I752" s="18">
        <f t="shared" si="82"/>
        <v>0</v>
      </c>
      <c r="J752" s="3">
        <f t="shared" si="87"/>
        <v>0</v>
      </c>
      <c r="K752" s="3">
        <f t="shared" si="88"/>
        <v>0</v>
      </c>
      <c r="L752" s="2">
        <f t="shared" si="83"/>
        <v>0</v>
      </c>
    </row>
    <row r="753" spans="1:12">
      <c r="A753" s="2">
        <v>733</v>
      </c>
      <c r="B753" s="2">
        <v>2</v>
      </c>
      <c r="C753" s="2">
        <v>1994</v>
      </c>
      <c r="D753" s="7">
        <v>0</v>
      </c>
      <c r="E753" s="7">
        <v>0</v>
      </c>
      <c r="F753" s="2">
        <f t="shared" si="84"/>
        <v>0</v>
      </c>
      <c r="G753" s="3">
        <f t="shared" si="85"/>
        <v>0</v>
      </c>
      <c r="H753" s="3">
        <f t="shared" si="86"/>
        <v>0</v>
      </c>
      <c r="I753" s="18">
        <f t="shared" si="82"/>
        <v>0</v>
      </c>
      <c r="J753" s="3">
        <f t="shared" si="87"/>
        <v>0</v>
      </c>
      <c r="K753" s="3">
        <f t="shared" si="88"/>
        <v>0</v>
      </c>
      <c r="L753" s="2">
        <f t="shared" si="83"/>
        <v>0</v>
      </c>
    </row>
    <row r="754" spans="1:12">
      <c r="A754" s="2">
        <v>734</v>
      </c>
      <c r="B754" s="2">
        <v>3</v>
      </c>
      <c r="C754" s="2">
        <v>1994</v>
      </c>
      <c r="D754" s="7">
        <v>0</v>
      </c>
      <c r="E754" s="7">
        <v>0</v>
      </c>
      <c r="F754" s="2">
        <f t="shared" si="84"/>
        <v>0</v>
      </c>
      <c r="G754" s="3">
        <f t="shared" si="85"/>
        <v>0</v>
      </c>
      <c r="H754" s="3">
        <f t="shared" si="86"/>
        <v>0</v>
      </c>
      <c r="I754" s="18">
        <f t="shared" si="82"/>
        <v>0</v>
      </c>
      <c r="J754" s="3">
        <f t="shared" si="87"/>
        <v>0</v>
      </c>
      <c r="K754" s="3">
        <f t="shared" si="88"/>
        <v>0</v>
      </c>
      <c r="L754" s="2">
        <f t="shared" si="83"/>
        <v>0</v>
      </c>
    </row>
    <row r="755" spans="1:12">
      <c r="A755" s="2">
        <v>735</v>
      </c>
      <c r="B755" s="2">
        <v>4</v>
      </c>
      <c r="C755" s="2">
        <v>1994</v>
      </c>
      <c r="D755" s="7">
        <v>0</v>
      </c>
      <c r="E755" s="7">
        <v>0</v>
      </c>
      <c r="F755" s="2">
        <f t="shared" si="84"/>
        <v>0</v>
      </c>
      <c r="G755" s="3">
        <f t="shared" si="85"/>
        <v>0</v>
      </c>
      <c r="H755" s="3">
        <f t="shared" si="86"/>
        <v>0</v>
      </c>
      <c r="I755" s="18">
        <f t="shared" si="82"/>
        <v>0</v>
      </c>
      <c r="J755" s="3">
        <f t="shared" si="87"/>
        <v>0</v>
      </c>
      <c r="K755" s="3">
        <f t="shared" si="88"/>
        <v>0</v>
      </c>
      <c r="L755" s="2">
        <f t="shared" si="83"/>
        <v>0</v>
      </c>
    </row>
    <row r="756" spans="1:12">
      <c r="A756" s="2">
        <v>736</v>
      </c>
      <c r="B756" s="2">
        <v>5</v>
      </c>
      <c r="C756" s="2">
        <v>1994</v>
      </c>
      <c r="D756" s="7">
        <v>0</v>
      </c>
      <c r="E756" s="7">
        <v>0</v>
      </c>
      <c r="F756" s="2">
        <f t="shared" si="84"/>
        <v>0</v>
      </c>
      <c r="G756" s="3">
        <f t="shared" si="85"/>
        <v>0</v>
      </c>
      <c r="H756" s="3">
        <f t="shared" si="86"/>
        <v>0</v>
      </c>
      <c r="I756" s="18">
        <f t="shared" si="82"/>
        <v>0</v>
      </c>
      <c r="J756" s="3">
        <f t="shared" si="87"/>
        <v>0</v>
      </c>
      <c r="K756" s="3">
        <f t="shared" si="88"/>
        <v>0</v>
      </c>
      <c r="L756" s="2">
        <f t="shared" si="83"/>
        <v>0</v>
      </c>
    </row>
    <row r="757" spans="1:12">
      <c r="A757" s="2">
        <v>737</v>
      </c>
      <c r="B757" s="2">
        <v>6</v>
      </c>
      <c r="C757" s="2">
        <v>1994</v>
      </c>
      <c r="D757" s="7">
        <v>0</v>
      </c>
      <c r="E757" s="7">
        <v>0</v>
      </c>
      <c r="F757" s="2">
        <f t="shared" si="84"/>
        <v>0</v>
      </c>
      <c r="G757" s="3">
        <f t="shared" si="85"/>
        <v>0</v>
      </c>
      <c r="H757" s="3">
        <f t="shared" si="86"/>
        <v>0</v>
      </c>
      <c r="I757" s="18">
        <f t="shared" si="82"/>
        <v>0</v>
      </c>
      <c r="J757" s="3">
        <f t="shared" si="87"/>
        <v>0</v>
      </c>
      <c r="K757" s="3">
        <f t="shared" si="88"/>
        <v>0</v>
      </c>
      <c r="L757" s="2">
        <f t="shared" si="83"/>
        <v>0</v>
      </c>
    </row>
    <row r="758" spans="1:12">
      <c r="A758" s="2">
        <v>738</v>
      </c>
      <c r="B758" s="2">
        <v>7</v>
      </c>
      <c r="C758" s="2">
        <v>1994</v>
      </c>
      <c r="D758" s="7">
        <v>0</v>
      </c>
      <c r="E758" s="7">
        <v>0</v>
      </c>
      <c r="F758" s="2">
        <f t="shared" si="84"/>
        <v>0</v>
      </c>
      <c r="G758" s="3">
        <f t="shared" si="85"/>
        <v>0</v>
      </c>
      <c r="H758" s="3">
        <f t="shared" si="86"/>
        <v>0</v>
      </c>
      <c r="I758" s="18">
        <f t="shared" si="82"/>
        <v>0</v>
      </c>
      <c r="J758" s="3">
        <f t="shared" si="87"/>
        <v>0</v>
      </c>
      <c r="K758" s="3">
        <f t="shared" si="88"/>
        <v>0</v>
      </c>
      <c r="L758" s="2">
        <f t="shared" si="83"/>
        <v>0</v>
      </c>
    </row>
    <row r="759" spans="1:12">
      <c r="A759" s="2">
        <v>739</v>
      </c>
      <c r="B759" s="2">
        <v>8</v>
      </c>
      <c r="C759" s="2">
        <v>1994</v>
      </c>
      <c r="D759" s="7">
        <v>0</v>
      </c>
      <c r="E759" s="7">
        <v>0</v>
      </c>
      <c r="F759" s="2">
        <f t="shared" si="84"/>
        <v>0</v>
      </c>
      <c r="G759" s="3">
        <f t="shared" si="85"/>
        <v>0</v>
      </c>
      <c r="H759" s="3">
        <f t="shared" si="86"/>
        <v>0</v>
      </c>
      <c r="I759" s="18">
        <f t="shared" si="82"/>
        <v>0</v>
      </c>
      <c r="J759" s="3">
        <f t="shared" si="87"/>
        <v>0</v>
      </c>
      <c r="K759" s="3">
        <f t="shared" si="88"/>
        <v>0</v>
      </c>
      <c r="L759" s="2">
        <f t="shared" si="83"/>
        <v>0</v>
      </c>
    </row>
    <row r="760" spans="1:12">
      <c r="A760" s="2">
        <v>740</v>
      </c>
      <c r="B760" s="2">
        <v>9</v>
      </c>
      <c r="C760" s="2">
        <v>1994</v>
      </c>
      <c r="D760" s="7">
        <v>0</v>
      </c>
      <c r="E760" s="7">
        <v>0</v>
      </c>
      <c r="F760" s="2">
        <f t="shared" si="84"/>
        <v>0</v>
      </c>
      <c r="G760" s="3">
        <f t="shared" si="85"/>
        <v>0</v>
      </c>
      <c r="H760" s="3">
        <f t="shared" si="86"/>
        <v>0</v>
      </c>
      <c r="I760" s="18">
        <f t="shared" si="82"/>
        <v>0</v>
      </c>
      <c r="J760" s="3">
        <f t="shared" si="87"/>
        <v>0</v>
      </c>
      <c r="K760" s="3">
        <f t="shared" si="88"/>
        <v>0</v>
      </c>
      <c r="L760" s="2">
        <f t="shared" si="83"/>
        <v>0</v>
      </c>
    </row>
    <row r="761" spans="1:12">
      <c r="A761" s="2">
        <v>741</v>
      </c>
      <c r="B761" s="2">
        <v>10</v>
      </c>
      <c r="C761" s="2">
        <v>1994</v>
      </c>
      <c r="D761" s="7">
        <v>0.10800000000000001</v>
      </c>
      <c r="E761" s="7">
        <v>0.112890944766741</v>
      </c>
      <c r="F761" s="2">
        <f t="shared" si="84"/>
        <v>0</v>
      </c>
      <c r="G761" s="3">
        <f t="shared" si="85"/>
        <v>0</v>
      </c>
      <c r="H761" s="3">
        <f t="shared" si="86"/>
        <v>1143.7385104831553</v>
      </c>
      <c r="I761" s="18">
        <f t="shared" si="82"/>
        <v>1143.7385104831553</v>
      </c>
      <c r="J761" s="3">
        <f t="shared" si="87"/>
        <v>0</v>
      </c>
      <c r="K761" s="3">
        <f t="shared" si="88"/>
        <v>588.04268748695551</v>
      </c>
      <c r="L761" s="2">
        <f t="shared" si="83"/>
        <v>0</v>
      </c>
    </row>
    <row r="762" spans="1:12">
      <c r="A762" s="2">
        <v>742</v>
      </c>
      <c r="B762" s="2">
        <v>11</v>
      </c>
      <c r="C762" s="2">
        <v>1994</v>
      </c>
      <c r="D762" s="7">
        <v>0.41300000000000003</v>
      </c>
      <c r="E762" s="7">
        <v>0.42284921216711902</v>
      </c>
      <c r="F762" s="2">
        <f t="shared" si="84"/>
        <v>0</v>
      </c>
      <c r="G762" s="3">
        <f t="shared" si="85"/>
        <v>0</v>
      </c>
      <c r="H762" s="3">
        <f t="shared" si="86"/>
        <v>4373.7407854587318</v>
      </c>
      <c r="I762" s="18">
        <f t="shared" si="82"/>
        <v>4373.7407854587318</v>
      </c>
      <c r="J762" s="3">
        <f t="shared" si="87"/>
        <v>0</v>
      </c>
      <c r="K762" s="3">
        <f t="shared" si="88"/>
        <v>588.04268748695551</v>
      </c>
      <c r="L762" s="2">
        <f t="shared" si="83"/>
        <v>0</v>
      </c>
    </row>
    <row r="763" spans="1:12">
      <c r="A763" s="2">
        <v>743</v>
      </c>
      <c r="B763" s="2">
        <v>12</v>
      </c>
      <c r="C763" s="2">
        <v>1994</v>
      </c>
      <c r="D763" s="7">
        <v>0.33399999999999996</v>
      </c>
      <c r="E763" s="7">
        <v>0.49869448768030794</v>
      </c>
      <c r="F763" s="2">
        <f t="shared" si="84"/>
        <v>0</v>
      </c>
      <c r="G763" s="3">
        <f t="shared" si="85"/>
        <v>0</v>
      </c>
      <c r="H763" s="3">
        <f t="shared" si="86"/>
        <v>3537.11724538309</v>
      </c>
      <c r="I763" s="18">
        <f t="shared" si="82"/>
        <v>3537.11724538309</v>
      </c>
      <c r="J763" s="3">
        <f t="shared" si="87"/>
        <v>0</v>
      </c>
      <c r="K763" s="3">
        <f t="shared" si="88"/>
        <v>588.04268748695551</v>
      </c>
      <c r="L763" s="2">
        <f t="shared" si="83"/>
        <v>0</v>
      </c>
    </row>
    <row r="764" spans="1:12">
      <c r="A764" s="2">
        <v>744</v>
      </c>
      <c r="B764" s="2">
        <v>13</v>
      </c>
      <c r="C764" s="2">
        <v>1994</v>
      </c>
      <c r="D764" s="7">
        <v>3.0000000000000002E-2</v>
      </c>
      <c r="E764" s="7">
        <v>0.532354723866447</v>
      </c>
      <c r="F764" s="2">
        <f t="shared" si="84"/>
        <v>1</v>
      </c>
      <c r="G764" s="3">
        <f t="shared" si="85"/>
        <v>4344.6856998410449</v>
      </c>
      <c r="H764" s="3">
        <f t="shared" si="86"/>
        <v>317.7051418008765</v>
      </c>
      <c r="I764" s="18">
        <f t="shared" si="82"/>
        <v>-4026.9805580401685</v>
      </c>
      <c r="J764" s="3">
        <f t="shared" si="87"/>
        <v>4026.9805580401685</v>
      </c>
      <c r="K764" s="3">
        <f t="shared" si="88"/>
        <v>0</v>
      </c>
      <c r="L764" s="2">
        <f t="shared" si="83"/>
        <v>1</v>
      </c>
    </row>
    <row r="765" spans="1:12">
      <c r="A765" s="2">
        <v>745</v>
      </c>
      <c r="B765" s="2">
        <v>14</v>
      </c>
      <c r="C765" s="2">
        <v>1994</v>
      </c>
      <c r="D765" s="7">
        <v>0.19</v>
      </c>
      <c r="E765" s="7">
        <v>0.54462992070431993</v>
      </c>
      <c r="F765" s="2">
        <f t="shared" si="84"/>
        <v>1</v>
      </c>
      <c r="G765" s="3">
        <f t="shared" si="85"/>
        <v>4344.6856998410449</v>
      </c>
      <c r="H765" s="3">
        <f t="shared" si="86"/>
        <v>2012.132564738884</v>
      </c>
      <c r="I765" s="18">
        <f t="shared" si="82"/>
        <v>-2332.5531351021609</v>
      </c>
      <c r="J765" s="3">
        <f t="shared" si="87"/>
        <v>6359.5336931423299</v>
      </c>
      <c r="K765" s="3">
        <f t="shared" si="88"/>
        <v>0</v>
      </c>
      <c r="L765" s="2">
        <f t="shared" si="83"/>
        <v>1</v>
      </c>
    </row>
    <row r="766" spans="1:12">
      <c r="A766" s="2">
        <v>746</v>
      </c>
      <c r="B766" s="2">
        <v>15</v>
      </c>
      <c r="C766" s="2">
        <v>1994</v>
      </c>
      <c r="D766" s="7">
        <v>1.01</v>
      </c>
      <c r="E766" s="7">
        <v>0.80982322752043701</v>
      </c>
      <c r="F766" s="2">
        <f t="shared" si="84"/>
        <v>1</v>
      </c>
      <c r="G766" s="3">
        <f t="shared" si="85"/>
        <v>4344.6856998410449</v>
      </c>
      <c r="H766" s="3">
        <f t="shared" si="86"/>
        <v>10696.073107296172</v>
      </c>
      <c r="I766" s="18">
        <f t="shared" si="82"/>
        <v>6351.3874074551268</v>
      </c>
      <c r="J766" s="3">
        <f t="shared" si="87"/>
        <v>8.1462856872030898</v>
      </c>
      <c r="K766" s="3">
        <f t="shared" si="88"/>
        <v>588.04268748695551</v>
      </c>
      <c r="L766" s="2">
        <f t="shared" si="83"/>
        <v>0</v>
      </c>
    </row>
    <row r="767" spans="1:12">
      <c r="A767" s="2">
        <v>747</v>
      </c>
      <c r="B767" s="2">
        <v>16</v>
      </c>
      <c r="C767" s="2">
        <v>1994</v>
      </c>
      <c r="D767" s="7">
        <v>5.0000000000000001E-3</v>
      </c>
      <c r="E767" s="7">
        <v>1.026032676118801</v>
      </c>
      <c r="F767" s="2">
        <f t="shared" si="84"/>
        <v>1</v>
      </c>
      <c r="G767" s="3">
        <f t="shared" si="85"/>
        <v>4344.6856998410449</v>
      </c>
      <c r="H767" s="3">
        <f t="shared" si="86"/>
        <v>52.950856966812736</v>
      </c>
      <c r="I767" s="18">
        <f t="shared" si="82"/>
        <v>-4291.7348428742325</v>
      </c>
      <c r="J767" s="3">
        <f t="shared" si="87"/>
        <v>4299.8811285614356</v>
      </c>
      <c r="K767" s="3">
        <f t="shared" si="88"/>
        <v>0</v>
      </c>
      <c r="L767" s="2">
        <f t="shared" si="83"/>
        <v>1</v>
      </c>
    </row>
    <row r="768" spans="1:12">
      <c r="A768" s="2">
        <v>748</v>
      </c>
      <c r="B768" s="2">
        <v>17</v>
      </c>
      <c r="C768" s="2">
        <v>1994</v>
      </c>
      <c r="D768" s="7">
        <v>2.5800000000000005</v>
      </c>
      <c r="E768" s="7">
        <v>0.63450429069138836</v>
      </c>
      <c r="F768" s="2">
        <f t="shared" si="84"/>
        <v>1</v>
      </c>
      <c r="G768" s="3">
        <f t="shared" si="85"/>
        <v>4344.6856998410449</v>
      </c>
      <c r="H768" s="3">
        <f t="shared" si="86"/>
        <v>27322.642194875374</v>
      </c>
      <c r="I768" s="18">
        <f t="shared" si="82"/>
        <v>22977.95649503433</v>
      </c>
      <c r="J768" s="3">
        <f t="shared" si="87"/>
        <v>0</v>
      </c>
      <c r="K768" s="3">
        <f t="shared" si="88"/>
        <v>588.04268748695551</v>
      </c>
      <c r="L768" s="2">
        <f t="shared" si="83"/>
        <v>0</v>
      </c>
    </row>
    <row r="769" spans="1:12">
      <c r="A769" s="2">
        <v>749</v>
      </c>
      <c r="B769" s="2">
        <v>18</v>
      </c>
      <c r="C769" s="2">
        <v>1994</v>
      </c>
      <c r="D769" s="7">
        <v>0.03</v>
      </c>
      <c r="E769" s="7">
        <v>0.94847519588294893</v>
      </c>
      <c r="F769" s="2">
        <f t="shared" si="84"/>
        <v>1</v>
      </c>
      <c r="G769" s="3">
        <f t="shared" si="85"/>
        <v>4344.6856998410449</v>
      </c>
      <c r="H769" s="3">
        <f t="shared" si="86"/>
        <v>317.70514180087639</v>
      </c>
      <c r="I769" s="18">
        <f t="shared" si="82"/>
        <v>-4026.9805580401685</v>
      </c>
      <c r="J769" s="3">
        <f t="shared" si="87"/>
        <v>4026.9805580401685</v>
      </c>
      <c r="K769" s="3">
        <f t="shared" si="88"/>
        <v>0</v>
      </c>
      <c r="L769" s="2">
        <f t="shared" si="83"/>
        <v>1</v>
      </c>
    </row>
    <row r="770" spans="1:12">
      <c r="A770" s="2">
        <v>750</v>
      </c>
      <c r="B770" s="2">
        <v>19</v>
      </c>
      <c r="C770" s="2">
        <v>1994</v>
      </c>
      <c r="D770" s="7">
        <v>0.64</v>
      </c>
      <c r="E770" s="7">
        <v>1.2528952743125981</v>
      </c>
      <c r="F770" s="2">
        <f t="shared" si="84"/>
        <v>1</v>
      </c>
      <c r="G770" s="3">
        <f t="shared" si="85"/>
        <v>4344.6856998410449</v>
      </c>
      <c r="H770" s="3">
        <f t="shared" si="86"/>
        <v>6777.7096917520303</v>
      </c>
      <c r="I770" s="18">
        <f t="shared" si="82"/>
        <v>2433.0239919109854</v>
      </c>
      <c r="J770" s="3">
        <f t="shared" si="87"/>
        <v>1593.9565661291831</v>
      </c>
      <c r="K770" s="3">
        <f t="shared" si="88"/>
        <v>588.04268748695551</v>
      </c>
      <c r="L770" s="2">
        <f t="shared" si="83"/>
        <v>0</v>
      </c>
    </row>
    <row r="771" spans="1:12">
      <c r="A771" s="2">
        <v>751</v>
      </c>
      <c r="B771" s="2">
        <v>20</v>
      </c>
      <c r="C771" s="2">
        <v>1994</v>
      </c>
      <c r="D771" s="7">
        <v>7.0000000000000007E-2</v>
      </c>
      <c r="E771" s="7">
        <v>1.4411637780575719</v>
      </c>
      <c r="F771" s="2">
        <f t="shared" si="84"/>
        <v>1</v>
      </c>
      <c r="G771" s="3">
        <f t="shared" si="85"/>
        <v>4344.6856998410449</v>
      </c>
      <c r="H771" s="3">
        <f t="shared" si="86"/>
        <v>741.31199753537828</v>
      </c>
      <c r="I771" s="18">
        <f t="shared" si="82"/>
        <v>-3603.3737023056665</v>
      </c>
      <c r="J771" s="3">
        <f t="shared" si="87"/>
        <v>5197.3302684348491</v>
      </c>
      <c r="K771" s="3">
        <f t="shared" si="88"/>
        <v>0</v>
      </c>
      <c r="L771" s="2">
        <f t="shared" si="83"/>
        <v>1</v>
      </c>
    </row>
    <row r="772" spans="1:12">
      <c r="A772" s="2">
        <v>752</v>
      </c>
      <c r="B772" s="2">
        <v>21</v>
      </c>
      <c r="C772" s="2">
        <v>1994</v>
      </c>
      <c r="D772" s="7">
        <v>1.47</v>
      </c>
      <c r="E772" s="7">
        <v>1.3081468490593908</v>
      </c>
      <c r="F772" s="2">
        <f t="shared" si="84"/>
        <v>1</v>
      </c>
      <c r="G772" s="3">
        <f t="shared" si="85"/>
        <v>4344.6856998410449</v>
      </c>
      <c r="H772" s="3">
        <f t="shared" si="86"/>
        <v>15567.551948242944</v>
      </c>
      <c r="I772" s="18">
        <f t="shared" si="82"/>
        <v>11222.866248401901</v>
      </c>
      <c r="J772" s="3">
        <f t="shared" si="87"/>
        <v>0</v>
      </c>
      <c r="K772" s="3">
        <f t="shared" si="88"/>
        <v>588.04268748695551</v>
      </c>
      <c r="L772" s="2">
        <f t="shared" si="83"/>
        <v>0</v>
      </c>
    </row>
    <row r="773" spans="1:12">
      <c r="A773" s="2">
        <v>753</v>
      </c>
      <c r="B773" s="2">
        <v>22</v>
      </c>
      <c r="C773" s="2">
        <v>1994</v>
      </c>
      <c r="D773" s="7">
        <v>0.495</v>
      </c>
      <c r="E773" s="7">
        <v>1.4672618095270149</v>
      </c>
      <c r="F773" s="2">
        <f t="shared" si="84"/>
        <v>1</v>
      </c>
      <c r="G773" s="3">
        <f t="shared" si="85"/>
        <v>4344.6856998410449</v>
      </c>
      <c r="H773" s="3">
        <f t="shared" si="86"/>
        <v>5242.1348397144602</v>
      </c>
      <c r="I773" s="18">
        <f t="shared" si="82"/>
        <v>897.44913987341533</v>
      </c>
      <c r="J773" s="3">
        <f t="shared" si="87"/>
        <v>0</v>
      </c>
      <c r="K773" s="3">
        <f t="shared" si="88"/>
        <v>588.04268748695551</v>
      </c>
      <c r="L773" s="2">
        <f t="shared" si="83"/>
        <v>0</v>
      </c>
    </row>
    <row r="774" spans="1:12">
      <c r="A774" s="2">
        <v>754</v>
      </c>
      <c r="B774" s="2">
        <v>23</v>
      </c>
      <c r="C774" s="2">
        <v>1994</v>
      </c>
      <c r="D774" s="7">
        <v>1.4750000000000001</v>
      </c>
      <c r="E774" s="7">
        <v>1.3098779514198298</v>
      </c>
      <c r="F774" s="2">
        <f t="shared" si="84"/>
        <v>1</v>
      </c>
      <c r="G774" s="3">
        <f t="shared" si="85"/>
        <v>4344.6856998410449</v>
      </c>
      <c r="H774" s="3">
        <f t="shared" si="86"/>
        <v>15620.502805209759</v>
      </c>
      <c r="I774" s="18">
        <f t="shared" si="82"/>
        <v>11275.817105368715</v>
      </c>
      <c r="J774" s="3">
        <f t="shared" si="87"/>
        <v>0</v>
      </c>
      <c r="K774" s="3">
        <f t="shared" si="88"/>
        <v>588.04268748695551</v>
      </c>
      <c r="L774" s="2">
        <f t="shared" si="83"/>
        <v>0</v>
      </c>
    </row>
    <row r="775" spans="1:12">
      <c r="A775" s="2">
        <v>755</v>
      </c>
      <c r="B775" s="2">
        <v>24</v>
      </c>
      <c r="C775" s="2">
        <v>1994</v>
      </c>
      <c r="D775" s="7">
        <v>1.01</v>
      </c>
      <c r="E775" s="7">
        <v>1.5225440929351939</v>
      </c>
      <c r="F775" s="2">
        <f t="shared" si="84"/>
        <v>1</v>
      </c>
      <c r="G775" s="3">
        <f t="shared" si="85"/>
        <v>4344.6856998410449</v>
      </c>
      <c r="H775" s="3">
        <f t="shared" si="86"/>
        <v>10696.073107296172</v>
      </c>
      <c r="I775" s="18">
        <f t="shared" si="82"/>
        <v>6351.3874074551268</v>
      </c>
      <c r="J775" s="3">
        <f t="shared" si="87"/>
        <v>0</v>
      </c>
      <c r="K775" s="3">
        <f t="shared" si="88"/>
        <v>588.04268748695551</v>
      </c>
      <c r="L775" s="2">
        <f t="shared" si="83"/>
        <v>0</v>
      </c>
    </row>
    <row r="776" spans="1:12">
      <c r="A776" s="2">
        <v>756</v>
      </c>
      <c r="B776" s="2">
        <v>25</v>
      </c>
      <c r="C776" s="2">
        <v>1994</v>
      </c>
      <c r="D776" s="7">
        <v>0.05</v>
      </c>
      <c r="E776" s="7">
        <v>1.4967299197331778</v>
      </c>
      <c r="F776" s="2">
        <f t="shared" si="84"/>
        <v>1</v>
      </c>
      <c r="G776" s="3">
        <f t="shared" si="85"/>
        <v>4344.6856998410449</v>
      </c>
      <c r="H776" s="3">
        <f t="shared" si="86"/>
        <v>529.50856966812739</v>
      </c>
      <c r="I776" s="18">
        <f t="shared" si="82"/>
        <v>-3815.1771301729177</v>
      </c>
      <c r="J776" s="3">
        <f t="shared" si="87"/>
        <v>3815.1771301729177</v>
      </c>
      <c r="K776" s="3">
        <f t="shared" si="88"/>
        <v>0</v>
      </c>
      <c r="L776" s="2">
        <f t="shared" si="83"/>
        <v>1</v>
      </c>
    </row>
    <row r="777" spans="1:12">
      <c r="A777" s="2">
        <v>757</v>
      </c>
      <c r="B777" s="2">
        <v>26</v>
      </c>
      <c r="C777" s="2">
        <v>1994</v>
      </c>
      <c r="D777" s="7">
        <v>9.5000000000000001E-2</v>
      </c>
      <c r="E777" s="7">
        <v>1.3831472426836779</v>
      </c>
      <c r="F777" s="2">
        <f t="shared" si="84"/>
        <v>1</v>
      </c>
      <c r="G777" s="3">
        <f t="shared" si="85"/>
        <v>4344.6856998410449</v>
      </c>
      <c r="H777" s="3">
        <f t="shared" si="86"/>
        <v>1006.066282369442</v>
      </c>
      <c r="I777" s="18">
        <f t="shared" si="82"/>
        <v>-3338.6194174716029</v>
      </c>
      <c r="J777" s="3">
        <f t="shared" si="87"/>
        <v>7153.7965476445206</v>
      </c>
      <c r="K777" s="3">
        <f t="shared" si="88"/>
        <v>0</v>
      </c>
      <c r="L777" s="2">
        <f t="shared" si="83"/>
        <v>1</v>
      </c>
    </row>
    <row r="778" spans="1:12">
      <c r="A778" s="2">
        <v>758</v>
      </c>
      <c r="B778" s="2">
        <v>27</v>
      </c>
      <c r="C778" s="2">
        <v>1994</v>
      </c>
      <c r="D778" s="7">
        <v>2.6149999999999998</v>
      </c>
      <c r="E778" s="7">
        <v>1.3310366128155708</v>
      </c>
      <c r="F778" s="2">
        <f t="shared" si="84"/>
        <v>2</v>
      </c>
      <c r="G778" s="3">
        <f t="shared" si="85"/>
        <v>8689.3713996820898</v>
      </c>
      <c r="H778" s="3">
        <f t="shared" si="86"/>
        <v>27693.298193643059</v>
      </c>
      <c r="I778" s="18">
        <f t="shared" si="82"/>
        <v>19003.926793960971</v>
      </c>
      <c r="J778" s="3">
        <f t="shared" si="87"/>
        <v>0</v>
      </c>
      <c r="K778" s="3">
        <f t="shared" si="88"/>
        <v>588.04268748695551</v>
      </c>
      <c r="L778" s="2">
        <f t="shared" si="83"/>
        <v>0</v>
      </c>
    </row>
    <row r="779" spans="1:12">
      <c r="A779" s="2">
        <v>759</v>
      </c>
      <c r="B779" s="2">
        <v>28</v>
      </c>
      <c r="C779" s="2">
        <v>1994</v>
      </c>
      <c r="D779" s="7">
        <v>0.81499999999999995</v>
      </c>
      <c r="E779" s="7">
        <v>1.2937362191528301</v>
      </c>
      <c r="F779" s="2">
        <f t="shared" si="84"/>
        <v>2</v>
      </c>
      <c r="G779" s="3">
        <f t="shared" si="85"/>
        <v>8689.3713996820898</v>
      </c>
      <c r="H779" s="3">
        <f t="shared" si="86"/>
        <v>8630.9896855904753</v>
      </c>
      <c r="I779" s="18">
        <f t="shared" si="82"/>
        <v>-58.381714091614413</v>
      </c>
      <c r="J779" s="3">
        <f t="shared" si="87"/>
        <v>58.381714091614413</v>
      </c>
      <c r="K779" s="3">
        <f t="shared" si="88"/>
        <v>529.6609733953411</v>
      </c>
      <c r="L779" s="2">
        <f t="shared" si="83"/>
        <v>0</v>
      </c>
    </row>
    <row r="780" spans="1:12">
      <c r="A780" s="2">
        <v>760</v>
      </c>
      <c r="B780" s="2">
        <v>29</v>
      </c>
      <c r="C780" s="2">
        <v>1994</v>
      </c>
      <c r="D780" s="7">
        <v>0.57500000000000007</v>
      </c>
      <c r="E780" s="7">
        <v>1.4120236206069798</v>
      </c>
      <c r="F780" s="2">
        <f t="shared" si="84"/>
        <v>2</v>
      </c>
      <c r="G780" s="3">
        <f t="shared" si="85"/>
        <v>8689.3713996820898</v>
      </c>
      <c r="H780" s="3">
        <f t="shared" si="86"/>
        <v>6089.3485511834651</v>
      </c>
      <c r="I780" s="18">
        <f t="shared" si="82"/>
        <v>-2600.0228484986246</v>
      </c>
      <c r="J780" s="3">
        <f t="shared" si="87"/>
        <v>2658.404562590239</v>
      </c>
      <c r="K780" s="3">
        <f t="shared" si="88"/>
        <v>0</v>
      </c>
      <c r="L780" s="2">
        <f t="shared" si="83"/>
        <v>1</v>
      </c>
    </row>
    <row r="781" spans="1:12">
      <c r="A781" s="2">
        <v>761</v>
      </c>
      <c r="B781" s="2">
        <v>30</v>
      </c>
      <c r="C781" s="2">
        <v>1994</v>
      </c>
      <c r="D781" s="7">
        <v>7.0000000000000007E-2</v>
      </c>
      <c r="E781" s="7">
        <v>1.3305299199027021</v>
      </c>
      <c r="F781" s="2">
        <f t="shared" si="84"/>
        <v>2</v>
      </c>
      <c r="G781" s="3">
        <f t="shared" si="85"/>
        <v>8689.3713996820898</v>
      </c>
      <c r="H781" s="3">
        <f t="shared" si="86"/>
        <v>741.31199753537828</v>
      </c>
      <c r="I781" s="18">
        <f t="shared" si="82"/>
        <v>-7948.0594021467114</v>
      </c>
      <c r="J781" s="3">
        <f t="shared" si="87"/>
        <v>10606.463964736951</v>
      </c>
      <c r="K781" s="3">
        <f t="shared" si="88"/>
        <v>0</v>
      </c>
      <c r="L781" s="2">
        <f t="shared" si="83"/>
        <v>1</v>
      </c>
    </row>
    <row r="782" spans="1:12">
      <c r="A782" s="2">
        <v>762</v>
      </c>
      <c r="B782" s="2">
        <v>31</v>
      </c>
      <c r="C782" s="2">
        <v>1994</v>
      </c>
      <c r="D782" s="7">
        <v>7.5000000000000011E-2</v>
      </c>
      <c r="E782" s="7">
        <v>1.2985992112738538</v>
      </c>
      <c r="F782" s="2">
        <f t="shared" si="84"/>
        <v>1</v>
      </c>
      <c r="G782" s="3">
        <f t="shared" si="85"/>
        <v>4344.6856998410449</v>
      </c>
      <c r="H782" s="3">
        <f t="shared" si="86"/>
        <v>794.2628545021912</v>
      </c>
      <c r="I782" s="18">
        <f t="shared" si="82"/>
        <v>-3550.4228453388537</v>
      </c>
      <c r="J782" s="3">
        <f t="shared" si="87"/>
        <v>14156.886810075805</v>
      </c>
      <c r="K782" s="3">
        <f t="shared" si="88"/>
        <v>0</v>
      </c>
      <c r="L782" s="2">
        <f t="shared" si="83"/>
        <v>1</v>
      </c>
    </row>
    <row r="783" spans="1:12">
      <c r="A783" s="2">
        <v>763</v>
      </c>
      <c r="B783" s="2">
        <v>32</v>
      </c>
      <c r="C783" s="2">
        <v>1994</v>
      </c>
      <c r="D783" s="7">
        <v>1.2849999999999999</v>
      </c>
      <c r="E783" s="7">
        <v>0.951200392730563</v>
      </c>
      <c r="F783" s="2">
        <f t="shared" si="84"/>
        <v>1</v>
      </c>
      <c r="G783" s="3">
        <f t="shared" si="85"/>
        <v>4344.6856998410449</v>
      </c>
      <c r="H783" s="3">
        <f t="shared" si="86"/>
        <v>13608.370240470873</v>
      </c>
      <c r="I783" s="18">
        <f t="shared" si="82"/>
        <v>9263.6845406298271</v>
      </c>
      <c r="J783" s="3">
        <f t="shared" si="87"/>
        <v>4893.2022694459774</v>
      </c>
      <c r="K783" s="3">
        <f t="shared" si="88"/>
        <v>588.04268748695551</v>
      </c>
      <c r="L783" s="2">
        <f t="shared" si="83"/>
        <v>0</v>
      </c>
    </row>
    <row r="784" spans="1:12">
      <c r="A784" s="2">
        <v>764</v>
      </c>
      <c r="B784" s="2">
        <v>33</v>
      </c>
      <c r="C784" s="2">
        <v>1994</v>
      </c>
      <c r="D784" s="7">
        <v>0.22500000000000001</v>
      </c>
      <c r="E784" s="7">
        <v>1.1411830697021348</v>
      </c>
      <c r="F784" s="2">
        <f t="shared" si="84"/>
        <v>1</v>
      </c>
      <c r="G784" s="3">
        <f t="shared" si="85"/>
        <v>4344.6856998410449</v>
      </c>
      <c r="H784" s="3">
        <f t="shared" si="86"/>
        <v>2382.7885635065732</v>
      </c>
      <c r="I784" s="18">
        <f t="shared" si="82"/>
        <v>-1961.8971363344717</v>
      </c>
      <c r="J784" s="3">
        <f t="shared" si="87"/>
        <v>6855.0994057804492</v>
      </c>
      <c r="K784" s="3">
        <f t="shared" si="88"/>
        <v>0</v>
      </c>
      <c r="L784" s="2">
        <f t="shared" si="83"/>
        <v>1</v>
      </c>
    </row>
    <row r="785" spans="1:12">
      <c r="A785" s="2">
        <v>765</v>
      </c>
      <c r="B785" s="2">
        <v>34</v>
      </c>
      <c r="C785" s="2">
        <v>1994</v>
      </c>
      <c r="D785" s="7">
        <v>0.95500000000000007</v>
      </c>
      <c r="E785" s="7">
        <v>1.3036559041820819</v>
      </c>
      <c r="F785" s="2">
        <f t="shared" si="84"/>
        <v>1</v>
      </c>
      <c r="G785" s="3">
        <f t="shared" si="85"/>
        <v>4344.6856998410449</v>
      </c>
      <c r="H785" s="3">
        <f t="shared" si="86"/>
        <v>10113.613680661234</v>
      </c>
      <c r="I785" s="18">
        <f t="shared" si="82"/>
        <v>5768.9279808201891</v>
      </c>
      <c r="J785" s="3">
        <f t="shared" si="87"/>
        <v>1086.1714249602601</v>
      </c>
      <c r="K785" s="3">
        <f t="shared" si="88"/>
        <v>588.04268748695551</v>
      </c>
      <c r="L785" s="2">
        <f t="shared" si="83"/>
        <v>0</v>
      </c>
    </row>
    <row r="786" spans="1:12">
      <c r="A786" s="2">
        <v>766</v>
      </c>
      <c r="B786" s="2">
        <v>35</v>
      </c>
      <c r="C786" s="2">
        <v>1994</v>
      </c>
      <c r="D786" s="7">
        <v>0.79</v>
      </c>
      <c r="E786" s="7">
        <v>0.83776732198012294</v>
      </c>
      <c r="F786" s="2">
        <f t="shared" si="84"/>
        <v>1</v>
      </c>
      <c r="G786" s="3">
        <f t="shared" si="85"/>
        <v>4344.6856998410449</v>
      </c>
      <c r="H786" s="3">
        <f t="shared" si="86"/>
        <v>8366.2354007564118</v>
      </c>
      <c r="I786" s="18">
        <f t="shared" si="82"/>
        <v>4021.5497009153669</v>
      </c>
      <c r="J786" s="3">
        <f t="shared" si="87"/>
        <v>0</v>
      </c>
      <c r="K786" s="3">
        <f t="shared" si="88"/>
        <v>588.04268748695551</v>
      </c>
      <c r="L786" s="2">
        <f t="shared" si="83"/>
        <v>0</v>
      </c>
    </row>
    <row r="787" spans="1:12">
      <c r="A787" s="2">
        <v>767</v>
      </c>
      <c r="B787" s="2">
        <v>36</v>
      </c>
      <c r="C787" s="2">
        <v>1994</v>
      </c>
      <c r="D787" s="7">
        <v>6.0000000000000005E-2</v>
      </c>
      <c r="E787" s="7">
        <v>0.98428425096453387</v>
      </c>
      <c r="F787" s="2">
        <f t="shared" si="84"/>
        <v>1</v>
      </c>
      <c r="G787" s="3">
        <f t="shared" si="85"/>
        <v>4344.6856998410449</v>
      </c>
      <c r="H787" s="3">
        <f t="shared" si="86"/>
        <v>635.41028360175301</v>
      </c>
      <c r="I787" s="18">
        <f t="shared" si="82"/>
        <v>-3709.2754162392921</v>
      </c>
      <c r="J787" s="3">
        <f t="shared" si="87"/>
        <v>3709.2754162392921</v>
      </c>
      <c r="K787" s="3">
        <f t="shared" si="88"/>
        <v>0</v>
      </c>
      <c r="L787" s="2">
        <f t="shared" si="83"/>
        <v>1</v>
      </c>
    </row>
    <row r="788" spans="1:12">
      <c r="A788" s="2">
        <v>768</v>
      </c>
      <c r="B788" s="2">
        <v>37</v>
      </c>
      <c r="C788" s="2">
        <v>1994</v>
      </c>
      <c r="D788" s="7">
        <v>3.0649999999999999</v>
      </c>
      <c r="E788" s="7">
        <v>0.83311653458329205</v>
      </c>
      <c r="F788" s="2">
        <f t="shared" si="84"/>
        <v>1</v>
      </c>
      <c r="G788" s="3">
        <f t="shared" si="85"/>
        <v>4344.6856998410449</v>
      </c>
      <c r="H788" s="3">
        <f t="shared" si="86"/>
        <v>32458.875320656207</v>
      </c>
      <c r="I788" s="18">
        <f t="shared" si="82"/>
        <v>28114.189620815163</v>
      </c>
      <c r="J788" s="3">
        <f t="shared" si="87"/>
        <v>0</v>
      </c>
      <c r="K788" s="3">
        <f t="shared" si="88"/>
        <v>588.04268748695551</v>
      </c>
      <c r="L788" s="2">
        <f t="shared" si="83"/>
        <v>0</v>
      </c>
    </row>
    <row r="789" spans="1:12">
      <c r="A789" s="2">
        <v>769</v>
      </c>
      <c r="B789" s="2">
        <v>38</v>
      </c>
      <c r="C789" s="2">
        <v>1994</v>
      </c>
      <c r="D789" s="7">
        <v>1.27</v>
      </c>
      <c r="E789" s="7">
        <v>0.79569842438523808</v>
      </c>
      <c r="F789" s="2">
        <f t="shared" si="84"/>
        <v>1</v>
      </c>
      <c r="G789" s="3">
        <f t="shared" si="85"/>
        <v>4344.6856998410449</v>
      </c>
      <c r="H789" s="3">
        <f t="shared" si="86"/>
        <v>13449.517669570434</v>
      </c>
      <c r="I789" s="18">
        <f t="shared" si="82"/>
        <v>9104.8319697293882</v>
      </c>
      <c r="J789" s="3">
        <f t="shared" si="87"/>
        <v>0</v>
      </c>
      <c r="K789" s="3">
        <f t="shared" si="88"/>
        <v>588.04268748695551</v>
      </c>
      <c r="L789" s="2">
        <f t="shared" si="83"/>
        <v>0</v>
      </c>
    </row>
    <row r="790" spans="1:12">
      <c r="A790" s="2">
        <v>770</v>
      </c>
      <c r="B790" s="2">
        <v>39</v>
      </c>
      <c r="C790" s="2">
        <v>1994</v>
      </c>
      <c r="D790" s="7">
        <v>3.4999999999999996E-2</v>
      </c>
      <c r="E790" s="7">
        <v>0.60922755843370591</v>
      </c>
      <c r="F790" s="2">
        <f t="shared" si="84"/>
        <v>1</v>
      </c>
      <c r="G790" s="3">
        <f t="shared" si="85"/>
        <v>4344.6856998410449</v>
      </c>
      <c r="H790" s="3">
        <f t="shared" si="86"/>
        <v>370.65599876768908</v>
      </c>
      <c r="I790" s="18">
        <f t="shared" ref="I790:I853" si="89">H790-G790-((E790/12)*$F$10)/7.48</f>
        <v>-3974.0297010733557</v>
      </c>
      <c r="J790" s="3">
        <f t="shared" si="87"/>
        <v>3974.0297010733557</v>
      </c>
      <c r="K790" s="3">
        <f t="shared" si="88"/>
        <v>0</v>
      </c>
      <c r="L790" s="2">
        <f t="shared" ref="L790:L853" si="90">IF(AND(K790=0,I790=0),0,IF(B790&gt;43,0,IF(ROUND((K789+I790),0)=0,0,IF(K790=0,1,0))))</f>
        <v>1</v>
      </c>
    </row>
    <row r="791" spans="1:12">
      <c r="A791" s="2">
        <v>771</v>
      </c>
      <c r="B791" s="2">
        <v>40</v>
      </c>
      <c r="C791" s="2">
        <v>1994</v>
      </c>
      <c r="D791" s="7">
        <v>2.2749999999999999</v>
      </c>
      <c r="E791" s="7">
        <v>0.42370791295364463</v>
      </c>
      <c r="F791" s="2">
        <f t="shared" si="84"/>
        <v>0</v>
      </c>
      <c r="G791" s="3">
        <f t="shared" si="85"/>
        <v>0</v>
      </c>
      <c r="H791" s="3">
        <f t="shared" si="86"/>
        <v>24092.639919899793</v>
      </c>
      <c r="I791" s="18">
        <f t="shared" si="89"/>
        <v>24092.639919899793</v>
      </c>
      <c r="J791" s="3">
        <f t="shared" si="87"/>
        <v>0</v>
      </c>
      <c r="K791" s="3">
        <f t="shared" si="88"/>
        <v>588.04268748695551</v>
      </c>
      <c r="L791" s="2">
        <f t="shared" si="90"/>
        <v>0</v>
      </c>
    </row>
    <row r="792" spans="1:12">
      <c r="A792" s="2">
        <v>772</v>
      </c>
      <c r="B792" s="2">
        <v>41</v>
      </c>
      <c r="C792" s="2">
        <v>1994</v>
      </c>
      <c r="D792" s="7">
        <v>0.04</v>
      </c>
      <c r="E792" s="7">
        <v>0.50107917271724567</v>
      </c>
      <c r="F792" s="2">
        <f t="shared" si="84"/>
        <v>0</v>
      </c>
      <c r="G792" s="3">
        <f t="shared" si="85"/>
        <v>0</v>
      </c>
      <c r="H792" s="3">
        <f t="shared" si="86"/>
        <v>423.60685573450189</v>
      </c>
      <c r="I792" s="18">
        <f t="shared" si="89"/>
        <v>423.60685573450189</v>
      </c>
      <c r="J792" s="3">
        <f t="shared" si="87"/>
        <v>0</v>
      </c>
      <c r="K792" s="3">
        <f t="shared" si="88"/>
        <v>588.04268748695551</v>
      </c>
      <c r="L792" s="2">
        <f t="shared" si="90"/>
        <v>0</v>
      </c>
    </row>
    <row r="793" spans="1:12">
      <c r="A793" s="2">
        <v>773</v>
      </c>
      <c r="B793" s="2">
        <v>42</v>
      </c>
      <c r="C793" s="2">
        <v>1994</v>
      </c>
      <c r="D793" s="7">
        <v>2.34</v>
      </c>
      <c r="E793" s="7">
        <v>0.38618106259822127</v>
      </c>
      <c r="F793" s="2">
        <f t="shared" si="84"/>
        <v>0</v>
      </c>
      <c r="G793" s="3">
        <f t="shared" si="85"/>
        <v>0</v>
      </c>
      <c r="H793" s="3">
        <f t="shared" si="86"/>
        <v>24781.001060468359</v>
      </c>
      <c r="I793" s="18">
        <f t="shared" si="89"/>
        <v>24781.001060468359</v>
      </c>
      <c r="J793" s="3">
        <f t="shared" si="87"/>
        <v>0</v>
      </c>
      <c r="K793" s="3">
        <f t="shared" si="88"/>
        <v>588.04268748695551</v>
      </c>
      <c r="L793" s="2">
        <f t="shared" si="90"/>
        <v>0</v>
      </c>
    </row>
    <row r="794" spans="1:12">
      <c r="A794" s="2">
        <v>774</v>
      </c>
      <c r="B794" s="2">
        <v>43</v>
      </c>
      <c r="C794" s="2">
        <v>1994</v>
      </c>
      <c r="D794" s="7">
        <v>0.02</v>
      </c>
      <c r="E794" s="7">
        <v>0.31951858235125641</v>
      </c>
      <c r="F794" s="2">
        <f t="shared" si="84"/>
        <v>0</v>
      </c>
      <c r="G794" s="3">
        <f t="shared" si="85"/>
        <v>0</v>
      </c>
      <c r="H794" s="3">
        <f t="shared" si="86"/>
        <v>211.80342786725095</v>
      </c>
      <c r="I794" s="18">
        <f t="shared" si="89"/>
        <v>211.80342786725095</v>
      </c>
      <c r="J794" s="3">
        <f t="shared" si="87"/>
        <v>0</v>
      </c>
      <c r="K794" s="3">
        <f t="shared" si="88"/>
        <v>588.04268748695551</v>
      </c>
      <c r="L794" s="2">
        <f t="shared" si="90"/>
        <v>0</v>
      </c>
    </row>
    <row r="795" spans="1:12">
      <c r="A795" s="2">
        <v>775</v>
      </c>
      <c r="B795" s="2">
        <v>44</v>
      </c>
      <c r="C795" s="2">
        <v>1994</v>
      </c>
      <c r="D795" s="7">
        <v>5.0000000000000001E-3</v>
      </c>
      <c r="E795" s="7">
        <v>0.30251822803788814</v>
      </c>
      <c r="F795" s="2">
        <f t="shared" si="84"/>
        <v>0</v>
      </c>
      <c r="G795" s="3">
        <f t="shared" si="85"/>
        <v>0</v>
      </c>
      <c r="H795" s="3">
        <f t="shared" si="86"/>
        <v>52.950856966812736</v>
      </c>
      <c r="I795" s="18">
        <f t="shared" si="89"/>
        <v>52.950856966812736</v>
      </c>
      <c r="J795" s="3">
        <f t="shared" si="87"/>
        <v>0</v>
      </c>
      <c r="K795" s="3">
        <f t="shared" si="88"/>
        <v>0</v>
      </c>
      <c r="L795" s="2">
        <f t="shared" si="90"/>
        <v>0</v>
      </c>
    </row>
    <row r="796" spans="1:12">
      <c r="A796" s="2">
        <v>776</v>
      </c>
      <c r="B796" s="2">
        <v>45</v>
      </c>
      <c r="C796" s="2">
        <v>1994</v>
      </c>
      <c r="D796" s="7">
        <v>0.01</v>
      </c>
      <c r="E796" s="7">
        <v>0.27979267687996578</v>
      </c>
      <c r="F796" s="2">
        <f t="shared" si="84"/>
        <v>0</v>
      </c>
      <c r="G796" s="3">
        <f t="shared" si="85"/>
        <v>0</v>
      </c>
      <c r="H796" s="3">
        <f t="shared" si="86"/>
        <v>105.90171393362547</v>
      </c>
      <c r="I796" s="18">
        <f t="shared" si="89"/>
        <v>105.90171393362547</v>
      </c>
      <c r="J796" s="3">
        <f t="shared" si="87"/>
        <v>0</v>
      </c>
      <c r="K796" s="3">
        <f t="shared" si="88"/>
        <v>0</v>
      </c>
      <c r="L796" s="2">
        <f t="shared" si="90"/>
        <v>0</v>
      </c>
    </row>
    <row r="797" spans="1:12">
      <c r="A797" s="2">
        <v>777</v>
      </c>
      <c r="B797" s="2">
        <v>46</v>
      </c>
      <c r="C797" s="2">
        <v>1994</v>
      </c>
      <c r="D797" s="7">
        <v>0.19</v>
      </c>
      <c r="E797" s="7">
        <v>0.23083515724486309</v>
      </c>
      <c r="F797" s="2">
        <f t="shared" si="84"/>
        <v>0</v>
      </c>
      <c r="G797" s="3">
        <f t="shared" si="85"/>
        <v>0</v>
      </c>
      <c r="H797" s="3">
        <f t="shared" si="86"/>
        <v>2012.132564738884</v>
      </c>
      <c r="I797" s="18">
        <f t="shared" si="89"/>
        <v>2012.132564738884</v>
      </c>
      <c r="J797" s="3">
        <f t="shared" si="87"/>
        <v>0</v>
      </c>
      <c r="K797" s="3">
        <f t="shared" si="88"/>
        <v>0</v>
      </c>
      <c r="L797" s="2">
        <f t="shared" si="90"/>
        <v>0</v>
      </c>
    </row>
    <row r="798" spans="1:12">
      <c r="A798" s="2">
        <v>778</v>
      </c>
      <c r="B798" s="2">
        <v>47</v>
      </c>
      <c r="C798" s="2">
        <v>1994</v>
      </c>
      <c r="D798" s="7">
        <v>0.70000000000000007</v>
      </c>
      <c r="E798" s="7">
        <v>4.9589173177765497E-2</v>
      </c>
      <c r="F798" s="2">
        <f t="shared" si="84"/>
        <v>0</v>
      </c>
      <c r="G798" s="3">
        <f t="shared" si="85"/>
        <v>0</v>
      </c>
      <c r="H798" s="3">
        <f t="shared" si="86"/>
        <v>7413.119975353784</v>
      </c>
      <c r="I798" s="18">
        <f t="shared" si="89"/>
        <v>7413.119975353784</v>
      </c>
      <c r="J798" s="3">
        <f t="shared" si="87"/>
        <v>0</v>
      </c>
      <c r="K798" s="3">
        <f t="shared" si="88"/>
        <v>0</v>
      </c>
      <c r="L798" s="2">
        <f t="shared" si="90"/>
        <v>0</v>
      </c>
    </row>
    <row r="799" spans="1:12">
      <c r="A799" s="2">
        <v>779</v>
      </c>
      <c r="B799" s="2">
        <v>48</v>
      </c>
      <c r="C799" s="2">
        <v>1994</v>
      </c>
      <c r="D799" s="7">
        <v>0</v>
      </c>
      <c r="E799" s="7">
        <v>0</v>
      </c>
      <c r="F799" s="2">
        <f t="shared" si="84"/>
        <v>0</v>
      </c>
      <c r="G799" s="3">
        <f t="shared" si="85"/>
        <v>0</v>
      </c>
      <c r="H799" s="3">
        <f t="shared" si="86"/>
        <v>0</v>
      </c>
      <c r="I799" s="18">
        <f t="shared" si="89"/>
        <v>0</v>
      </c>
      <c r="J799" s="3">
        <f t="shared" si="87"/>
        <v>0</v>
      </c>
      <c r="K799" s="3">
        <f t="shared" si="88"/>
        <v>0</v>
      </c>
      <c r="L799" s="2">
        <f t="shared" si="90"/>
        <v>0</v>
      </c>
    </row>
    <row r="800" spans="1:12">
      <c r="A800" s="2">
        <v>780</v>
      </c>
      <c r="B800" s="2">
        <v>49</v>
      </c>
      <c r="C800" s="2">
        <v>1994</v>
      </c>
      <c r="D800" s="7">
        <v>0</v>
      </c>
      <c r="E800" s="7">
        <v>0</v>
      </c>
      <c r="F800" s="2">
        <f t="shared" si="84"/>
        <v>0</v>
      </c>
      <c r="G800" s="3">
        <f t="shared" si="85"/>
        <v>0</v>
      </c>
      <c r="H800" s="3">
        <f t="shared" si="86"/>
        <v>0</v>
      </c>
      <c r="I800" s="18">
        <f t="shared" si="89"/>
        <v>0</v>
      </c>
      <c r="J800" s="3">
        <f t="shared" si="87"/>
        <v>0</v>
      </c>
      <c r="K800" s="3">
        <f t="shared" si="88"/>
        <v>0</v>
      </c>
      <c r="L800" s="2">
        <f t="shared" si="90"/>
        <v>0</v>
      </c>
    </row>
    <row r="801" spans="1:12">
      <c r="A801" s="2">
        <v>781</v>
      </c>
      <c r="B801" s="2">
        <v>50</v>
      </c>
      <c r="C801" s="2">
        <v>1994</v>
      </c>
      <c r="D801" s="7">
        <v>0</v>
      </c>
      <c r="E801" s="7">
        <v>0</v>
      </c>
      <c r="F801" s="2">
        <f t="shared" si="84"/>
        <v>0</v>
      </c>
      <c r="G801" s="3">
        <f t="shared" si="85"/>
        <v>0</v>
      </c>
      <c r="H801" s="3">
        <f t="shared" si="86"/>
        <v>0</v>
      </c>
      <c r="I801" s="18">
        <f t="shared" si="89"/>
        <v>0</v>
      </c>
      <c r="J801" s="3">
        <f t="shared" si="87"/>
        <v>0</v>
      </c>
      <c r="K801" s="3">
        <f t="shared" si="88"/>
        <v>0</v>
      </c>
      <c r="L801" s="2">
        <f t="shared" si="90"/>
        <v>0</v>
      </c>
    </row>
    <row r="802" spans="1:12">
      <c r="A802" s="2">
        <v>782</v>
      </c>
      <c r="B802" s="2">
        <v>51</v>
      </c>
      <c r="C802" s="2">
        <v>1994</v>
      </c>
      <c r="D802" s="7">
        <v>0</v>
      </c>
      <c r="E802" s="7">
        <v>0</v>
      </c>
      <c r="F802" s="2">
        <f t="shared" si="84"/>
        <v>0</v>
      </c>
      <c r="G802" s="3">
        <f t="shared" si="85"/>
        <v>0</v>
      </c>
      <c r="H802" s="3">
        <f t="shared" si="86"/>
        <v>0</v>
      </c>
      <c r="I802" s="18">
        <f t="shared" si="89"/>
        <v>0</v>
      </c>
      <c r="J802" s="3">
        <f t="shared" si="87"/>
        <v>0</v>
      </c>
      <c r="K802" s="3">
        <f t="shared" si="88"/>
        <v>0</v>
      </c>
      <c r="L802" s="2">
        <f t="shared" si="90"/>
        <v>0</v>
      </c>
    </row>
    <row r="803" spans="1:12">
      <c r="A803" s="2">
        <v>783</v>
      </c>
      <c r="B803" s="2">
        <v>52</v>
      </c>
      <c r="C803" s="2">
        <v>1994</v>
      </c>
      <c r="D803" s="7">
        <v>0</v>
      </c>
      <c r="E803" s="7">
        <v>0</v>
      </c>
      <c r="F803" s="2">
        <f t="shared" si="84"/>
        <v>0</v>
      </c>
      <c r="G803" s="3">
        <f t="shared" si="85"/>
        <v>0</v>
      </c>
      <c r="H803" s="3">
        <f t="shared" si="86"/>
        <v>0</v>
      </c>
      <c r="I803" s="18">
        <f t="shared" si="89"/>
        <v>0</v>
      </c>
      <c r="J803" s="3">
        <f t="shared" si="87"/>
        <v>0</v>
      </c>
      <c r="K803" s="3">
        <f t="shared" si="88"/>
        <v>0</v>
      </c>
      <c r="L803" s="2">
        <f t="shared" si="90"/>
        <v>0</v>
      </c>
    </row>
    <row r="804" spans="1:12">
      <c r="A804" s="2">
        <v>784</v>
      </c>
      <c r="B804" s="2">
        <v>1</v>
      </c>
      <c r="C804" s="2">
        <v>1995</v>
      </c>
      <c r="D804" s="7">
        <v>0</v>
      </c>
      <c r="E804" s="7">
        <v>0</v>
      </c>
      <c r="F804" s="2">
        <f t="shared" ref="F804:F867" si="91">IF(AND(B804&gt;=$C$7,B804&lt;=$D$7),$C$5*2,IF(AND(B804&gt;=$C$6,B804&lt;=$D$6),$C$5,0))</f>
        <v>0</v>
      </c>
      <c r="G804" s="3">
        <f t="shared" ref="G804:G867" si="92">IF($C$2="Y",F804*$C$4*43560/12/0.133680556,IF(AND(B804&gt;=$C$11,B804&lt;=$D$11),$C$10,0))</f>
        <v>0</v>
      </c>
      <c r="H804" s="3">
        <f t="shared" ref="H804:H867" si="93">D804*$C$13*43560/12/0.133680556</f>
        <v>0</v>
      </c>
      <c r="I804" s="18">
        <f t="shared" si="89"/>
        <v>0</v>
      </c>
      <c r="J804" s="3">
        <f t="shared" ref="J804:J867" si="94">IF(B804&gt;43,0,IF(AND(I804&gt;=0,(J803-I804)&lt;=0),0,IF(I804&lt;=0,ABS(I804)+J803,J803-I804)))</f>
        <v>0</v>
      </c>
      <c r="K804" s="3">
        <f t="shared" ref="K804:K867" si="95">IF(B804&gt;43,0,IF(K803+I804&lt;=0,0,IF(K803+I804&gt;=$C$15,$C$15,K803+I804)))</f>
        <v>0</v>
      </c>
      <c r="L804" s="2">
        <f t="shared" si="90"/>
        <v>0</v>
      </c>
    </row>
    <row r="805" spans="1:12">
      <c r="A805" s="2">
        <v>785</v>
      </c>
      <c r="B805" s="2">
        <v>2</v>
      </c>
      <c r="C805" s="2">
        <v>1995</v>
      </c>
      <c r="D805" s="7">
        <v>0</v>
      </c>
      <c r="E805" s="7">
        <v>0</v>
      </c>
      <c r="F805" s="2">
        <f t="shared" si="91"/>
        <v>0</v>
      </c>
      <c r="G805" s="3">
        <f t="shared" si="92"/>
        <v>0</v>
      </c>
      <c r="H805" s="3">
        <f t="shared" si="93"/>
        <v>0</v>
      </c>
      <c r="I805" s="18">
        <f t="shared" si="89"/>
        <v>0</v>
      </c>
      <c r="J805" s="3">
        <f t="shared" si="94"/>
        <v>0</v>
      </c>
      <c r="K805" s="3">
        <f t="shared" si="95"/>
        <v>0</v>
      </c>
      <c r="L805" s="2">
        <f t="shared" si="90"/>
        <v>0</v>
      </c>
    </row>
    <row r="806" spans="1:12">
      <c r="A806" s="2">
        <v>786</v>
      </c>
      <c r="B806" s="2">
        <v>3</v>
      </c>
      <c r="C806" s="2">
        <v>1995</v>
      </c>
      <c r="D806" s="7">
        <v>0</v>
      </c>
      <c r="E806" s="7">
        <v>0</v>
      </c>
      <c r="F806" s="2">
        <f t="shared" si="91"/>
        <v>0</v>
      </c>
      <c r="G806" s="3">
        <f t="shared" si="92"/>
        <v>0</v>
      </c>
      <c r="H806" s="3">
        <f t="shared" si="93"/>
        <v>0</v>
      </c>
      <c r="I806" s="18">
        <f t="shared" si="89"/>
        <v>0</v>
      </c>
      <c r="J806" s="3">
        <f t="shared" si="94"/>
        <v>0</v>
      </c>
      <c r="K806" s="3">
        <f t="shared" si="95"/>
        <v>0</v>
      </c>
      <c r="L806" s="2">
        <f t="shared" si="90"/>
        <v>0</v>
      </c>
    </row>
    <row r="807" spans="1:12">
      <c r="A807" s="2">
        <v>787</v>
      </c>
      <c r="B807" s="2">
        <v>4</v>
      </c>
      <c r="C807" s="2">
        <v>1995</v>
      </c>
      <c r="D807" s="7">
        <v>0</v>
      </c>
      <c r="E807" s="7">
        <v>0</v>
      </c>
      <c r="F807" s="2">
        <f t="shared" si="91"/>
        <v>0</v>
      </c>
      <c r="G807" s="3">
        <f t="shared" si="92"/>
        <v>0</v>
      </c>
      <c r="H807" s="3">
        <f t="shared" si="93"/>
        <v>0</v>
      </c>
      <c r="I807" s="18">
        <f t="shared" si="89"/>
        <v>0</v>
      </c>
      <c r="J807" s="3">
        <f t="shared" si="94"/>
        <v>0</v>
      </c>
      <c r="K807" s="3">
        <f t="shared" si="95"/>
        <v>0</v>
      </c>
      <c r="L807" s="2">
        <f t="shared" si="90"/>
        <v>0</v>
      </c>
    </row>
    <row r="808" spans="1:12">
      <c r="A808" s="2">
        <v>788</v>
      </c>
      <c r="B808" s="2">
        <v>5</v>
      </c>
      <c r="C808" s="2">
        <v>1995</v>
      </c>
      <c r="D808" s="7">
        <v>0</v>
      </c>
      <c r="E808" s="7">
        <v>0</v>
      </c>
      <c r="F808" s="2">
        <f t="shared" si="91"/>
        <v>0</v>
      </c>
      <c r="G808" s="3">
        <f t="shared" si="92"/>
        <v>0</v>
      </c>
      <c r="H808" s="3">
        <f t="shared" si="93"/>
        <v>0</v>
      </c>
      <c r="I808" s="18">
        <f t="shared" si="89"/>
        <v>0</v>
      </c>
      <c r="J808" s="3">
        <f t="shared" si="94"/>
        <v>0</v>
      </c>
      <c r="K808" s="3">
        <f t="shared" si="95"/>
        <v>0</v>
      </c>
      <c r="L808" s="2">
        <f t="shared" si="90"/>
        <v>0</v>
      </c>
    </row>
    <row r="809" spans="1:12">
      <c r="A809" s="2">
        <v>789</v>
      </c>
      <c r="B809" s="2">
        <v>6</v>
      </c>
      <c r="C809" s="2">
        <v>1995</v>
      </c>
      <c r="D809" s="7">
        <v>0</v>
      </c>
      <c r="E809" s="7">
        <v>0</v>
      </c>
      <c r="F809" s="2">
        <f t="shared" si="91"/>
        <v>0</v>
      </c>
      <c r="G809" s="3">
        <f t="shared" si="92"/>
        <v>0</v>
      </c>
      <c r="H809" s="3">
        <f t="shared" si="93"/>
        <v>0</v>
      </c>
      <c r="I809" s="18">
        <f t="shared" si="89"/>
        <v>0</v>
      </c>
      <c r="J809" s="3">
        <f t="shared" si="94"/>
        <v>0</v>
      </c>
      <c r="K809" s="3">
        <f t="shared" si="95"/>
        <v>0</v>
      </c>
      <c r="L809" s="2">
        <f t="shared" si="90"/>
        <v>0</v>
      </c>
    </row>
    <row r="810" spans="1:12">
      <c r="A810" s="2">
        <v>790</v>
      </c>
      <c r="B810" s="2">
        <v>7</v>
      </c>
      <c r="C810" s="2">
        <v>1995</v>
      </c>
      <c r="D810" s="7">
        <v>0</v>
      </c>
      <c r="E810" s="7">
        <v>0</v>
      </c>
      <c r="F810" s="2">
        <f t="shared" si="91"/>
        <v>0</v>
      </c>
      <c r="G810" s="3">
        <f t="shared" si="92"/>
        <v>0</v>
      </c>
      <c r="H810" s="3">
        <f t="shared" si="93"/>
        <v>0</v>
      </c>
      <c r="I810" s="18">
        <f t="shared" si="89"/>
        <v>0</v>
      </c>
      <c r="J810" s="3">
        <f t="shared" si="94"/>
        <v>0</v>
      </c>
      <c r="K810" s="3">
        <f t="shared" si="95"/>
        <v>0</v>
      </c>
      <c r="L810" s="2">
        <f t="shared" si="90"/>
        <v>0</v>
      </c>
    </row>
    <row r="811" spans="1:12">
      <c r="A811" s="2">
        <v>791</v>
      </c>
      <c r="B811" s="2">
        <v>8</v>
      </c>
      <c r="C811" s="2">
        <v>1995</v>
      </c>
      <c r="D811" s="7">
        <v>0</v>
      </c>
      <c r="E811" s="7">
        <v>0</v>
      </c>
      <c r="F811" s="2">
        <f t="shared" si="91"/>
        <v>0</v>
      </c>
      <c r="G811" s="3">
        <f t="shared" si="92"/>
        <v>0</v>
      </c>
      <c r="H811" s="3">
        <f t="shared" si="93"/>
        <v>0</v>
      </c>
      <c r="I811" s="18">
        <f t="shared" si="89"/>
        <v>0</v>
      </c>
      <c r="J811" s="3">
        <f t="shared" si="94"/>
        <v>0</v>
      </c>
      <c r="K811" s="3">
        <f t="shared" si="95"/>
        <v>0</v>
      </c>
      <c r="L811" s="2">
        <f t="shared" si="90"/>
        <v>0</v>
      </c>
    </row>
    <row r="812" spans="1:12">
      <c r="A812" s="2">
        <v>792</v>
      </c>
      <c r="B812" s="2">
        <v>9</v>
      </c>
      <c r="C812" s="2">
        <v>1995</v>
      </c>
      <c r="D812" s="7">
        <v>0</v>
      </c>
      <c r="E812" s="7">
        <v>0</v>
      </c>
      <c r="F812" s="2">
        <f t="shared" si="91"/>
        <v>0</v>
      </c>
      <c r="G812" s="3">
        <f t="shared" si="92"/>
        <v>0</v>
      </c>
      <c r="H812" s="3">
        <f t="shared" si="93"/>
        <v>0</v>
      </c>
      <c r="I812" s="18">
        <f t="shared" si="89"/>
        <v>0</v>
      </c>
      <c r="J812" s="3">
        <f t="shared" si="94"/>
        <v>0</v>
      </c>
      <c r="K812" s="3">
        <f t="shared" si="95"/>
        <v>0</v>
      </c>
      <c r="L812" s="2">
        <f t="shared" si="90"/>
        <v>0</v>
      </c>
    </row>
    <row r="813" spans="1:12">
      <c r="A813" s="2">
        <v>793</v>
      </c>
      <c r="B813" s="2">
        <v>10</v>
      </c>
      <c r="C813" s="2">
        <v>1995</v>
      </c>
      <c r="D813" s="7">
        <v>5.4000000000000006E-2</v>
      </c>
      <c r="E813" s="7">
        <v>7.6874803071194001E-2</v>
      </c>
      <c r="F813" s="2">
        <f t="shared" si="91"/>
        <v>0</v>
      </c>
      <c r="G813" s="3">
        <f t="shared" si="92"/>
        <v>0</v>
      </c>
      <c r="H813" s="3">
        <f t="shared" si="93"/>
        <v>571.86925524157766</v>
      </c>
      <c r="I813" s="18">
        <f t="shared" si="89"/>
        <v>571.86925524157766</v>
      </c>
      <c r="J813" s="3">
        <f t="shared" si="94"/>
        <v>0</v>
      </c>
      <c r="K813" s="3">
        <f t="shared" si="95"/>
        <v>571.86925524157766</v>
      </c>
      <c r="L813" s="2">
        <f t="shared" si="90"/>
        <v>0</v>
      </c>
    </row>
    <row r="814" spans="1:12">
      <c r="A814" s="2">
        <v>794</v>
      </c>
      <c r="B814" s="2">
        <v>11</v>
      </c>
      <c r="C814" s="2">
        <v>1995</v>
      </c>
      <c r="D814" s="7">
        <v>0.51800000000000002</v>
      </c>
      <c r="E814" s="7">
        <v>0.57370590492663098</v>
      </c>
      <c r="F814" s="2">
        <f t="shared" si="91"/>
        <v>0</v>
      </c>
      <c r="G814" s="3">
        <f t="shared" si="92"/>
        <v>0</v>
      </c>
      <c r="H814" s="3">
        <f t="shared" si="93"/>
        <v>5485.7087817617994</v>
      </c>
      <c r="I814" s="18">
        <f t="shared" si="89"/>
        <v>5485.7087817617994</v>
      </c>
      <c r="J814" s="3">
        <f t="shared" si="94"/>
        <v>0</v>
      </c>
      <c r="K814" s="3">
        <f t="shared" si="95"/>
        <v>588.04268748695551</v>
      </c>
      <c r="L814" s="2">
        <f t="shared" si="90"/>
        <v>0</v>
      </c>
    </row>
    <row r="815" spans="1:12">
      <c r="A815" s="2">
        <v>795</v>
      </c>
      <c r="B815" s="2">
        <v>12</v>
      </c>
      <c r="C815" s="2">
        <v>1995</v>
      </c>
      <c r="D815" s="7">
        <v>0.91300000000000003</v>
      </c>
      <c r="E815" s="7">
        <v>0.48313976328672492</v>
      </c>
      <c r="F815" s="2">
        <f t="shared" si="91"/>
        <v>0</v>
      </c>
      <c r="G815" s="3">
        <f t="shared" si="92"/>
        <v>0</v>
      </c>
      <c r="H815" s="3">
        <f t="shared" si="93"/>
        <v>9668.8264821400062</v>
      </c>
      <c r="I815" s="18">
        <f t="shared" si="89"/>
        <v>9668.8264821400062</v>
      </c>
      <c r="J815" s="3">
        <f t="shared" si="94"/>
        <v>0</v>
      </c>
      <c r="K815" s="3">
        <f t="shared" si="95"/>
        <v>588.04268748695551</v>
      </c>
      <c r="L815" s="2">
        <f t="shared" si="90"/>
        <v>0</v>
      </c>
    </row>
    <row r="816" spans="1:12">
      <c r="A816" s="2">
        <v>796</v>
      </c>
      <c r="B816" s="2">
        <v>13</v>
      </c>
      <c r="C816" s="2">
        <v>1995</v>
      </c>
      <c r="D816" s="7">
        <v>0.48</v>
      </c>
      <c r="E816" s="7">
        <v>0.42665472397426102</v>
      </c>
      <c r="F816" s="2">
        <f t="shared" si="91"/>
        <v>1</v>
      </c>
      <c r="G816" s="3">
        <f t="shared" si="92"/>
        <v>4344.6856998410449</v>
      </c>
      <c r="H816" s="3">
        <f t="shared" si="93"/>
        <v>5083.2822688140222</v>
      </c>
      <c r="I816" s="18">
        <f t="shared" si="89"/>
        <v>738.59656897297737</v>
      </c>
      <c r="J816" s="3">
        <f t="shared" si="94"/>
        <v>0</v>
      </c>
      <c r="K816" s="3">
        <f t="shared" si="95"/>
        <v>588.04268748695551</v>
      </c>
      <c r="L816" s="2">
        <f t="shared" si="90"/>
        <v>0</v>
      </c>
    </row>
    <row r="817" spans="1:12">
      <c r="A817" s="2">
        <v>797</v>
      </c>
      <c r="B817" s="2">
        <v>14</v>
      </c>
      <c r="C817" s="2">
        <v>1995</v>
      </c>
      <c r="D817" s="7">
        <v>3.5000000000000003E-2</v>
      </c>
      <c r="E817" s="7">
        <v>0.55872220415451268</v>
      </c>
      <c r="F817" s="2">
        <f t="shared" si="91"/>
        <v>1</v>
      </c>
      <c r="G817" s="3">
        <f t="shared" si="92"/>
        <v>4344.6856998410449</v>
      </c>
      <c r="H817" s="3">
        <f t="shared" si="93"/>
        <v>370.65599876768914</v>
      </c>
      <c r="I817" s="18">
        <f t="shared" si="89"/>
        <v>-3974.0297010733557</v>
      </c>
      <c r="J817" s="3">
        <f t="shared" si="94"/>
        <v>3974.0297010733557</v>
      </c>
      <c r="K817" s="3">
        <f t="shared" si="95"/>
        <v>0</v>
      </c>
      <c r="L817" s="2">
        <f t="shared" si="90"/>
        <v>1</v>
      </c>
    </row>
    <row r="818" spans="1:12">
      <c r="A818" s="2">
        <v>798</v>
      </c>
      <c r="B818" s="2">
        <v>15</v>
      </c>
      <c r="C818" s="2">
        <v>1995</v>
      </c>
      <c r="D818" s="7">
        <v>0.85000000000000009</v>
      </c>
      <c r="E818" s="7">
        <v>0.49684830657982887</v>
      </c>
      <c r="F818" s="2">
        <f t="shared" si="91"/>
        <v>1</v>
      </c>
      <c r="G818" s="3">
        <f t="shared" si="92"/>
        <v>4344.6856998410449</v>
      </c>
      <c r="H818" s="3">
        <f t="shared" si="93"/>
        <v>9001.6456843581673</v>
      </c>
      <c r="I818" s="18">
        <f t="shared" si="89"/>
        <v>4656.9599845171224</v>
      </c>
      <c r="J818" s="3">
        <f t="shared" si="94"/>
        <v>0</v>
      </c>
      <c r="K818" s="3">
        <f t="shared" si="95"/>
        <v>588.04268748695551</v>
      </c>
      <c r="L818" s="2">
        <f t="shared" si="90"/>
        <v>0</v>
      </c>
    </row>
    <row r="819" spans="1:12">
      <c r="A819" s="2">
        <v>799</v>
      </c>
      <c r="B819" s="2">
        <v>16</v>
      </c>
      <c r="C819" s="2">
        <v>1995</v>
      </c>
      <c r="D819" s="7">
        <v>0.85000000000000009</v>
      </c>
      <c r="E819" s="7">
        <v>0.63265118045705804</v>
      </c>
      <c r="F819" s="2">
        <f t="shared" si="91"/>
        <v>1</v>
      </c>
      <c r="G819" s="3">
        <f t="shared" si="92"/>
        <v>4344.6856998410449</v>
      </c>
      <c r="H819" s="3">
        <f t="shared" si="93"/>
        <v>9001.6456843581673</v>
      </c>
      <c r="I819" s="18">
        <f t="shared" si="89"/>
        <v>4656.9599845171224</v>
      </c>
      <c r="J819" s="3">
        <f t="shared" si="94"/>
        <v>0</v>
      </c>
      <c r="K819" s="3">
        <f t="shared" si="95"/>
        <v>588.04268748695551</v>
      </c>
      <c r="L819" s="2">
        <f t="shared" si="90"/>
        <v>0</v>
      </c>
    </row>
    <row r="820" spans="1:12">
      <c r="A820" s="2">
        <v>800</v>
      </c>
      <c r="B820" s="2">
        <v>17</v>
      </c>
      <c r="C820" s="2">
        <v>1995</v>
      </c>
      <c r="D820" s="7">
        <v>0.16500000000000004</v>
      </c>
      <c r="E820" s="7">
        <v>0.84203110150333293</v>
      </c>
      <c r="F820" s="2">
        <f t="shared" si="91"/>
        <v>1</v>
      </c>
      <c r="G820" s="3">
        <f t="shared" si="92"/>
        <v>4344.6856998410449</v>
      </c>
      <c r="H820" s="3">
        <f t="shared" si="93"/>
        <v>1747.3782799048206</v>
      </c>
      <c r="I820" s="18">
        <f t="shared" si="89"/>
        <v>-2597.3074199362245</v>
      </c>
      <c r="J820" s="3">
        <f t="shared" si="94"/>
        <v>2597.3074199362245</v>
      </c>
      <c r="K820" s="3">
        <f t="shared" si="95"/>
        <v>0</v>
      </c>
      <c r="L820" s="2">
        <f t="shared" si="90"/>
        <v>1</v>
      </c>
    </row>
    <row r="821" spans="1:12">
      <c r="A821" s="2">
        <v>801</v>
      </c>
      <c r="B821" s="2">
        <v>18</v>
      </c>
      <c r="C821" s="2">
        <v>1995</v>
      </c>
      <c r="D821" s="7">
        <v>1.4999999999999999E-2</v>
      </c>
      <c r="E821" s="7">
        <v>0.94941023525207402</v>
      </c>
      <c r="F821" s="2">
        <f t="shared" si="91"/>
        <v>1</v>
      </c>
      <c r="G821" s="3">
        <f t="shared" si="92"/>
        <v>4344.6856998410449</v>
      </c>
      <c r="H821" s="3">
        <f t="shared" si="93"/>
        <v>158.8525709004382</v>
      </c>
      <c r="I821" s="18">
        <f t="shared" si="89"/>
        <v>-4185.8331289406069</v>
      </c>
      <c r="J821" s="3">
        <f t="shared" si="94"/>
        <v>6783.1405488768314</v>
      </c>
      <c r="K821" s="3">
        <f t="shared" si="95"/>
        <v>0</v>
      </c>
      <c r="L821" s="2">
        <f t="shared" si="90"/>
        <v>1</v>
      </c>
    </row>
    <row r="822" spans="1:12">
      <c r="A822" s="2">
        <v>802</v>
      </c>
      <c r="B822" s="2">
        <v>19</v>
      </c>
      <c r="C822" s="2">
        <v>1995</v>
      </c>
      <c r="D822" s="7">
        <v>0.86499999999999999</v>
      </c>
      <c r="E822" s="7">
        <v>0.98105078640090293</v>
      </c>
      <c r="F822" s="2">
        <f t="shared" si="91"/>
        <v>1</v>
      </c>
      <c r="G822" s="3">
        <f t="shared" si="92"/>
        <v>4344.6856998410449</v>
      </c>
      <c r="H822" s="3">
        <f t="shared" si="93"/>
        <v>9160.4982552586007</v>
      </c>
      <c r="I822" s="18">
        <f t="shared" si="89"/>
        <v>4815.8125554175558</v>
      </c>
      <c r="J822" s="3">
        <f t="shared" si="94"/>
        <v>1967.3279934592756</v>
      </c>
      <c r="K822" s="3">
        <f t="shared" si="95"/>
        <v>588.04268748695551</v>
      </c>
      <c r="L822" s="2">
        <f t="shared" si="90"/>
        <v>0</v>
      </c>
    </row>
    <row r="823" spans="1:12">
      <c r="A823" s="2">
        <v>803</v>
      </c>
      <c r="B823" s="2">
        <v>20</v>
      </c>
      <c r="C823" s="2">
        <v>1995</v>
      </c>
      <c r="D823" s="7">
        <v>0.01</v>
      </c>
      <c r="E823" s="7">
        <v>1.2216708648956278</v>
      </c>
      <c r="F823" s="2">
        <f t="shared" si="91"/>
        <v>1</v>
      </c>
      <c r="G823" s="3">
        <f t="shared" si="92"/>
        <v>4344.6856998410449</v>
      </c>
      <c r="H823" s="3">
        <f t="shared" si="93"/>
        <v>105.90171393362547</v>
      </c>
      <c r="I823" s="18">
        <f t="shared" si="89"/>
        <v>-4238.7839859074193</v>
      </c>
      <c r="J823" s="3">
        <f t="shared" si="94"/>
        <v>6206.1119793666949</v>
      </c>
      <c r="K823" s="3">
        <f t="shared" si="95"/>
        <v>0</v>
      </c>
      <c r="L823" s="2">
        <f t="shared" si="90"/>
        <v>1</v>
      </c>
    </row>
    <row r="824" spans="1:12">
      <c r="A824" s="2">
        <v>804</v>
      </c>
      <c r="B824" s="2">
        <v>21</v>
      </c>
      <c r="C824" s="2">
        <v>1995</v>
      </c>
      <c r="D824" s="7">
        <v>1.0649999999999999</v>
      </c>
      <c r="E824" s="7">
        <v>1.088453935897651</v>
      </c>
      <c r="F824" s="2">
        <f t="shared" si="91"/>
        <v>1</v>
      </c>
      <c r="G824" s="3">
        <f t="shared" si="92"/>
        <v>4344.6856998410449</v>
      </c>
      <c r="H824" s="3">
        <f t="shared" si="93"/>
        <v>11278.532533931113</v>
      </c>
      <c r="I824" s="18">
        <f t="shared" si="89"/>
        <v>6933.8468340900681</v>
      </c>
      <c r="J824" s="3">
        <f t="shared" si="94"/>
        <v>0</v>
      </c>
      <c r="K824" s="3">
        <f t="shared" si="95"/>
        <v>588.04268748695551</v>
      </c>
      <c r="L824" s="2">
        <f t="shared" si="90"/>
        <v>0</v>
      </c>
    </row>
    <row r="825" spans="1:12">
      <c r="A825" s="2">
        <v>805</v>
      </c>
      <c r="B825" s="2">
        <v>22</v>
      </c>
      <c r="C825" s="2">
        <v>1995</v>
      </c>
      <c r="D825" s="7">
        <v>0.52500000000000002</v>
      </c>
      <c r="E825" s="7">
        <v>1.3210271640068831</v>
      </c>
      <c r="F825" s="2">
        <f t="shared" si="91"/>
        <v>1</v>
      </c>
      <c r="G825" s="3">
        <f t="shared" si="92"/>
        <v>4344.6856998410449</v>
      </c>
      <c r="H825" s="3">
        <f t="shared" si="93"/>
        <v>5559.8399815153361</v>
      </c>
      <c r="I825" s="18">
        <f t="shared" si="89"/>
        <v>1215.1542816742913</v>
      </c>
      <c r="J825" s="3">
        <f t="shared" si="94"/>
        <v>0</v>
      </c>
      <c r="K825" s="3">
        <f t="shared" si="95"/>
        <v>588.04268748695551</v>
      </c>
      <c r="L825" s="2">
        <f t="shared" si="90"/>
        <v>0</v>
      </c>
    </row>
    <row r="826" spans="1:12">
      <c r="A826" s="2">
        <v>806</v>
      </c>
      <c r="B826" s="2">
        <v>23</v>
      </c>
      <c r="C826" s="2">
        <v>1995</v>
      </c>
      <c r="D826" s="7">
        <v>1.9900000000000002</v>
      </c>
      <c r="E826" s="7">
        <v>1.1864413373725069</v>
      </c>
      <c r="F826" s="2">
        <f t="shared" si="91"/>
        <v>1</v>
      </c>
      <c r="G826" s="3">
        <f t="shared" si="92"/>
        <v>4344.6856998410449</v>
      </c>
      <c r="H826" s="3">
        <f t="shared" si="93"/>
        <v>21074.441072791469</v>
      </c>
      <c r="I826" s="18">
        <f t="shared" si="89"/>
        <v>16729.755372950425</v>
      </c>
      <c r="J826" s="3">
        <f t="shared" si="94"/>
        <v>0</v>
      </c>
      <c r="K826" s="3">
        <f t="shared" si="95"/>
        <v>588.04268748695551</v>
      </c>
      <c r="L826" s="2">
        <f t="shared" si="90"/>
        <v>0</v>
      </c>
    </row>
    <row r="827" spans="1:12">
      <c r="A827" s="2">
        <v>807</v>
      </c>
      <c r="B827" s="2">
        <v>24</v>
      </c>
      <c r="C827" s="2">
        <v>1995</v>
      </c>
      <c r="D827" s="7">
        <v>0</v>
      </c>
      <c r="E827" s="7">
        <v>1.6359401558116557</v>
      </c>
      <c r="F827" s="2">
        <f t="shared" si="91"/>
        <v>1</v>
      </c>
      <c r="G827" s="3">
        <f t="shared" si="92"/>
        <v>4344.6856998410449</v>
      </c>
      <c r="H827" s="3">
        <f t="shared" si="93"/>
        <v>0</v>
      </c>
      <c r="I827" s="18">
        <f t="shared" si="89"/>
        <v>-4344.6856998410449</v>
      </c>
      <c r="J827" s="3">
        <f t="shared" si="94"/>
        <v>4344.6856998410449</v>
      </c>
      <c r="K827" s="3">
        <f t="shared" si="95"/>
        <v>0</v>
      </c>
      <c r="L827" s="2">
        <f t="shared" si="90"/>
        <v>1</v>
      </c>
    </row>
    <row r="828" spans="1:12">
      <c r="A828" s="2">
        <v>808</v>
      </c>
      <c r="B828" s="2">
        <v>25</v>
      </c>
      <c r="C828" s="2">
        <v>1995</v>
      </c>
      <c r="D828" s="7">
        <v>0.04</v>
      </c>
      <c r="E828" s="7">
        <v>1.6849401557616759</v>
      </c>
      <c r="F828" s="2">
        <f t="shared" si="91"/>
        <v>1</v>
      </c>
      <c r="G828" s="3">
        <f t="shared" si="92"/>
        <v>4344.6856998410449</v>
      </c>
      <c r="H828" s="3">
        <f t="shared" si="93"/>
        <v>423.60685573450189</v>
      </c>
      <c r="I828" s="18">
        <f t="shared" si="89"/>
        <v>-3921.0788441065429</v>
      </c>
      <c r="J828" s="3">
        <f t="shared" si="94"/>
        <v>8265.7645439475873</v>
      </c>
      <c r="K828" s="3">
        <f t="shared" si="95"/>
        <v>0</v>
      </c>
      <c r="L828" s="2">
        <f t="shared" si="90"/>
        <v>1</v>
      </c>
    </row>
    <row r="829" spans="1:12">
      <c r="A829" s="2">
        <v>809</v>
      </c>
      <c r="B829" s="2">
        <v>26</v>
      </c>
      <c r="C829" s="2">
        <v>1995</v>
      </c>
      <c r="D829" s="7">
        <v>1.345</v>
      </c>
      <c r="E829" s="7">
        <v>1.202798423969996</v>
      </c>
      <c r="F829" s="2">
        <f t="shared" si="91"/>
        <v>1</v>
      </c>
      <c r="G829" s="3">
        <f t="shared" si="92"/>
        <v>4344.6856998410449</v>
      </c>
      <c r="H829" s="3">
        <f t="shared" si="93"/>
        <v>14243.780524072625</v>
      </c>
      <c r="I829" s="18">
        <f t="shared" si="89"/>
        <v>9899.094824231579</v>
      </c>
      <c r="J829" s="3">
        <f t="shared" si="94"/>
        <v>0</v>
      </c>
      <c r="K829" s="3">
        <f t="shared" si="95"/>
        <v>588.04268748695551</v>
      </c>
      <c r="L829" s="2">
        <f t="shared" si="90"/>
        <v>0</v>
      </c>
    </row>
    <row r="830" spans="1:12">
      <c r="A830" s="2">
        <v>810</v>
      </c>
      <c r="B830" s="2">
        <v>27</v>
      </c>
      <c r="C830" s="2">
        <v>1995</v>
      </c>
      <c r="D830" s="7">
        <v>0.92500000000000004</v>
      </c>
      <c r="E830" s="7">
        <v>1.279755510505673</v>
      </c>
      <c r="F830" s="2">
        <f t="shared" si="91"/>
        <v>2</v>
      </c>
      <c r="G830" s="3">
        <f t="shared" si="92"/>
        <v>8689.3713996820898</v>
      </c>
      <c r="H830" s="3">
        <f t="shared" si="93"/>
        <v>9795.9085388603562</v>
      </c>
      <c r="I830" s="18">
        <f t="shared" si="89"/>
        <v>1106.5371391782664</v>
      </c>
      <c r="J830" s="3">
        <f t="shared" si="94"/>
        <v>0</v>
      </c>
      <c r="K830" s="3">
        <f t="shared" si="95"/>
        <v>588.04268748695551</v>
      </c>
      <c r="L830" s="2">
        <f t="shared" si="90"/>
        <v>0</v>
      </c>
    </row>
    <row r="831" spans="1:12">
      <c r="A831" s="2">
        <v>811</v>
      </c>
      <c r="B831" s="2">
        <v>28</v>
      </c>
      <c r="C831" s="2">
        <v>1995</v>
      </c>
      <c r="D831" s="7">
        <v>1.19</v>
      </c>
      <c r="E831" s="7">
        <v>1.664746061294085</v>
      </c>
      <c r="F831" s="2">
        <f t="shared" si="91"/>
        <v>2</v>
      </c>
      <c r="G831" s="3">
        <f t="shared" si="92"/>
        <v>8689.3713996820898</v>
      </c>
      <c r="H831" s="3">
        <f t="shared" si="93"/>
        <v>12602.303958101431</v>
      </c>
      <c r="I831" s="18">
        <f t="shared" si="89"/>
        <v>3912.9325584193411</v>
      </c>
      <c r="J831" s="3">
        <f t="shared" si="94"/>
        <v>0</v>
      </c>
      <c r="K831" s="3">
        <f t="shared" si="95"/>
        <v>588.04268748695551</v>
      </c>
      <c r="L831" s="2">
        <f t="shared" si="90"/>
        <v>0</v>
      </c>
    </row>
    <row r="832" spans="1:12">
      <c r="A832" s="2">
        <v>812</v>
      </c>
      <c r="B832" s="2">
        <v>29</v>
      </c>
      <c r="C832" s="2">
        <v>1995</v>
      </c>
      <c r="D832" s="7">
        <v>0.105</v>
      </c>
      <c r="E832" s="7">
        <v>1.354612990744279</v>
      </c>
      <c r="F832" s="2">
        <f t="shared" si="91"/>
        <v>2</v>
      </c>
      <c r="G832" s="3">
        <f t="shared" si="92"/>
        <v>8689.3713996820898</v>
      </c>
      <c r="H832" s="3">
        <f t="shared" si="93"/>
        <v>1111.9679963030674</v>
      </c>
      <c r="I832" s="18">
        <f t="shared" si="89"/>
        <v>-7577.4034033790222</v>
      </c>
      <c r="J832" s="3">
        <f t="shared" si="94"/>
        <v>7577.4034033790222</v>
      </c>
      <c r="K832" s="3">
        <f t="shared" si="95"/>
        <v>0</v>
      </c>
      <c r="L832" s="2">
        <f t="shared" si="90"/>
        <v>1</v>
      </c>
    </row>
    <row r="833" spans="1:12">
      <c r="A833" s="2">
        <v>813</v>
      </c>
      <c r="B833" s="2">
        <v>30</v>
      </c>
      <c r="C833" s="2">
        <v>1995</v>
      </c>
      <c r="D833" s="7">
        <v>0.20500000000000002</v>
      </c>
      <c r="E833" s="7">
        <v>1.465866927638674</v>
      </c>
      <c r="F833" s="2">
        <f t="shared" si="91"/>
        <v>2</v>
      </c>
      <c r="G833" s="3">
        <f t="shared" si="92"/>
        <v>8689.3713996820898</v>
      </c>
      <c r="H833" s="3">
        <f t="shared" si="93"/>
        <v>2170.9851356393219</v>
      </c>
      <c r="I833" s="18">
        <f t="shared" si="89"/>
        <v>-6518.3862640427678</v>
      </c>
      <c r="J833" s="3">
        <f t="shared" si="94"/>
        <v>14095.78966742179</v>
      </c>
      <c r="K833" s="3">
        <f t="shared" si="95"/>
        <v>0</v>
      </c>
      <c r="L833" s="2">
        <f t="shared" si="90"/>
        <v>1</v>
      </c>
    </row>
    <row r="834" spans="1:12">
      <c r="A834" s="2">
        <v>814</v>
      </c>
      <c r="B834" s="2">
        <v>31</v>
      </c>
      <c r="C834" s="2">
        <v>1995</v>
      </c>
      <c r="D834" s="7">
        <v>0.98</v>
      </c>
      <c r="E834" s="7">
        <v>1.311768502599004</v>
      </c>
      <c r="F834" s="2">
        <f t="shared" si="91"/>
        <v>1</v>
      </c>
      <c r="G834" s="3">
        <f t="shared" si="92"/>
        <v>4344.6856998410449</v>
      </c>
      <c r="H834" s="3">
        <f t="shared" si="93"/>
        <v>10378.367965495294</v>
      </c>
      <c r="I834" s="18">
        <f t="shared" si="89"/>
        <v>6033.682265654249</v>
      </c>
      <c r="J834" s="3">
        <f t="shared" si="94"/>
        <v>8062.107401767541</v>
      </c>
      <c r="K834" s="3">
        <f t="shared" si="95"/>
        <v>588.04268748695551</v>
      </c>
      <c r="L834" s="2">
        <f t="shared" si="90"/>
        <v>0</v>
      </c>
    </row>
    <row r="835" spans="1:12">
      <c r="A835" s="2">
        <v>815</v>
      </c>
      <c r="B835" s="2">
        <v>32</v>
      </c>
      <c r="C835" s="2">
        <v>1995</v>
      </c>
      <c r="D835" s="7">
        <v>2.91</v>
      </c>
      <c r="E835" s="7">
        <v>1.2265374003237348</v>
      </c>
      <c r="F835" s="2">
        <f t="shared" si="91"/>
        <v>1</v>
      </c>
      <c r="G835" s="3">
        <f t="shared" si="92"/>
        <v>4344.6856998410449</v>
      </c>
      <c r="H835" s="3">
        <f t="shared" si="93"/>
        <v>30817.398754685011</v>
      </c>
      <c r="I835" s="18">
        <f t="shared" si="89"/>
        <v>26472.713054843967</v>
      </c>
      <c r="J835" s="3">
        <f t="shared" si="94"/>
        <v>0</v>
      </c>
      <c r="K835" s="3">
        <f t="shared" si="95"/>
        <v>588.04268748695551</v>
      </c>
      <c r="L835" s="2">
        <f t="shared" si="90"/>
        <v>0</v>
      </c>
    </row>
    <row r="836" spans="1:12">
      <c r="A836" s="2">
        <v>816</v>
      </c>
      <c r="B836" s="2">
        <v>33</v>
      </c>
      <c r="C836" s="2">
        <v>1995</v>
      </c>
      <c r="D836" s="7">
        <v>0.52500000000000002</v>
      </c>
      <c r="E836" s="7">
        <v>1.2086779515230539</v>
      </c>
      <c r="F836" s="2">
        <f t="shared" si="91"/>
        <v>1</v>
      </c>
      <c r="G836" s="3">
        <f t="shared" si="92"/>
        <v>4344.6856998410449</v>
      </c>
      <c r="H836" s="3">
        <f t="shared" si="93"/>
        <v>5559.8399815153361</v>
      </c>
      <c r="I836" s="18">
        <f t="shared" si="89"/>
        <v>1215.1542816742913</v>
      </c>
      <c r="J836" s="3">
        <f t="shared" si="94"/>
        <v>0</v>
      </c>
      <c r="K836" s="3">
        <f t="shared" si="95"/>
        <v>588.04268748695551</v>
      </c>
      <c r="L836" s="2">
        <f t="shared" si="90"/>
        <v>0</v>
      </c>
    </row>
    <row r="837" spans="1:12">
      <c r="A837" s="2">
        <v>817</v>
      </c>
      <c r="B837" s="2">
        <v>34</v>
      </c>
      <c r="C837" s="2">
        <v>1995</v>
      </c>
      <c r="D837" s="7">
        <v>0.22</v>
      </c>
      <c r="E837" s="7">
        <v>1.2120377940393119</v>
      </c>
      <c r="F837" s="2">
        <f t="shared" si="91"/>
        <v>1</v>
      </c>
      <c r="G837" s="3">
        <f t="shared" si="92"/>
        <v>4344.6856998410449</v>
      </c>
      <c r="H837" s="3">
        <f t="shared" si="93"/>
        <v>2329.8377065397603</v>
      </c>
      <c r="I837" s="18">
        <f t="shared" si="89"/>
        <v>-2014.8479933012845</v>
      </c>
      <c r="J837" s="3">
        <f t="shared" si="94"/>
        <v>2014.8479933012845</v>
      </c>
      <c r="K837" s="3">
        <f t="shared" si="95"/>
        <v>0</v>
      </c>
      <c r="L837" s="2">
        <f t="shared" si="90"/>
        <v>1</v>
      </c>
    </row>
    <row r="838" spans="1:12">
      <c r="A838" s="2">
        <v>818</v>
      </c>
      <c r="B838" s="2">
        <v>35</v>
      </c>
      <c r="C838" s="2">
        <v>1995</v>
      </c>
      <c r="D838" s="7">
        <v>0.29000000000000004</v>
      </c>
      <c r="E838" s="7">
        <v>1.072737794181398</v>
      </c>
      <c r="F838" s="2">
        <f t="shared" si="91"/>
        <v>1</v>
      </c>
      <c r="G838" s="3">
        <f t="shared" si="92"/>
        <v>4344.6856998410449</v>
      </c>
      <c r="H838" s="3">
        <f t="shared" si="93"/>
        <v>3071.1497040751387</v>
      </c>
      <c r="I838" s="18">
        <f t="shared" si="89"/>
        <v>-1273.5359957659061</v>
      </c>
      <c r="J838" s="3">
        <f t="shared" si="94"/>
        <v>3288.3839890671907</v>
      </c>
      <c r="K838" s="3">
        <f t="shared" si="95"/>
        <v>0</v>
      </c>
      <c r="L838" s="2">
        <f t="shared" si="90"/>
        <v>1</v>
      </c>
    </row>
    <row r="839" spans="1:12">
      <c r="A839" s="2">
        <v>819</v>
      </c>
      <c r="B839" s="2">
        <v>36</v>
      </c>
      <c r="C839" s="2">
        <v>1995</v>
      </c>
      <c r="D839" s="7">
        <v>0.13500000000000001</v>
      </c>
      <c r="E839" s="7">
        <v>1.033866928079314</v>
      </c>
      <c r="F839" s="2">
        <f t="shared" si="91"/>
        <v>1</v>
      </c>
      <c r="G839" s="3">
        <f t="shared" si="92"/>
        <v>4344.6856998410449</v>
      </c>
      <c r="H839" s="3">
        <f t="shared" si="93"/>
        <v>1429.673138103944</v>
      </c>
      <c r="I839" s="18">
        <f t="shared" si="89"/>
        <v>-2915.0125617371009</v>
      </c>
      <c r="J839" s="3">
        <f t="shared" si="94"/>
        <v>6203.3965508042911</v>
      </c>
      <c r="K839" s="3">
        <f t="shared" si="95"/>
        <v>0</v>
      </c>
      <c r="L839" s="2">
        <f t="shared" si="90"/>
        <v>1</v>
      </c>
    </row>
    <row r="840" spans="1:12">
      <c r="A840" s="2">
        <v>820</v>
      </c>
      <c r="B840" s="2">
        <v>37</v>
      </c>
      <c r="C840" s="2">
        <v>1995</v>
      </c>
      <c r="D840" s="7">
        <v>0.27</v>
      </c>
      <c r="E840" s="7">
        <v>0.93142007779010894</v>
      </c>
      <c r="F840" s="2">
        <f t="shared" si="91"/>
        <v>1</v>
      </c>
      <c r="G840" s="3">
        <f t="shared" si="92"/>
        <v>4344.6856998410449</v>
      </c>
      <c r="H840" s="3">
        <f t="shared" si="93"/>
        <v>2859.346276207888</v>
      </c>
      <c r="I840" s="18">
        <f t="shared" si="89"/>
        <v>-1485.3394236331569</v>
      </c>
      <c r="J840" s="3">
        <f t="shared" si="94"/>
        <v>7688.735974437448</v>
      </c>
      <c r="K840" s="3">
        <f t="shared" si="95"/>
        <v>0</v>
      </c>
      <c r="L840" s="2">
        <f t="shared" si="90"/>
        <v>1</v>
      </c>
    </row>
    <row r="841" spans="1:12">
      <c r="A841" s="2">
        <v>821</v>
      </c>
      <c r="B841" s="2">
        <v>38</v>
      </c>
      <c r="C841" s="2">
        <v>1995</v>
      </c>
      <c r="D841" s="7">
        <v>0.30500000000000005</v>
      </c>
      <c r="E841" s="7">
        <v>0.56707204666568101</v>
      </c>
      <c r="F841" s="2">
        <f t="shared" si="91"/>
        <v>1</v>
      </c>
      <c r="G841" s="3">
        <f t="shared" si="92"/>
        <v>4344.6856998410449</v>
      </c>
      <c r="H841" s="3">
        <f t="shared" si="93"/>
        <v>3230.0022749755776</v>
      </c>
      <c r="I841" s="18">
        <f t="shared" si="89"/>
        <v>-1114.6834248654673</v>
      </c>
      <c r="J841" s="3">
        <f t="shared" si="94"/>
        <v>8803.4193993029148</v>
      </c>
      <c r="K841" s="3">
        <f t="shared" si="95"/>
        <v>0</v>
      </c>
      <c r="L841" s="2">
        <f t="shared" si="90"/>
        <v>1</v>
      </c>
    </row>
    <row r="842" spans="1:12">
      <c r="A842" s="2">
        <v>822</v>
      </c>
      <c r="B842" s="2">
        <v>39</v>
      </c>
      <c r="C842" s="2">
        <v>1995</v>
      </c>
      <c r="D842" s="7">
        <v>1.51</v>
      </c>
      <c r="E842" s="7">
        <v>0.71385039297265995</v>
      </c>
      <c r="F842" s="2">
        <f t="shared" si="91"/>
        <v>1</v>
      </c>
      <c r="G842" s="3">
        <f t="shared" si="92"/>
        <v>4344.6856998410449</v>
      </c>
      <c r="H842" s="3">
        <f t="shared" si="93"/>
        <v>15991.158803977445</v>
      </c>
      <c r="I842" s="18">
        <f t="shared" si="89"/>
        <v>11646.473104136399</v>
      </c>
      <c r="J842" s="3">
        <f t="shared" si="94"/>
        <v>0</v>
      </c>
      <c r="K842" s="3">
        <f t="shared" si="95"/>
        <v>588.04268748695551</v>
      </c>
      <c r="L842" s="2">
        <f t="shared" si="90"/>
        <v>0</v>
      </c>
    </row>
    <row r="843" spans="1:12">
      <c r="A843" s="2">
        <v>823</v>
      </c>
      <c r="B843" s="2">
        <v>40</v>
      </c>
      <c r="C843" s="2">
        <v>1995</v>
      </c>
      <c r="D843" s="7">
        <v>1.33</v>
      </c>
      <c r="E843" s="7">
        <v>0.46411637747935719</v>
      </c>
      <c r="F843" s="2">
        <f t="shared" si="91"/>
        <v>0</v>
      </c>
      <c r="G843" s="3">
        <f t="shared" si="92"/>
        <v>0</v>
      </c>
      <c r="H843" s="3">
        <f t="shared" si="93"/>
        <v>14084.92795317219</v>
      </c>
      <c r="I843" s="18">
        <f t="shared" si="89"/>
        <v>14084.92795317219</v>
      </c>
      <c r="J843" s="3">
        <f t="shared" si="94"/>
        <v>0</v>
      </c>
      <c r="K843" s="3">
        <f t="shared" si="95"/>
        <v>588.04268748695551</v>
      </c>
      <c r="L843" s="2">
        <f t="shared" si="90"/>
        <v>0</v>
      </c>
    </row>
    <row r="844" spans="1:12">
      <c r="A844" s="2">
        <v>824</v>
      </c>
      <c r="B844" s="2">
        <v>41</v>
      </c>
      <c r="C844" s="2">
        <v>1995</v>
      </c>
      <c r="D844" s="7">
        <v>0.45</v>
      </c>
      <c r="E844" s="7">
        <v>0.59994960568726396</v>
      </c>
      <c r="F844" s="2">
        <f t="shared" si="91"/>
        <v>0</v>
      </c>
      <c r="G844" s="3">
        <f t="shared" si="92"/>
        <v>0</v>
      </c>
      <c r="H844" s="3">
        <f t="shared" si="93"/>
        <v>4765.5771270131463</v>
      </c>
      <c r="I844" s="18">
        <f t="shared" si="89"/>
        <v>4765.5771270131463</v>
      </c>
      <c r="J844" s="3">
        <f t="shared" si="94"/>
        <v>0</v>
      </c>
      <c r="K844" s="3">
        <f t="shared" si="95"/>
        <v>588.04268748695551</v>
      </c>
      <c r="L844" s="2">
        <f t="shared" si="90"/>
        <v>0</v>
      </c>
    </row>
    <row r="845" spans="1:12">
      <c r="A845" s="2">
        <v>825</v>
      </c>
      <c r="B845" s="2">
        <v>42</v>
      </c>
      <c r="C845" s="2">
        <v>1995</v>
      </c>
      <c r="D845" s="7">
        <v>2.5000000000000001E-2</v>
      </c>
      <c r="E845" s="7">
        <v>0.36026098388450228</v>
      </c>
      <c r="F845" s="2">
        <f t="shared" si="91"/>
        <v>0</v>
      </c>
      <c r="G845" s="3">
        <f t="shared" si="92"/>
        <v>0</v>
      </c>
      <c r="H845" s="3">
        <f t="shared" si="93"/>
        <v>264.7542848340637</v>
      </c>
      <c r="I845" s="18">
        <f t="shared" si="89"/>
        <v>264.7542848340637</v>
      </c>
      <c r="J845" s="3">
        <f t="shared" si="94"/>
        <v>0</v>
      </c>
      <c r="K845" s="3">
        <f t="shared" si="95"/>
        <v>588.04268748695551</v>
      </c>
      <c r="L845" s="2">
        <f t="shared" si="90"/>
        <v>0</v>
      </c>
    </row>
    <row r="846" spans="1:12">
      <c r="A846" s="2">
        <v>826</v>
      </c>
      <c r="B846" s="2">
        <v>43</v>
      </c>
      <c r="C846" s="2">
        <v>1995</v>
      </c>
      <c r="D846" s="7">
        <v>1.7799999999999998</v>
      </c>
      <c r="E846" s="7">
        <v>0.2979680705622143</v>
      </c>
      <c r="F846" s="2">
        <f t="shared" si="91"/>
        <v>0</v>
      </c>
      <c r="G846" s="3">
        <f t="shared" si="92"/>
        <v>0</v>
      </c>
      <c r="H846" s="3">
        <f t="shared" si="93"/>
        <v>18850.505080185329</v>
      </c>
      <c r="I846" s="18">
        <f t="shared" si="89"/>
        <v>18850.505080185329</v>
      </c>
      <c r="J846" s="3">
        <f t="shared" si="94"/>
        <v>0</v>
      </c>
      <c r="K846" s="3">
        <f t="shared" si="95"/>
        <v>588.04268748695551</v>
      </c>
      <c r="L846" s="2">
        <f t="shared" si="90"/>
        <v>0</v>
      </c>
    </row>
    <row r="847" spans="1:12">
      <c r="A847" s="2">
        <v>827</v>
      </c>
      <c r="B847" s="2">
        <v>44</v>
      </c>
      <c r="C847" s="2">
        <v>1995</v>
      </c>
      <c r="D847" s="7">
        <v>0.61499999999999999</v>
      </c>
      <c r="E847" s="7">
        <v>0.18491370059878959</v>
      </c>
      <c r="F847" s="2">
        <f t="shared" si="91"/>
        <v>0</v>
      </c>
      <c r="G847" s="3">
        <f t="shared" si="92"/>
        <v>0</v>
      </c>
      <c r="H847" s="3">
        <f t="shared" si="93"/>
        <v>6512.9554069179658</v>
      </c>
      <c r="I847" s="18">
        <f t="shared" si="89"/>
        <v>6512.9554069179658</v>
      </c>
      <c r="J847" s="3">
        <f t="shared" si="94"/>
        <v>0</v>
      </c>
      <c r="K847" s="3">
        <f t="shared" si="95"/>
        <v>0</v>
      </c>
      <c r="L847" s="2">
        <f t="shared" si="90"/>
        <v>0</v>
      </c>
    </row>
    <row r="848" spans="1:12">
      <c r="A848" s="2">
        <v>828</v>
      </c>
      <c r="B848" s="2">
        <v>45</v>
      </c>
      <c r="C848" s="2">
        <v>1995</v>
      </c>
      <c r="D848" s="7">
        <v>7.5000000000000011E-2</v>
      </c>
      <c r="E848" s="7">
        <v>0.16894259825287539</v>
      </c>
      <c r="F848" s="2">
        <f t="shared" si="91"/>
        <v>0</v>
      </c>
      <c r="G848" s="3">
        <f t="shared" si="92"/>
        <v>0</v>
      </c>
      <c r="H848" s="3">
        <f t="shared" si="93"/>
        <v>794.2628545021912</v>
      </c>
      <c r="I848" s="18">
        <f t="shared" si="89"/>
        <v>794.2628545021912</v>
      </c>
      <c r="J848" s="3">
        <f t="shared" si="94"/>
        <v>0</v>
      </c>
      <c r="K848" s="3">
        <f t="shared" si="95"/>
        <v>0</v>
      </c>
      <c r="L848" s="2">
        <f t="shared" si="90"/>
        <v>0</v>
      </c>
    </row>
    <row r="849" spans="1:12">
      <c r="A849" s="2">
        <v>829</v>
      </c>
      <c r="B849" s="2">
        <v>46</v>
      </c>
      <c r="C849" s="2">
        <v>1995</v>
      </c>
      <c r="D849" s="7">
        <v>0.04</v>
      </c>
      <c r="E849" s="7">
        <v>0.13364531482431169</v>
      </c>
      <c r="F849" s="2">
        <f t="shared" si="91"/>
        <v>0</v>
      </c>
      <c r="G849" s="3">
        <f t="shared" si="92"/>
        <v>0</v>
      </c>
      <c r="H849" s="3">
        <f t="shared" si="93"/>
        <v>423.60685573450189</v>
      </c>
      <c r="I849" s="18">
        <f t="shared" si="89"/>
        <v>423.60685573450189</v>
      </c>
      <c r="J849" s="3">
        <f t="shared" si="94"/>
        <v>0</v>
      </c>
      <c r="K849" s="3">
        <f t="shared" si="95"/>
        <v>0</v>
      </c>
      <c r="L849" s="2">
        <f t="shared" si="90"/>
        <v>0</v>
      </c>
    </row>
    <row r="850" spans="1:12">
      <c r="A850" s="2">
        <v>830</v>
      </c>
      <c r="B850" s="2">
        <v>47</v>
      </c>
      <c r="C850" s="2">
        <v>1995</v>
      </c>
      <c r="D850" s="7">
        <v>1.4999999999999999E-2</v>
      </c>
      <c r="E850" s="7">
        <v>6.5071377886383092E-2</v>
      </c>
      <c r="F850" s="2">
        <f t="shared" si="91"/>
        <v>0</v>
      </c>
      <c r="G850" s="3">
        <f t="shared" si="92"/>
        <v>0</v>
      </c>
      <c r="H850" s="3">
        <f t="shared" si="93"/>
        <v>158.8525709004382</v>
      </c>
      <c r="I850" s="18">
        <f t="shared" si="89"/>
        <v>158.8525709004382</v>
      </c>
      <c r="J850" s="3">
        <f t="shared" si="94"/>
        <v>0</v>
      </c>
      <c r="K850" s="3">
        <f t="shared" si="95"/>
        <v>0</v>
      </c>
      <c r="L850" s="2">
        <f t="shared" si="90"/>
        <v>0</v>
      </c>
    </row>
    <row r="851" spans="1:12">
      <c r="A851" s="2">
        <v>831</v>
      </c>
      <c r="B851" s="2">
        <v>48</v>
      </c>
      <c r="C851" s="2">
        <v>1995</v>
      </c>
      <c r="D851" s="7">
        <v>0</v>
      </c>
      <c r="E851" s="7">
        <v>0</v>
      </c>
      <c r="F851" s="2">
        <f t="shared" si="91"/>
        <v>0</v>
      </c>
      <c r="G851" s="3">
        <f t="shared" si="92"/>
        <v>0</v>
      </c>
      <c r="H851" s="3">
        <f t="shared" si="93"/>
        <v>0</v>
      </c>
      <c r="I851" s="18">
        <f t="shared" si="89"/>
        <v>0</v>
      </c>
      <c r="J851" s="3">
        <f t="shared" si="94"/>
        <v>0</v>
      </c>
      <c r="K851" s="3">
        <f t="shared" si="95"/>
        <v>0</v>
      </c>
      <c r="L851" s="2">
        <f t="shared" si="90"/>
        <v>0</v>
      </c>
    </row>
    <row r="852" spans="1:12">
      <c r="A852" s="2">
        <v>832</v>
      </c>
      <c r="B852" s="2">
        <v>49</v>
      </c>
      <c r="C852" s="2">
        <v>1995</v>
      </c>
      <c r="D852" s="7">
        <v>0</v>
      </c>
      <c r="E852" s="7">
        <v>0</v>
      </c>
      <c r="F852" s="2">
        <f t="shared" si="91"/>
        <v>0</v>
      </c>
      <c r="G852" s="3">
        <f t="shared" si="92"/>
        <v>0</v>
      </c>
      <c r="H852" s="3">
        <f t="shared" si="93"/>
        <v>0</v>
      </c>
      <c r="I852" s="18">
        <f t="shared" si="89"/>
        <v>0</v>
      </c>
      <c r="J852" s="3">
        <f t="shared" si="94"/>
        <v>0</v>
      </c>
      <c r="K852" s="3">
        <f t="shared" si="95"/>
        <v>0</v>
      </c>
      <c r="L852" s="2">
        <f t="shared" si="90"/>
        <v>0</v>
      </c>
    </row>
    <row r="853" spans="1:12">
      <c r="A853" s="2">
        <v>833</v>
      </c>
      <c r="B853" s="2">
        <v>50</v>
      </c>
      <c r="C853" s="2">
        <v>1995</v>
      </c>
      <c r="D853" s="7">
        <v>0</v>
      </c>
      <c r="E853" s="7">
        <v>0</v>
      </c>
      <c r="F853" s="2">
        <f t="shared" si="91"/>
        <v>0</v>
      </c>
      <c r="G853" s="3">
        <f t="shared" si="92"/>
        <v>0</v>
      </c>
      <c r="H853" s="3">
        <f t="shared" si="93"/>
        <v>0</v>
      </c>
      <c r="I853" s="18">
        <f t="shared" si="89"/>
        <v>0</v>
      </c>
      <c r="J853" s="3">
        <f t="shared" si="94"/>
        <v>0</v>
      </c>
      <c r="K853" s="3">
        <f t="shared" si="95"/>
        <v>0</v>
      </c>
      <c r="L853" s="2">
        <f t="shared" si="90"/>
        <v>0</v>
      </c>
    </row>
    <row r="854" spans="1:12">
      <c r="A854" s="2">
        <v>834</v>
      </c>
      <c r="B854" s="2">
        <v>51</v>
      </c>
      <c r="C854" s="2">
        <v>1995</v>
      </c>
      <c r="D854" s="7">
        <v>0</v>
      </c>
      <c r="E854" s="7">
        <v>0</v>
      </c>
      <c r="F854" s="2">
        <f t="shared" si="91"/>
        <v>0</v>
      </c>
      <c r="G854" s="3">
        <f t="shared" si="92"/>
        <v>0</v>
      </c>
      <c r="H854" s="3">
        <f t="shared" si="93"/>
        <v>0</v>
      </c>
      <c r="I854" s="18">
        <f t="shared" ref="I854:I917" si="96">H854-G854-((E854/12)*$F$10)/7.48</f>
        <v>0</v>
      </c>
      <c r="J854" s="3">
        <f t="shared" si="94"/>
        <v>0</v>
      </c>
      <c r="K854" s="3">
        <f t="shared" si="95"/>
        <v>0</v>
      </c>
      <c r="L854" s="2">
        <f t="shared" ref="L854:L917" si="97">IF(AND(K854=0,I854=0),0,IF(B854&gt;43,0,IF(ROUND((K853+I854),0)=0,0,IF(K854=0,1,0))))</f>
        <v>0</v>
      </c>
    </row>
    <row r="855" spans="1:12">
      <c r="A855" s="2">
        <v>835</v>
      </c>
      <c r="B855" s="2">
        <v>52</v>
      </c>
      <c r="C855" s="2">
        <v>1995</v>
      </c>
      <c r="D855" s="7">
        <v>0</v>
      </c>
      <c r="E855" s="7">
        <v>0</v>
      </c>
      <c r="F855" s="2">
        <f t="shared" si="91"/>
        <v>0</v>
      </c>
      <c r="G855" s="3">
        <f t="shared" si="92"/>
        <v>0</v>
      </c>
      <c r="H855" s="3">
        <f t="shared" si="93"/>
        <v>0</v>
      </c>
      <c r="I855" s="18">
        <f t="shared" si="96"/>
        <v>0</v>
      </c>
      <c r="J855" s="3">
        <f t="shared" si="94"/>
        <v>0</v>
      </c>
      <c r="K855" s="3">
        <f t="shared" si="95"/>
        <v>0</v>
      </c>
      <c r="L855" s="2">
        <f t="shared" si="97"/>
        <v>0</v>
      </c>
    </row>
    <row r="856" spans="1:12">
      <c r="A856" s="2">
        <v>836</v>
      </c>
      <c r="B856" s="2">
        <v>1</v>
      </c>
      <c r="C856" s="2">
        <v>1996</v>
      </c>
      <c r="D856" s="7">
        <v>0</v>
      </c>
      <c r="E856" s="7">
        <v>0</v>
      </c>
      <c r="F856" s="2">
        <f t="shared" si="91"/>
        <v>0</v>
      </c>
      <c r="G856" s="3">
        <f t="shared" si="92"/>
        <v>0</v>
      </c>
      <c r="H856" s="3">
        <f t="shared" si="93"/>
        <v>0</v>
      </c>
      <c r="I856" s="18">
        <f t="shared" si="96"/>
        <v>0</v>
      </c>
      <c r="J856" s="3">
        <f t="shared" si="94"/>
        <v>0</v>
      </c>
      <c r="K856" s="3">
        <f t="shared" si="95"/>
        <v>0</v>
      </c>
      <c r="L856" s="2">
        <f t="shared" si="97"/>
        <v>0</v>
      </c>
    </row>
    <row r="857" spans="1:12">
      <c r="A857" s="2">
        <v>837</v>
      </c>
      <c r="B857" s="2">
        <v>2</v>
      </c>
      <c r="C857" s="2">
        <v>1996</v>
      </c>
      <c r="D857" s="7">
        <v>0</v>
      </c>
      <c r="E857" s="7">
        <v>0</v>
      </c>
      <c r="F857" s="2">
        <f t="shared" si="91"/>
        <v>0</v>
      </c>
      <c r="G857" s="3">
        <f t="shared" si="92"/>
        <v>0</v>
      </c>
      <c r="H857" s="3">
        <f t="shared" si="93"/>
        <v>0</v>
      </c>
      <c r="I857" s="18">
        <f t="shared" si="96"/>
        <v>0</v>
      </c>
      <c r="J857" s="3">
        <f t="shared" si="94"/>
        <v>0</v>
      </c>
      <c r="K857" s="3">
        <f t="shared" si="95"/>
        <v>0</v>
      </c>
      <c r="L857" s="2">
        <f t="shared" si="97"/>
        <v>0</v>
      </c>
    </row>
    <row r="858" spans="1:12">
      <c r="A858" s="2">
        <v>838</v>
      </c>
      <c r="B858" s="2">
        <v>3</v>
      </c>
      <c r="C858" s="2">
        <v>1996</v>
      </c>
      <c r="D858" s="7">
        <v>0</v>
      </c>
      <c r="E858" s="7">
        <v>0</v>
      </c>
      <c r="F858" s="2">
        <f t="shared" si="91"/>
        <v>0</v>
      </c>
      <c r="G858" s="3">
        <f t="shared" si="92"/>
        <v>0</v>
      </c>
      <c r="H858" s="3">
        <f t="shared" si="93"/>
        <v>0</v>
      </c>
      <c r="I858" s="18">
        <f t="shared" si="96"/>
        <v>0</v>
      </c>
      <c r="J858" s="3">
        <f t="shared" si="94"/>
        <v>0</v>
      </c>
      <c r="K858" s="3">
        <f t="shared" si="95"/>
        <v>0</v>
      </c>
      <c r="L858" s="2">
        <f t="shared" si="97"/>
        <v>0</v>
      </c>
    </row>
    <row r="859" spans="1:12">
      <c r="A859" s="2">
        <v>839</v>
      </c>
      <c r="B859" s="2">
        <v>4</v>
      </c>
      <c r="C859" s="2">
        <v>1996</v>
      </c>
      <c r="D859" s="7">
        <v>0</v>
      </c>
      <c r="E859" s="7">
        <v>0</v>
      </c>
      <c r="F859" s="2">
        <f t="shared" si="91"/>
        <v>0</v>
      </c>
      <c r="G859" s="3">
        <f t="shared" si="92"/>
        <v>0</v>
      </c>
      <c r="H859" s="3">
        <f t="shared" si="93"/>
        <v>0</v>
      </c>
      <c r="I859" s="18">
        <f t="shared" si="96"/>
        <v>0</v>
      </c>
      <c r="J859" s="3">
        <f t="shared" si="94"/>
        <v>0</v>
      </c>
      <c r="K859" s="3">
        <f t="shared" si="95"/>
        <v>0</v>
      </c>
      <c r="L859" s="2">
        <f t="shared" si="97"/>
        <v>0</v>
      </c>
    </row>
    <row r="860" spans="1:12">
      <c r="A860" s="2">
        <v>840</v>
      </c>
      <c r="B860" s="2">
        <v>5</v>
      </c>
      <c r="C860" s="2">
        <v>1996</v>
      </c>
      <c r="D860" s="7">
        <v>0</v>
      </c>
      <c r="E860" s="7">
        <v>0</v>
      </c>
      <c r="F860" s="2">
        <f t="shared" si="91"/>
        <v>0</v>
      </c>
      <c r="G860" s="3">
        <f t="shared" si="92"/>
        <v>0</v>
      </c>
      <c r="H860" s="3">
        <f t="shared" si="93"/>
        <v>0</v>
      </c>
      <c r="I860" s="18">
        <f t="shared" si="96"/>
        <v>0</v>
      </c>
      <c r="J860" s="3">
        <f t="shared" si="94"/>
        <v>0</v>
      </c>
      <c r="K860" s="3">
        <f t="shared" si="95"/>
        <v>0</v>
      </c>
      <c r="L860" s="2">
        <f t="shared" si="97"/>
        <v>0</v>
      </c>
    </row>
    <row r="861" spans="1:12">
      <c r="A861" s="2">
        <v>841</v>
      </c>
      <c r="B861" s="2">
        <v>6</v>
      </c>
      <c r="C861" s="2">
        <v>1996</v>
      </c>
      <c r="D861" s="7">
        <v>0</v>
      </c>
      <c r="E861" s="7">
        <v>0</v>
      </c>
      <c r="F861" s="2">
        <f t="shared" si="91"/>
        <v>0</v>
      </c>
      <c r="G861" s="3">
        <f t="shared" si="92"/>
        <v>0</v>
      </c>
      <c r="H861" s="3">
        <f t="shared" si="93"/>
        <v>0</v>
      </c>
      <c r="I861" s="18">
        <f t="shared" si="96"/>
        <v>0</v>
      </c>
      <c r="J861" s="3">
        <f t="shared" si="94"/>
        <v>0</v>
      </c>
      <c r="K861" s="3">
        <f t="shared" si="95"/>
        <v>0</v>
      </c>
      <c r="L861" s="2">
        <f t="shared" si="97"/>
        <v>0</v>
      </c>
    </row>
    <row r="862" spans="1:12">
      <c r="A862" s="2">
        <v>842</v>
      </c>
      <c r="B862" s="2">
        <v>7</v>
      </c>
      <c r="C862" s="2">
        <v>1996</v>
      </c>
      <c r="D862" s="7">
        <v>0</v>
      </c>
      <c r="E862" s="7">
        <v>0</v>
      </c>
      <c r="F862" s="2">
        <f t="shared" si="91"/>
        <v>0</v>
      </c>
      <c r="G862" s="3">
        <f t="shared" si="92"/>
        <v>0</v>
      </c>
      <c r="H862" s="3">
        <f t="shared" si="93"/>
        <v>0</v>
      </c>
      <c r="I862" s="18">
        <f t="shared" si="96"/>
        <v>0</v>
      </c>
      <c r="J862" s="3">
        <f t="shared" si="94"/>
        <v>0</v>
      </c>
      <c r="K862" s="3">
        <f t="shared" si="95"/>
        <v>0</v>
      </c>
      <c r="L862" s="2">
        <f t="shared" si="97"/>
        <v>0</v>
      </c>
    </row>
    <row r="863" spans="1:12">
      <c r="A863" s="2">
        <v>843</v>
      </c>
      <c r="B863" s="2">
        <v>8</v>
      </c>
      <c r="C863" s="2">
        <v>1996</v>
      </c>
      <c r="D863" s="7">
        <v>0</v>
      </c>
      <c r="E863" s="7">
        <v>0</v>
      </c>
      <c r="F863" s="2">
        <f t="shared" si="91"/>
        <v>0</v>
      </c>
      <c r="G863" s="3">
        <f t="shared" si="92"/>
        <v>0</v>
      </c>
      <c r="H863" s="3">
        <f t="shared" si="93"/>
        <v>0</v>
      </c>
      <c r="I863" s="18">
        <f t="shared" si="96"/>
        <v>0</v>
      </c>
      <c r="J863" s="3">
        <f t="shared" si="94"/>
        <v>0</v>
      </c>
      <c r="K863" s="3">
        <f t="shared" si="95"/>
        <v>0</v>
      </c>
      <c r="L863" s="2">
        <f t="shared" si="97"/>
        <v>0</v>
      </c>
    </row>
    <row r="864" spans="1:12">
      <c r="A864" s="2">
        <v>844</v>
      </c>
      <c r="B864" s="2">
        <v>9</v>
      </c>
      <c r="C864" s="2">
        <v>1996</v>
      </c>
      <c r="D864" s="7">
        <v>0</v>
      </c>
      <c r="E864" s="7">
        <v>0</v>
      </c>
      <c r="F864" s="2">
        <f t="shared" si="91"/>
        <v>0</v>
      </c>
      <c r="G864" s="3">
        <f t="shared" si="92"/>
        <v>0</v>
      </c>
      <c r="H864" s="3">
        <f t="shared" si="93"/>
        <v>0</v>
      </c>
      <c r="I864" s="18">
        <f t="shared" si="96"/>
        <v>0</v>
      </c>
      <c r="J864" s="3">
        <f t="shared" si="94"/>
        <v>0</v>
      </c>
      <c r="K864" s="3">
        <f t="shared" si="95"/>
        <v>0</v>
      </c>
      <c r="L864" s="2">
        <f t="shared" si="97"/>
        <v>0</v>
      </c>
    </row>
    <row r="865" spans="1:12">
      <c r="A865" s="2">
        <v>845</v>
      </c>
      <c r="B865" s="2">
        <v>10</v>
      </c>
      <c r="C865" s="2">
        <v>1996</v>
      </c>
      <c r="D865" s="7">
        <v>0</v>
      </c>
      <c r="E865" s="7">
        <v>0</v>
      </c>
      <c r="F865" s="2">
        <f t="shared" si="91"/>
        <v>0</v>
      </c>
      <c r="G865" s="3">
        <f t="shared" si="92"/>
        <v>0</v>
      </c>
      <c r="H865" s="3">
        <f t="shared" si="93"/>
        <v>0</v>
      </c>
      <c r="I865" s="18">
        <f t="shared" si="96"/>
        <v>0</v>
      </c>
      <c r="J865" s="3">
        <f t="shared" si="94"/>
        <v>0</v>
      </c>
      <c r="K865" s="3">
        <f t="shared" si="95"/>
        <v>0</v>
      </c>
      <c r="L865" s="2">
        <f t="shared" si="97"/>
        <v>0</v>
      </c>
    </row>
    <row r="866" spans="1:12">
      <c r="A866" s="2">
        <v>846</v>
      </c>
      <c r="B866" s="2">
        <v>11</v>
      </c>
      <c r="C866" s="2">
        <v>1996</v>
      </c>
      <c r="D866" s="7">
        <v>0.35900000000000004</v>
      </c>
      <c r="E866" s="7">
        <v>0.37087755867682293</v>
      </c>
      <c r="F866" s="2">
        <f t="shared" si="91"/>
        <v>0</v>
      </c>
      <c r="G866" s="3">
        <f t="shared" si="92"/>
        <v>0</v>
      </c>
      <c r="H866" s="3">
        <f t="shared" si="93"/>
        <v>3801.8715302171549</v>
      </c>
      <c r="I866" s="18">
        <f t="shared" si="96"/>
        <v>3801.8715302171549</v>
      </c>
      <c r="J866" s="3">
        <f t="shared" si="94"/>
        <v>0</v>
      </c>
      <c r="K866" s="3">
        <f t="shared" si="95"/>
        <v>588.04268748695551</v>
      </c>
      <c r="L866" s="2">
        <f t="shared" si="97"/>
        <v>0</v>
      </c>
    </row>
    <row r="867" spans="1:12">
      <c r="A867" s="2">
        <v>847</v>
      </c>
      <c r="B867" s="2">
        <v>12</v>
      </c>
      <c r="C867" s="2">
        <v>1996</v>
      </c>
      <c r="D867" s="7">
        <v>0.30100000000000005</v>
      </c>
      <c r="E867" s="7">
        <v>0.35906192876761511</v>
      </c>
      <c r="F867" s="2">
        <f t="shared" si="91"/>
        <v>0</v>
      </c>
      <c r="G867" s="3">
        <f t="shared" si="92"/>
        <v>0</v>
      </c>
      <c r="H867" s="3">
        <f t="shared" si="93"/>
        <v>3187.641589402127</v>
      </c>
      <c r="I867" s="18">
        <f t="shared" si="96"/>
        <v>3187.641589402127</v>
      </c>
      <c r="J867" s="3">
        <f t="shared" si="94"/>
        <v>0</v>
      </c>
      <c r="K867" s="3">
        <f t="shared" si="95"/>
        <v>588.04268748695551</v>
      </c>
      <c r="L867" s="2">
        <f t="shared" si="97"/>
        <v>0</v>
      </c>
    </row>
    <row r="868" spans="1:12">
      <c r="A868" s="2">
        <v>848</v>
      </c>
      <c r="B868" s="2">
        <v>13</v>
      </c>
      <c r="C868" s="2">
        <v>1996</v>
      </c>
      <c r="D868" s="7">
        <v>1.1649999999999998</v>
      </c>
      <c r="E868" s="7">
        <v>0.31977457447697949</v>
      </c>
      <c r="F868" s="2">
        <f t="shared" ref="F868:F931" si="98">IF(AND(B868&gt;=$C$7,B868&lt;=$D$7),$C$5*2,IF(AND(B868&gt;=$C$6,B868&lt;=$D$6),$C$5,0))</f>
        <v>1</v>
      </c>
      <c r="G868" s="3">
        <f t="shared" ref="G868:G931" si="99">IF($C$2="Y",F868*$C$4*43560/12/0.133680556,IF(AND(B868&gt;=$C$11,B868&lt;=$D$11),$C$10,0))</f>
        <v>4344.6856998410449</v>
      </c>
      <c r="H868" s="3">
        <f t="shared" ref="H868:H931" si="100">D868*$C$13*43560/12/0.133680556</f>
        <v>12337.549673267366</v>
      </c>
      <c r="I868" s="18">
        <f t="shared" si="96"/>
        <v>7992.8639734263206</v>
      </c>
      <c r="J868" s="3">
        <f t="shared" ref="J868:J931" si="101">IF(B868&gt;43,0,IF(AND(I868&gt;=0,(J867-I868)&lt;=0),0,IF(I868&lt;=0,ABS(I868)+J867,J867-I868)))</f>
        <v>0</v>
      </c>
      <c r="K868" s="3">
        <f t="shared" ref="K868:K931" si="102">IF(B868&gt;43,0,IF(K867+I868&lt;=0,0,IF(K867+I868&gt;=$C$15,$C$15,K867+I868)))</f>
        <v>588.04268748695551</v>
      </c>
      <c r="L868" s="2">
        <f t="shared" si="97"/>
        <v>0</v>
      </c>
    </row>
    <row r="869" spans="1:12">
      <c r="A869" s="2">
        <v>849</v>
      </c>
      <c r="B869" s="2">
        <v>14</v>
      </c>
      <c r="C869" s="2">
        <v>1996</v>
      </c>
      <c r="D869" s="7">
        <v>1.4999999999999999E-2</v>
      </c>
      <c r="E869" s="7">
        <v>0.43433031451761306</v>
      </c>
      <c r="F869" s="2">
        <f t="shared" si="98"/>
        <v>1</v>
      </c>
      <c r="G869" s="3">
        <f t="shared" si="99"/>
        <v>4344.6856998410449</v>
      </c>
      <c r="H869" s="3">
        <f t="shared" si="100"/>
        <v>158.8525709004382</v>
      </c>
      <c r="I869" s="18">
        <f t="shared" si="96"/>
        <v>-4185.8331289406069</v>
      </c>
      <c r="J869" s="3">
        <f t="shared" si="101"/>
        <v>4185.8331289406069</v>
      </c>
      <c r="K869" s="3">
        <f t="shared" si="102"/>
        <v>0</v>
      </c>
      <c r="L869" s="2">
        <f t="shared" si="97"/>
        <v>1</v>
      </c>
    </row>
    <row r="870" spans="1:12">
      <c r="A870" s="2">
        <v>850</v>
      </c>
      <c r="B870" s="2">
        <v>15</v>
      </c>
      <c r="C870" s="2">
        <v>1996</v>
      </c>
      <c r="D870" s="7">
        <v>0.02</v>
      </c>
      <c r="E870" s="7">
        <v>0.69035511740607403</v>
      </c>
      <c r="F870" s="2">
        <f t="shared" si="98"/>
        <v>1</v>
      </c>
      <c r="G870" s="3">
        <f t="shared" si="99"/>
        <v>4344.6856998410449</v>
      </c>
      <c r="H870" s="3">
        <f t="shared" si="100"/>
        <v>211.80342786725095</v>
      </c>
      <c r="I870" s="18">
        <f t="shared" si="96"/>
        <v>-4132.8822719737936</v>
      </c>
      <c r="J870" s="3">
        <f t="shared" si="101"/>
        <v>8318.7154009143997</v>
      </c>
      <c r="K870" s="3">
        <f t="shared" si="102"/>
        <v>0</v>
      </c>
      <c r="L870" s="2">
        <f t="shared" si="97"/>
        <v>1</v>
      </c>
    </row>
    <row r="871" spans="1:12">
      <c r="A871" s="2">
        <v>851</v>
      </c>
      <c r="B871" s="2">
        <v>16</v>
      </c>
      <c r="C871" s="2">
        <v>1996</v>
      </c>
      <c r="D871" s="7">
        <v>0.46500000000000002</v>
      </c>
      <c r="E871" s="7">
        <v>0.76133110158564699</v>
      </c>
      <c r="F871" s="2">
        <f t="shared" si="98"/>
        <v>1</v>
      </c>
      <c r="G871" s="3">
        <f t="shared" si="99"/>
        <v>4344.6856998410449</v>
      </c>
      <c r="H871" s="3">
        <f t="shared" si="100"/>
        <v>4924.4296979135843</v>
      </c>
      <c r="I871" s="18">
        <f t="shared" si="96"/>
        <v>579.7439980725394</v>
      </c>
      <c r="J871" s="3">
        <f t="shared" si="101"/>
        <v>7738.9714028418603</v>
      </c>
      <c r="K871" s="3">
        <f t="shared" si="102"/>
        <v>579.7439980725394</v>
      </c>
      <c r="L871" s="2">
        <f t="shared" si="97"/>
        <v>0</v>
      </c>
    </row>
    <row r="872" spans="1:12">
      <c r="A872" s="2">
        <v>852</v>
      </c>
      <c r="B872" s="2">
        <v>17</v>
      </c>
      <c r="C872" s="2">
        <v>1996</v>
      </c>
      <c r="D872" s="7">
        <v>0.28500000000000003</v>
      </c>
      <c r="E872" s="7">
        <v>0.84592401488518898</v>
      </c>
      <c r="F872" s="2">
        <f t="shared" si="98"/>
        <v>1</v>
      </c>
      <c r="G872" s="3">
        <f t="shared" si="99"/>
        <v>4344.6856998410449</v>
      </c>
      <c r="H872" s="3">
        <f t="shared" si="100"/>
        <v>3018.1988471083259</v>
      </c>
      <c r="I872" s="18">
        <f t="shared" si="96"/>
        <v>-1326.4868527327189</v>
      </c>
      <c r="J872" s="3">
        <f t="shared" si="101"/>
        <v>9065.4582555745801</v>
      </c>
      <c r="K872" s="3">
        <f t="shared" si="102"/>
        <v>0</v>
      </c>
      <c r="L872" s="2">
        <f t="shared" si="97"/>
        <v>1</v>
      </c>
    </row>
    <row r="873" spans="1:12">
      <c r="A873" s="2">
        <v>853</v>
      </c>
      <c r="B873" s="2">
        <v>18</v>
      </c>
      <c r="C873" s="2">
        <v>1996</v>
      </c>
      <c r="D873" s="7">
        <v>0.54</v>
      </c>
      <c r="E873" s="7">
        <v>0.88192716445476493</v>
      </c>
      <c r="F873" s="2">
        <f t="shared" si="98"/>
        <v>1</v>
      </c>
      <c r="G873" s="3">
        <f t="shared" si="99"/>
        <v>4344.6856998410449</v>
      </c>
      <c r="H873" s="3">
        <f t="shared" si="100"/>
        <v>5718.6925524157759</v>
      </c>
      <c r="I873" s="18">
        <f t="shared" si="96"/>
        <v>1374.0068525747311</v>
      </c>
      <c r="J873" s="3">
        <f t="shared" si="101"/>
        <v>7691.4514029998491</v>
      </c>
      <c r="K873" s="3">
        <f t="shared" si="102"/>
        <v>588.04268748695551</v>
      </c>
      <c r="L873" s="2">
        <f t="shared" si="97"/>
        <v>0</v>
      </c>
    </row>
    <row r="874" spans="1:12">
      <c r="A874" s="2">
        <v>854</v>
      </c>
      <c r="B874" s="2">
        <v>19</v>
      </c>
      <c r="C874" s="2">
        <v>1996</v>
      </c>
      <c r="D874" s="7">
        <v>0.69500000000000006</v>
      </c>
      <c r="E874" s="7">
        <v>0.7069039362868319</v>
      </c>
      <c r="F874" s="2">
        <f t="shared" si="98"/>
        <v>1</v>
      </c>
      <c r="G874" s="3">
        <f t="shared" si="99"/>
        <v>4344.6856998410449</v>
      </c>
      <c r="H874" s="3">
        <f t="shared" si="100"/>
        <v>7360.1691183869698</v>
      </c>
      <c r="I874" s="18">
        <f t="shared" si="96"/>
        <v>3015.4834185459249</v>
      </c>
      <c r="J874" s="3">
        <f t="shared" si="101"/>
        <v>4675.9679844539241</v>
      </c>
      <c r="K874" s="3">
        <f t="shared" si="102"/>
        <v>588.04268748695551</v>
      </c>
      <c r="L874" s="2">
        <f t="shared" si="97"/>
        <v>0</v>
      </c>
    </row>
    <row r="875" spans="1:12">
      <c r="A875" s="2">
        <v>855</v>
      </c>
      <c r="B875" s="2">
        <v>20</v>
      </c>
      <c r="C875" s="2">
        <v>1996</v>
      </c>
      <c r="D875" s="7">
        <v>0.38</v>
      </c>
      <c r="E875" s="7">
        <v>1.0821964555890728</v>
      </c>
      <c r="F875" s="2">
        <f t="shared" si="98"/>
        <v>1</v>
      </c>
      <c r="G875" s="3">
        <f t="shared" si="99"/>
        <v>4344.6856998410449</v>
      </c>
      <c r="H875" s="3">
        <f t="shared" si="100"/>
        <v>4024.2651294777679</v>
      </c>
      <c r="I875" s="18">
        <f t="shared" si="96"/>
        <v>-320.42057036327697</v>
      </c>
      <c r="J875" s="3">
        <f t="shared" si="101"/>
        <v>4996.3885548172011</v>
      </c>
      <c r="K875" s="3">
        <f t="shared" si="102"/>
        <v>267.62211712367855</v>
      </c>
      <c r="L875" s="2">
        <f t="shared" si="97"/>
        <v>0</v>
      </c>
    </row>
    <row r="876" spans="1:12">
      <c r="A876" s="2">
        <v>856</v>
      </c>
      <c r="B876" s="2">
        <v>21</v>
      </c>
      <c r="C876" s="2">
        <v>1996</v>
      </c>
      <c r="D876" s="7">
        <v>0.78500000000000003</v>
      </c>
      <c r="E876" s="7">
        <v>1.0328421249307529</v>
      </c>
      <c r="F876" s="2">
        <f t="shared" si="98"/>
        <v>1</v>
      </c>
      <c r="G876" s="3">
        <f t="shared" si="99"/>
        <v>4344.6856998410449</v>
      </c>
      <c r="H876" s="3">
        <f t="shared" si="100"/>
        <v>8313.2845437896012</v>
      </c>
      <c r="I876" s="18">
        <f t="shared" si="96"/>
        <v>3968.5988439485564</v>
      </c>
      <c r="J876" s="3">
        <f t="shared" si="101"/>
        <v>1027.7897108686448</v>
      </c>
      <c r="K876" s="3">
        <f t="shared" si="102"/>
        <v>588.04268748695551</v>
      </c>
      <c r="L876" s="2">
        <f t="shared" si="97"/>
        <v>0</v>
      </c>
    </row>
    <row r="877" spans="1:12">
      <c r="A877" s="2">
        <v>857</v>
      </c>
      <c r="B877" s="2">
        <v>22</v>
      </c>
      <c r="C877" s="2">
        <v>1996</v>
      </c>
      <c r="D877" s="7">
        <v>6.9999999999999993E-2</v>
      </c>
      <c r="E877" s="7">
        <v>1.144679526391482</v>
      </c>
      <c r="F877" s="2">
        <f t="shared" si="98"/>
        <v>1</v>
      </c>
      <c r="G877" s="3">
        <f t="shared" si="99"/>
        <v>4344.6856998410449</v>
      </c>
      <c r="H877" s="3">
        <f t="shared" si="100"/>
        <v>741.31199753537817</v>
      </c>
      <c r="I877" s="18">
        <f t="shared" si="96"/>
        <v>-3603.3737023056665</v>
      </c>
      <c r="J877" s="3">
        <f t="shared" si="101"/>
        <v>4631.1634131743112</v>
      </c>
      <c r="K877" s="3">
        <f t="shared" si="102"/>
        <v>0</v>
      </c>
      <c r="L877" s="2">
        <f t="shared" si="97"/>
        <v>1</v>
      </c>
    </row>
    <row r="878" spans="1:12">
      <c r="A878" s="2">
        <v>858</v>
      </c>
      <c r="B878" s="2">
        <v>23</v>
      </c>
      <c r="C878" s="2">
        <v>1996</v>
      </c>
      <c r="D878" s="7">
        <v>0.83000000000000007</v>
      </c>
      <c r="E878" s="7">
        <v>1.227151967252242</v>
      </c>
      <c r="F878" s="2">
        <f t="shared" si="98"/>
        <v>1</v>
      </c>
      <c r="G878" s="3">
        <f t="shared" si="99"/>
        <v>4344.6856998410449</v>
      </c>
      <c r="H878" s="3">
        <f t="shared" si="100"/>
        <v>8789.8422564909142</v>
      </c>
      <c r="I878" s="18">
        <f t="shared" si="96"/>
        <v>4445.1565566498693</v>
      </c>
      <c r="J878" s="3">
        <f t="shared" si="101"/>
        <v>186.0068565244419</v>
      </c>
      <c r="K878" s="3">
        <f t="shared" si="102"/>
        <v>588.04268748695551</v>
      </c>
      <c r="L878" s="2">
        <f t="shared" si="97"/>
        <v>0</v>
      </c>
    </row>
    <row r="879" spans="1:12">
      <c r="A879" s="2">
        <v>859</v>
      </c>
      <c r="B879" s="2">
        <v>24</v>
      </c>
      <c r="C879" s="2">
        <v>1996</v>
      </c>
      <c r="D879" s="7">
        <v>0.4</v>
      </c>
      <c r="E879" s="7">
        <v>1.6890208644189311</v>
      </c>
      <c r="F879" s="2">
        <f t="shared" si="98"/>
        <v>1</v>
      </c>
      <c r="G879" s="3">
        <f t="shared" si="99"/>
        <v>4344.6856998410449</v>
      </c>
      <c r="H879" s="3">
        <f t="shared" si="100"/>
        <v>4236.0685573450191</v>
      </c>
      <c r="I879" s="18">
        <f t="shared" si="96"/>
        <v>-108.61714249602574</v>
      </c>
      <c r="J879" s="3">
        <f t="shared" si="101"/>
        <v>294.62399902046764</v>
      </c>
      <c r="K879" s="3">
        <f t="shared" si="102"/>
        <v>479.42554499092978</v>
      </c>
      <c r="L879" s="2">
        <f t="shared" si="97"/>
        <v>0</v>
      </c>
    </row>
    <row r="880" spans="1:12">
      <c r="A880" s="2">
        <v>860</v>
      </c>
      <c r="B880" s="2">
        <v>25</v>
      </c>
      <c r="C880" s="2">
        <v>1996</v>
      </c>
      <c r="D880" s="7">
        <v>3.375</v>
      </c>
      <c r="E880" s="7">
        <v>0.98832243993679292</v>
      </c>
      <c r="F880" s="2">
        <f t="shared" si="98"/>
        <v>1</v>
      </c>
      <c r="G880" s="3">
        <f t="shared" si="99"/>
        <v>4344.6856998410449</v>
      </c>
      <c r="H880" s="3">
        <f t="shared" si="100"/>
        <v>35741.828452598595</v>
      </c>
      <c r="I880" s="18">
        <f t="shared" si="96"/>
        <v>31397.142752757551</v>
      </c>
      <c r="J880" s="3">
        <f t="shared" si="101"/>
        <v>0</v>
      </c>
      <c r="K880" s="3">
        <f t="shared" si="102"/>
        <v>588.04268748695551</v>
      </c>
      <c r="L880" s="2">
        <f t="shared" si="97"/>
        <v>0</v>
      </c>
    </row>
    <row r="881" spans="1:12">
      <c r="A881" s="2">
        <v>861</v>
      </c>
      <c r="B881" s="2">
        <v>26</v>
      </c>
      <c r="C881" s="2">
        <v>1996</v>
      </c>
      <c r="D881" s="7">
        <v>0.10500000000000001</v>
      </c>
      <c r="E881" s="7">
        <v>1.5619027543123709</v>
      </c>
      <c r="F881" s="2">
        <f t="shared" si="98"/>
        <v>1</v>
      </c>
      <c r="G881" s="3">
        <f t="shared" si="99"/>
        <v>4344.6856998410449</v>
      </c>
      <c r="H881" s="3">
        <f t="shared" si="100"/>
        <v>1111.9679963030676</v>
      </c>
      <c r="I881" s="18">
        <f t="shared" si="96"/>
        <v>-3232.7177035379773</v>
      </c>
      <c r="J881" s="3">
        <f t="shared" si="101"/>
        <v>3232.7177035379773</v>
      </c>
      <c r="K881" s="3">
        <f t="shared" si="102"/>
        <v>0</v>
      </c>
      <c r="L881" s="2">
        <f t="shared" si="97"/>
        <v>1</v>
      </c>
    </row>
    <row r="882" spans="1:12">
      <c r="A882" s="2">
        <v>862</v>
      </c>
      <c r="B882" s="2">
        <v>27</v>
      </c>
      <c r="C882" s="2">
        <v>1996</v>
      </c>
      <c r="D882" s="7">
        <v>0.60499999999999998</v>
      </c>
      <c r="E882" s="7">
        <v>1.6268586597579271</v>
      </c>
      <c r="F882" s="2">
        <f t="shared" si="98"/>
        <v>2</v>
      </c>
      <c r="G882" s="3">
        <f t="shared" si="99"/>
        <v>8689.3713996820898</v>
      </c>
      <c r="H882" s="3">
        <f t="shared" si="100"/>
        <v>6407.0536929843411</v>
      </c>
      <c r="I882" s="18">
        <f t="shared" si="96"/>
        <v>-2282.3177066977487</v>
      </c>
      <c r="J882" s="3">
        <f t="shared" si="101"/>
        <v>5515.035410235726</v>
      </c>
      <c r="K882" s="3">
        <f t="shared" si="102"/>
        <v>0</v>
      </c>
      <c r="L882" s="2">
        <f t="shared" si="97"/>
        <v>1</v>
      </c>
    </row>
    <row r="883" spans="1:12">
      <c r="A883" s="2">
        <v>863</v>
      </c>
      <c r="B883" s="2">
        <v>28</v>
      </c>
      <c r="C883" s="2">
        <v>1996</v>
      </c>
      <c r="D883" s="7">
        <v>0.2</v>
      </c>
      <c r="E883" s="7">
        <v>1.2503515735277908</v>
      </c>
      <c r="F883" s="2">
        <f t="shared" si="98"/>
        <v>2</v>
      </c>
      <c r="G883" s="3">
        <f t="shared" si="99"/>
        <v>8689.3713996820898</v>
      </c>
      <c r="H883" s="3">
        <f t="shared" si="100"/>
        <v>2118.0342786725096</v>
      </c>
      <c r="I883" s="18">
        <f t="shared" si="96"/>
        <v>-6571.3371210095802</v>
      </c>
      <c r="J883" s="3">
        <f t="shared" si="101"/>
        <v>12086.372531245306</v>
      </c>
      <c r="K883" s="3">
        <f t="shared" si="102"/>
        <v>0</v>
      </c>
      <c r="L883" s="2">
        <f t="shared" si="97"/>
        <v>1</v>
      </c>
    </row>
    <row r="884" spans="1:12">
      <c r="A884" s="2">
        <v>864</v>
      </c>
      <c r="B884" s="2">
        <v>29</v>
      </c>
      <c r="C884" s="2">
        <v>1996</v>
      </c>
      <c r="D884" s="7">
        <v>0.05</v>
      </c>
      <c r="E884" s="7">
        <v>1.4256948804355549</v>
      </c>
      <c r="F884" s="2">
        <f t="shared" si="98"/>
        <v>2</v>
      </c>
      <c r="G884" s="3">
        <f t="shared" si="99"/>
        <v>8689.3713996820898</v>
      </c>
      <c r="H884" s="3">
        <f t="shared" si="100"/>
        <v>529.50856966812739</v>
      </c>
      <c r="I884" s="18">
        <f t="shared" si="96"/>
        <v>-8159.8628300139626</v>
      </c>
      <c r="J884" s="3">
        <f t="shared" si="101"/>
        <v>20246.235361259271</v>
      </c>
      <c r="K884" s="3">
        <f t="shared" si="102"/>
        <v>0</v>
      </c>
      <c r="L884" s="2">
        <f t="shared" si="97"/>
        <v>1</v>
      </c>
    </row>
    <row r="885" spans="1:12">
      <c r="A885" s="2">
        <v>865</v>
      </c>
      <c r="B885" s="2">
        <v>30</v>
      </c>
      <c r="C885" s="2">
        <v>1996</v>
      </c>
      <c r="D885" s="7">
        <v>0.81500000000000006</v>
      </c>
      <c r="E885" s="7">
        <v>1.3733078726149739</v>
      </c>
      <c r="F885" s="2">
        <f t="shared" si="98"/>
        <v>2</v>
      </c>
      <c r="G885" s="3">
        <f t="shared" si="99"/>
        <v>8689.3713996820898</v>
      </c>
      <c r="H885" s="3">
        <f t="shared" si="100"/>
        <v>8630.9896855904753</v>
      </c>
      <c r="I885" s="18">
        <f t="shared" si="96"/>
        <v>-58.381714091614413</v>
      </c>
      <c r="J885" s="3">
        <f t="shared" si="101"/>
        <v>20304.617075350885</v>
      </c>
      <c r="K885" s="3">
        <f t="shared" si="102"/>
        <v>0</v>
      </c>
      <c r="L885" s="2">
        <f t="shared" si="97"/>
        <v>1</v>
      </c>
    </row>
    <row r="886" spans="1:12">
      <c r="A886" s="2">
        <v>866</v>
      </c>
      <c r="B886" s="2">
        <v>31</v>
      </c>
      <c r="C886" s="2">
        <v>1996</v>
      </c>
      <c r="D886" s="7">
        <v>0.44</v>
      </c>
      <c r="E886" s="7">
        <v>1.287531101048923</v>
      </c>
      <c r="F886" s="2">
        <f t="shared" si="98"/>
        <v>1</v>
      </c>
      <c r="G886" s="3">
        <f t="shared" si="99"/>
        <v>4344.6856998410449</v>
      </c>
      <c r="H886" s="3">
        <f t="shared" si="100"/>
        <v>4659.6754130795207</v>
      </c>
      <c r="I886" s="18">
        <f t="shared" si="96"/>
        <v>314.98971323847582</v>
      </c>
      <c r="J886" s="3">
        <f t="shared" si="101"/>
        <v>19989.627362112409</v>
      </c>
      <c r="K886" s="3">
        <f t="shared" si="102"/>
        <v>314.98971323847582</v>
      </c>
      <c r="L886" s="2">
        <f t="shared" si="97"/>
        <v>0</v>
      </c>
    </row>
    <row r="887" spans="1:12">
      <c r="A887" s="2">
        <v>867</v>
      </c>
      <c r="B887" s="2">
        <v>32</v>
      </c>
      <c r="C887" s="2">
        <v>1996</v>
      </c>
      <c r="D887" s="7">
        <v>0.99500000000000011</v>
      </c>
      <c r="E887" s="7">
        <v>1.2455385814067159</v>
      </c>
      <c r="F887" s="2">
        <f t="shared" si="98"/>
        <v>1</v>
      </c>
      <c r="G887" s="3">
        <f t="shared" si="99"/>
        <v>4344.6856998410449</v>
      </c>
      <c r="H887" s="3">
        <f t="shared" si="100"/>
        <v>10537.220536395735</v>
      </c>
      <c r="I887" s="18">
        <f t="shared" si="96"/>
        <v>6192.5348365546897</v>
      </c>
      <c r="J887" s="3">
        <f t="shared" si="101"/>
        <v>13797.09252555772</v>
      </c>
      <c r="K887" s="3">
        <f t="shared" si="102"/>
        <v>588.04268748695551</v>
      </c>
      <c r="L887" s="2">
        <f t="shared" si="97"/>
        <v>0</v>
      </c>
    </row>
    <row r="888" spans="1:12">
      <c r="A888" s="2">
        <v>868</v>
      </c>
      <c r="B888" s="2">
        <v>33</v>
      </c>
      <c r="C888" s="2">
        <v>1996</v>
      </c>
      <c r="D888" s="7">
        <v>0</v>
      </c>
      <c r="E888" s="7">
        <v>1.2679669278405319</v>
      </c>
      <c r="F888" s="2">
        <f t="shared" si="98"/>
        <v>1</v>
      </c>
      <c r="G888" s="3">
        <f t="shared" si="99"/>
        <v>4344.6856998410449</v>
      </c>
      <c r="H888" s="3">
        <f t="shared" si="100"/>
        <v>0</v>
      </c>
      <c r="I888" s="18">
        <f t="shared" si="96"/>
        <v>-4344.6856998410449</v>
      </c>
      <c r="J888" s="3">
        <f t="shared" si="101"/>
        <v>18141.778225398764</v>
      </c>
      <c r="K888" s="3">
        <f t="shared" si="102"/>
        <v>0</v>
      </c>
      <c r="L888" s="2">
        <f t="shared" si="97"/>
        <v>1</v>
      </c>
    </row>
    <row r="889" spans="1:12">
      <c r="A889" s="2">
        <v>869</v>
      </c>
      <c r="B889" s="2">
        <v>34</v>
      </c>
      <c r="C889" s="2">
        <v>1996</v>
      </c>
      <c r="D889" s="7">
        <v>0.375</v>
      </c>
      <c r="E889" s="7">
        <v>1.236190943620975</v>
      </c>
      <c r="F889" s="2">
        <f t="shared" si="98"/>
        <v>1</v>
      </c>
      <c r="G889" s="3">
        <f t="shared" si="99"/>
        <v>4344.6856998410449</v>
      </c>
      <c r="H889" s="3">
        <f t="shared" si="100"/>
        <v>3971.3142725109547</v>
      </c>
      <c r="I889" s="18">
        <f t="shared" si="96"/>
        <v>-373.37142733009023</v>
      </c>
      <c r="J889" s="3">
        <f t="shared" si="101"/>
        <v>18515.149652728855</v>
      </c>
      <c r="K889" s="3">
        <f t="shared" si="102"/>
        <v>0</v>
      </c>
      <c r="L889" s="2">
        <f t="shared" si="97"/>
        <v>1</v>
      </c>
    </row>
    <row r="890" spans="1:12">
      <c r="A890" s="2">
        <v>870</v>
      </c>
      <c r="B890" s="2">
        <v>35</v>
      </c>
      <c r="C890" s="2">
        <v>1996</v>
      </c>
      <c r="D890" s="7">
        <v>7.5000000000000011E-2</v>
      </c>
      <c r="E890" s="7">
        <v>1.1842842507605338</v>
      </c>
      <c r="F890" s="2">
        <f t="shared" si="98"/>
        <v>1</v>
      </c>
      <c r="G890" s="3">
        <f t="shared" si="99"/>
        <v>4344.6856998410449</v>
      </c>
      <c r="H890" s="3">
        <f t="shared" si="100"/>
        <v>794.2628545021912</v>
      </c>
      <c r="I890" s="18">
        <f t="shared" si="96"/>
        <v>-3550.4228453388537</v>
      </c>
      <c r="J890" s="3">
        <f t="shared" si="101"/>
        <v>22065.572498067708</v>
      </c>
      <c r="K890" s="3">
        <f t="shared" si="102"/>
        <v>0</v>
      </c>
      <c r="L890" s="2">
        <f t="shared" si="97"/>
        <v>1</v>
      </c>
    </row>
    <row r="891" spans="1:12">
      <c r="A891" s="2">
        <v>871</v>
      </c>
      <c r="B891" s="2">
        <v>36</v>
      </c>
      <c r="C891" s="2">
        <v>1996</v>
      </c>
      <c r="D891" s="7">
        <v>5.0000000000000001E-3</v>
      </c>
      <c r="E891" s="7">
        <v>1.113216927998377</v>
      </c>
      <c r="F891" s="2">
        <f t="shared" si="98"/>
        <v>1</v>
      </c>
      <c r="G891" s="3">
        <f t="shared" si="99"/>
        <v>4344.6856998410449</v>
      </c>
      <c r="H891" s="3">
        <f t="shared" si="100"/>
        <v>52.950856966812736</v>
      </c>
      <c r="I891" s="18">
        <f t="shared" si="96"/>
        <v>-4291.7348428742325</v>
      </c>
      <c r="J891" s="3">
        <f t="shared" si="101"/>
        <v>26357.307340941941</v>
      </c>
      <c r="K891" s="3">
        <f t="shared" si="102"/>
        <v>0</v>
      </c>
      <c r="L891" s="2">
        <f t="shared" si="97"/>
        <v>1</v>
      </c>
    </row>
    <row r="892" spans="1:12">
      <c r="A892" s="2">
        <v>872</v>
      </c>
      <c r="B892" s="2">
        <v>37</v>
      </c>
      <c r="C892" s="2">
        <v>1996</v>
      </c>
      <c r="D892" s="7">
        <v>0</v>
      </c>
      <c r="E892" s="7">
        <v>0.91495826678327807</v>
      </c>
      <c r="F892" s="2">
        <f t="shared" si="98"/>
        <v>1</v>
      </c>
      <c r="G892" s="3">
        <f t="shared" si="99"/>
        <v>4344.6856998410449</v>
      </c>
      <c r="H892" s="3">
        <f t="shared" si="100"/>
        <v>0</v>
      </c>
      <c r="I892" s="18">
        <f t="shared" si="96"/>
        <v>-4344.6856998410449</v>
      </c>
      <c r="J892" s="3">
        <f t="shared" si="101"/>
        <v>30701.993040782985</v>
      </c>
      <c r="K892" s="3">
        <f t="shared" si="102"/>
        <v>0</v>
      </c>
      <c r="L892" s="2">
        <f t="shared" si="97"/>
        <v>1</v>
      </c>
    </row>
    <row r="893" spans="1:12">
      <c r="A893" s="2">
        <v>873</v>
      </c>
      <c r="B893" s="2">
        <v>38</v>
      </c>
      <c r="C893" s="2">
        <v>1996</v>
      </c>
      <c r="D893" s="7">
        <v>0.71</v>
      </c>
      <c r="E893" s="7">
        <v>0.68662992055948002</v>
      </c>
      <c r="F893" s="2">
        <f t="shared" si="98"/>
        <v>1</v>
      </c>
      <c r="G893" s="3">
        <f t="shared" si="99"/>
        <v>4344.6856998410449</v>
      </c>
      <c r="H893" s="3">
        <f t="shared" si="100"/>
        <v>7519.0216892874078</v>
      </c>
      <c r="I893" s="18">
        <f t="shared" si="96"/>
        <v>3174.3359894463629</v>
      </c>
      <c r="J893" s="3">
        <f t="shared" si="101"/>
        <v>27527.657051336624</v>
      </c>
      <c r="K893" s="3">
        <f t="shared" si="102"/>
        <v>588.04268748695551</v>
      </c>
      <c r="L893" s="2">
        <f t="shared" si="97"/>
        <v>0</v>
      </c>
    </row>
    <row r="894" spans="1:12">
      <c r="A894" s="2">
        <v>874</v>
      </c>
      <c r="B894" s="2">
        <v>39</v>
      </c>
      <c r="C894" s="2">
        <v>1996</v>
      </c>
      <c r="D894" s="7">
        <v>0.59000000000000008</v>
      </c>
      <c r="E894" s="7">
        <v>0.60313877891235745</v>
      </c>
      <c r="F894" s="2">
        <f t="shared" si="98"/>
        <v>1</v>
      </c>
      <c r="G894" s="3">
        <f t="shared" si="99"/>
        <v>4344.6856998410449</v>
      </c>
      <c r="H894" s="3">
        <f t="shared" si="100"/>
        <v>6248.2011220839031</v>
      </c>
      <c r="I894" s="18">
        <f t="shared" si="96"/>
        <v>1903.5154222428582</v>
      </c>
      <c r="J894" s="3">
        <f t="shared" si="101"/>
        <v>25624.141629093767</v>
      </c>
      <c r="K894" s="3">
        <f t="shared" si="102"/>
        <v>588.04268748695551</v>
      </c>
      <c r="L894" s="2">
        <f t="shared" si="97"/>
        <v>0</v>
      </c>
    </row>
    <row r="895" spans="1:12">
      <c r="A895" s="2">
        <v>875</v>
      </c>
      <c r="B895" s="2">
        <v>40</v>
      </c>
      <c r="C895" s="2">
        <v>1996</v>
      </c>
      <c r="D895" s="7">
        <v>5.0000000000000001E-3</v>
      </c>
      <c r="E895" s="7">
        <v>0.62427834581992903</v>
      </c>
      <c r="F895" s="2">
        <f t="shared" si="98"/>
        <v>0</v>
      </c>
      <c r="G895" s="3">
        <f t="shared" si="99"/>
        <v>0</v>
      </c>
      <c r="H895" s="3">
        <f t="shared" si="100"/>
        <v>52.950856966812736</v>
      </c>
      <c r="I895" s="18">
        <f t="shared" si="96"/>
        <v>52.950856966812736</v>
      </c>
      <c r="J895" s="3">
        <f t="shared" si="101"/>
        <v>25571.190772126953</v>
      </c>
      <c r="K895" s="3">
        <f t="shared" si="102"/>
        <v>588.04268748695551</v>
      </c>
      <c r="L895" s="2">
        <f t="shared" si="97"/>
        <v>0</v>
      </c>
    </row>
    <row r="896" spans="1:12">
      <c r="A896" s="2">
        <v>876</v>
      </c>
      <c r="B896" s="2">
        <v>41</v>
      </c>
      <c r="C896" s="2">
        <v>1996</v>
      </c>
      <c r="D896" s="7">
        <v>2.5000000000000001E-2</v>
      </c>
      <c r="E896" s="7">
        <v>0.54554212542779901</v>
      </c>
      <c r="F896" s="2">
        <f t="shared" si="98"/>
        <v>0</v>
      </c>
      <c r="G896" s="3">
        <f t="shared" si="99"/>
        <v>0</v>
      </c>
      <c r="H896" s="3">
        <f t="shared" si="100"/>
        <v>264.7542848340637</v>
      </c>
      <c r="I896" s="18">
        <f t="shared" si="96"/>
        <v>264.7542848340637</v>
      </c>
      <c r="J896" s="3">
        <f t="shared" si="101"/>
        <v>25306.436487292889</v>
      </c>
      <c r="K896" s="3">
        <f t="shared" si="102"/>
        <v>588.04268748695551</v>
      </c>
      <c r="L896" s="2">
        <f t="shared" si="97"/>
        <v>0</v>
      </c>
    </row>
    <row r="897" spans="1:12">
      <c r="A897" s="2">
        <v>877</v>
      </c>
      <c r="B897" s="2">
        <v>42</v>
      </c>
      <c r="C897" s="2">
        <v>1996</v>
      </c>
      <c r="D897" s="7">
        <v>1.4300000000000002</v>
      </c>
      <c r="E897" s="7">
        <v>0.55031062935994302</v>
      </c>
      <c r="F897" s="2">
        <f t="shared" si="98"/>
        <v>0</v>
      </c>
      <c r="G897" s="3">
        <f t="shared" si="99"/>
        <v>0</v>
      </c>
      <c r="H897" s="3">
        <f t="shared" si="100"/>
        <v>15143.945092508444</v>
      </c>
      <c r="I897" s="18">
        <f t="shared" si="96"/>
        <v>15143.945092508444</v>
      </c>
      <c r="J897" s="3">
        <f t="shared" si="101"/>
        <v>10162.491394784445</v>
      </c>
      <c r="K897" s="3">
        <f t="shared" si="102"/>
        <v>588.04268748695551</v>
      </c>
      <c r="L897" s="2">
        <f t="shared" si="97"/>
        <v>0</v>
      </c>
    </row>
    <row r="898" spans="1:12">
      <c r="A898" s="2">
        <v>878</v>
      </c>
      <c r="B898" s="2">
        <v>43</v>
      </c>
      <c r="C898" s="2">
        <v>1996</v>
      </c>
      <c r="D898" s="7">
        <v>0.77</v>
      </c>
      <c r="E898" s="7">
        <v>0.30239657449470503</v>
      </c>
      <c r="F898" s="2">
        <f t="shared" si="98"/>
        <v>0</v>
      </c>
      <c r="G898" s="3">
        <f t="shared" si="99"/>
        <v>0</v>
      </c>
      <c r="H898" s="3">
        <f t="shared" si="100"/>
        <v>8154.4319728891624</v>
      </c>
      <c r="I898" s="18">
        <f t="shared" si="96"/>
        <v>8154.4319728891624</v>
      </c>
      <c r="J898" s="3">
        <f t="shared" si="101"/>
        <v>2008.0594218952829</v>
      </c>
      <c r="K898" s="3">
        <f t="shared" si="102"/>
        <v>588.04268748695551</v>
      </c>
      <c r="L898" s="2">
        <f t="shared" si="97"/>
        <v>0</v>
      </c>
    </row>
    <row r="899" spans="1:12">
      <c r="A899" s="2">
        <v>879</v>
      </c>
      <c r="B899" s="2">
        <v>44</v>
      </c>
      <c r="C899" s="2">
        <v>1996</v>
      </c>
      <c r="D899" s="7">
        <v>0.82000000000000006</v>
      </c>
      <c r="E899" s="7">
        <v>0.26730043279821963</v>
      </c>
      <c r="F899" s="2">
        <f t="shared" si="98"/>
        <v>0</v>
      </c>
      <c r="G899" s="3">
        <f t="shared" si="99"/>
        <v>0</v>
      </c>
      <c r="H899" s="3">
        <f t="shared" si="100"/>
        <v>8683.9405425572877</v>
      </c>
      <c r="I899" s="18">
        <f t="shared" si="96"/>
        <v>8683.9405425572877</v>
      </c>
      <c r="J899" s="3">
        <f t="shared" si="101"/>
        <v>0</v>
      </c>
      <c r="K899" s="3">
        <f t="shared" si="102"/>
        <v>0</v>
      </c>
      <c r="L899" s="2">
        <f t="shared" si="97"/>
        <v>0</v>
      </c>
    </row>
    <row r="900" spans="1:12">
      <c r="A900" s="2">
        <v>880</v>
      </c>
      <c r="B900" s="2">
        <v>45</v>
      </c>
      <c r="C900" s="2">
        <v>1996</v>
      </c>
      <c r="D900" s="7">
        <v>0.38</v>
      </c>
      <c r="E900" s="7">
        <v>0.22096338560138898</v>
      </c>
      <c r="F900" s="2">
        <f t="shared" si="98"/>
        <v>0</v>
      </c>
      <c r="G900" s="3">
        <f t="shared" si="99"/>
        <v>0</v>
      </c>
      <c r="H900" s="3">
        <f t="shared" si="100"/>
        <v>4024.2651294777679</v>
      </c>
      <c r="I900" s="18">
        <f t="shared" si="96"/>
        <v>4024.2651294777679</v>
      </c>
      <c r="J900" s="3">
        <f t="shared" si="101"/>
        <v>0</v>
      </c>
      <c r="K900" s="3">
        <f t="shared" si="102"/>
        <v>0</v>
      </c>
      <c r="L900" s="2">
        <f t="shared" si="97"/>
        <v>0</v>
      </c>
    </row>
    <row r="901" spans="1:12">
      <c r="A901" s="2">
        <v>881</v>
      </c>
      <c r="B901" s="2">
        <v>46</v>
      </c>
      <c r="C901" s="2">
        <v>1996</v>
      </c>
      <c r="D901" s="7">
        <v>2.8650000000000002</v>
      </c>
      <c r="E901" s="7">
        <v>0.13041492112681929</v>
      </c>
      <c r="F901" s="2">
        <f t="shared" si="98"/>
        <v>0</v>
      </c>
      <c r="G901" s="3">
        <f t="shared" si="99"/>
        <v>0</v>
      </c>
      <c r="H901" s="3">
        <f t="shared" si="100"/>
        <v>30340.841041983698</v>
      </c>
      <c r="I901" s="18">
        <f t="shared" si="96"/>
        <v>30340.841041983698</v>
      </c>
      <c r="J901" s="3">
        <f t="shared" si="101"/>
        <v>0</v>
      </c>
      <c r="K901" s="3">
        <f t="shared" si="102"/>
        <v>0</v>
      </c>
      <c r="L901" s="2">
        <f t="shared" si="97"/>
        <v>0</v>
      </c>
    </row>
    <row r="902" spans="1:12">
      <c r="A902" s="2">
        <v>882</v>
      </c>
      <c r="B902" s="2">
        <v>47</v>
      </c>
      <c r="C902" s="2">
        <v>1996</v>
      </c>
      <c r="D902" s="7">
        <v>0.60000000000000009</v>
      </c>
      <c r="E902" s="7">
        <v>8.1424999916946489E-2</v>
      </c>
      <c r="F902" s="2">
        <f t="shared" si="98"/>
        <v>0</v>
      </c>
      <c r="G902" s="3">
        <f t="shared" si="99"/>
        <v>0</v>
      </c>
      <c r="H902" s="3">
        <f t="shared" si="100"/>
        <v>6354.1028360175296</v>
      </c>
      <c r="I902" s="18">
        <f t="shared" si="96"/>
        <v>6354.1028360175296</v>
      </c>
      <c r="J902" s="3">
        <f t="shared" si="101"/>
        <v>0</v>
      </c>
      <c r="K902" s="3">
        <f t="shared" si="102"/>
        <v>0</v>
      </c>
      <c r="L902" s="2">
        <f t="shared" si="97"/>
        <v>0</v>
      </c>
    </row>
    <row r="903" spans="1:12">
      <c r="A903" s="2">
        <v>883</v>
      </c>
      <c r="B903" s="2">
        <v>48</v>
      </c>
      <c r="C903" s="2">
        <v>1996</v>
      </c>
      <c r="D903" s="7">
        <v>0</v>
      </c>
      <c r="E903" s="7">
        <v>0</v>
      </c>
      <c r="F903" s="2">
        <f t="shared" si="98"/>
        <v>0</v>
      </c>
      <c r="G903" s="3">
        <f t="shared" si="99"/>
        <v>0</v>
      </c>
      <c r="H903" s="3">
        <f t="shared" si="100"/>
        <v>0</v>
      </c>
      <c r="I903" s="18">
        <f t="shared" si="96"/>
        <v>0</v>
      </c>
      <c r="J903" s="3">
        <f t="shared" si="101"/>
        <v>0</v>
      </c>
      <c r="K903" s="3">
        <f t="shared" si="102"/>
        <v>0</v>
      </c>
      <c r="L903" s="2">
        <f t="shared" si="97"/>
        <v>0</v>
      </c>
    </row>
    <row r="904" spans="1:12">
      <c r="A904" s="2">
        <v>884</v>
      </c>
      <c r="B904" s="2">
        <v>49</v>
      </c>
      <c r="C904" s="2">
        <v>1996</v>
      </c>
      <c r="D904" s="7">
        <v>0</v>
      </c>
      <c r="E904" s="7">
        <v>0</v>
      </c>
      <c r="F904" s="2">
        <f t="shared" si="98"/>
        <v>0</v>
      </c>
      <c r="G904" s="3">
        <f t="shared" si="99"/>
        <v>0</v>
      </c>
      <c r="H904" s="3">
        <f t="shared" si="100"/>
        <v>0</v>
      </c>
      <c r="I904" s="18">
        <f t="shared" si="96"/>
        <v>0</v>
      </c>
      <c r="J904" s="3">
        <f t="shared" si="101"/>
        <v>0</v>
      </c>
      <c r="K904" s="3">
        <f t="shared" si="102"/>
        <v>0</v>
      </c>
      <c r="L904" s="2">
        <f t="shared" si="97"/>
        <v>0</v>
      </c>
    </row>
    <row r="905" spans="1:12">
      <c r="A905" s="2">
        <v>885</v>
      </c>
      <c r="B905" s="2">
        <v>50</v>
      </c>
      <c r="C905" s="2">
        <v>1996</v>
      </c>
      <c r="D905" s="7">
        <v>0</v>
      </c>
      <c r="E905" s="7">
        <v>0</v>
      </c>
      <c r="F905" s="2">
        <f t="shared" si="98"/>
        <v>0</v>
      </c>
      <c r="G905" s="3">
        <f t="shared" si="99"/>
        <v>0</v>
      </c>
      <c r="H905" s="3">
        <f t="shared" si="100"/>
        <v>0</v>
      </c>
      <c r="I905" s="18">
        <f t="shared" si="96"/>
        <v>0</v>
      </c>
      <c r="J905" s="3">
        <f t="shared" si="101"/>
        <v>0</v>
      </c>
      <c r="K905" s="3">
        <f t="shared" si="102"/>
        <v>0</v>
      </c>
      <c r="L905" s="2">
        <f t="shared" si="97"/>
        <v>0</v>
      </c>
    </row>
    <row r="906" spans="1:12">
      <c r="A906" s="2">
        <v>886</v>
      </c>
      <c r="B906" s="2">
        <v>51</v>
      </c>
      <c r="C906" s="2">
        <v>1996</v>
      </c>
      <c r="D906" s="7">
        <v>0</v>
      </c>
      <c r="E906" s="7">
        <v>0</v>
      </c>
      <c r="F906" s="2">
        <f t="shared" si="98"/>
        <v>0</v>
      </c>
      <c r="G906" s="3">
        <f t="shared" si="99"/>
        <v>0</v>
      </c>
      <c r="H906" s="3">
        <f t="shared" si="100"/>
        <v>0</v>
      </c>
      <c r="I906" s="18">
        <f t="shared" si="96"/>
        <v>0</v>
      </c>
      <c r="J906" s="3">
        <f t="shared" si="101"/>
        <v>0</v>
      </c>
      <c r="K906" s="3">
        <f t="shared" si="102"/>
        <v>0</v>
      </c>
      <c r="L906" s="2">
        <f t="shared" si="97"/>
        <v>0</v>
      </c>
    </row>
    <row r="907" spans="1:12">
      <c r="A907" s="2">
        <v>887</v>
      </c>
      <c r="B907" s="2">
        <v>52</v>
      </c>
      <c r="C907" s="2">
        <v>1996</v>
      </c>
      <c r="D907" s="7">
        <v>0</v>
      </c>
      <c r="E907" s="7">
        <v>0</v>
      </c>
      <c r="F907" s="2">
        <f t="shared" si="98"/>
        <v>0</v>
      </c>
      <c r="G907" s="3">
        <f t="shared" si="99"/>
        <v>0</v>
      </c>
      <c r="H907" s="3">
        <f t="shared" si="100"/>
        <v>0</v>
      </c>
      <c r="I907" s="18">
        <f t="shared" si="96"/>
        <v>0</v>
      </c>
      <c r="J907" s="3">
        <f t="shared" si="101"/>
        <v>0</v>
      </c>
      <c r="K907" s="3">
        <f t="shared" si="102"/>
        <v>0</v>
      </c>
      <c r="L907" s="2">
        <f t="shared" si="97"/>
        <v>0</v>
      </c>
    </row>
    <row r="908" spans="1:12">
      <c r="A908" s="2">
        <v>888</v>
      </c>
      <c r="B908" s="2">
        <v>1</v>
      </c>
      <c r="C908" s="2">
        <v>1997</v>
      </c>
      <c r="D908" s="7">
        <v>0</v>
      </c>
      <c r="E908" s="7">
        <v>0</v>
      </c>
      <c r="F908" s="2">
        <f t="shared" si="98"/>
        <v>0</v>
      </c>
      <c r="G908" s="3">
        <f t="shared" si="99"/>
        <v>0</v>
      </c>
      <c r="H908" s="3">
        <f t="shared" si="100"/>
        <v>0</v>
      </c>
      <c r="I908" s="18">
        <f t="shared" si="96"/>
        <v>0</v>
      </c>
      <c r="J908" s="3">
        <f t="shared" si="101"/>
        <v>0</v>
      </c>
      <c r="K908" s="3">
        <f t="shared" si="102"/>
        <v>0</v>
      </c>
      <c r="L908" s="2">
        <f t="shared" si="97"/>
        <v>0</v>
      </c>
    </row>
    <row r="909" spans="1:12">
      <c r="A909" s="2">
        <v>889</v>
      </c>
      <c r="B909" s="2">
        <v>2</v>
      </c>
      <c r="C909" s="2">
        <v>1997</v>
      </c>
      <c r="D909" s="7">
        <v>0</v>
      </c>
      <c r="E909" s="7">
        <v>0</v>
      </c>
      <c r="F909" s="2">
        <f t="shared" si="98"/>
        <v>0</v>
      </c>
      <c r="G909" s="3">
        <f t="shared" si="99"/>
        <v>0</v>
      </c>
      <c r="H909" s="3">
        <f t="shared" si="100"/>
        <v>0</v>
      </c>
      <c r="I909" s="18">
        <f t="shared" si="96"/>
        <v>0</v>
      </c>
      <c r="J909" s="3">
        <f t="shared" si="101"/>
        <v>0</v>
      </c>
      <c r="K909" s="3">
        <f t="shared" si="102"/>
        <v>0</v>
      </c>
      <c r="L909" s="2">
        <f t="shared" si="97"/>
        <v>0</v>
      </c>
    </row>
    <row r="910" spans="1:12">
      <c r="A910" s="2">
        <v>890</v>
      </c>
      <c r="B910" s="2">
        <v>3</v>
      </c>
      <c r="C910" s="2">
        <v>1997</v>
      </c>
      <c r="D910" s="7">
        <v>0</v>
      </c>
      <c r="E910" s="7">
        <v>0</v>
      </c>
      <c r="F910" s="2">
        <f t="shared" si="98"/>
        <v>0</v>
      </c>
      <c r="G910" s="3">
        <f t="shared" si="99"/>
        <v>0</v>
      </c>
      <c r="H910" s="3">
        <f t="shared" si="100"/>
        <v>0</v>
      </c>
      <c r="I910" s="18">
        <f t="shared" si="96"/>
        <v>0</v>
      </c>
      <c r="J910" s="3">
        <f t="shared" si="101"/>
        <v>0</v>
      </c>
      <c r="K910" s="3">
        <f t="shared" si="102"/>
        <v>0</v>
      </c>
      <c r="L910" s="2">
        <f t="shared" si="97"/>
        <v>0</v>
      </c>
    </row>
    <row r="911" spans="1:12">
      <c r="A911" s="2">
        <v>891</v>
      </c>
      <c r="B911" s="2">
        <v>4</v>
      </c>
      <c r="C911" s="2">
        <v>1997</v>
      </c>
      <c r="D911" s="7">
        <v>0</v>
      </c>
      <c r="E911" s="7">
        <v>0</v>
      </c>
      <c r="F911" s="2">
        <f t="shared" si="98"/>
        <v>0</v>
      </c>
      <c r="G911" s="3">
        <f t="shared" si="99"/>
        <v>0</v>
      </c>
      <c r="H911" s="3">
        <f t="shared" si="100"/>
        <v>0</v>
      </c>
      <c r="I911" s="18">
        <f t="shared" si="96"/>
        <v>0</v>
      </c>
      <c r="J911" s="3">
        <f t="shared" si="101"/>
        <v>0</v>
      </c>
      <c r="K911" s="3">
        <f t="shared" si="102"/>
        <v>0</v>
      </c>
      <c r="L911" s="2">
        <f t="shared" si="97"/>
        <v>0</v>
      </c>
    </row>
    <row r="912" spans="1:12">
      <c r="A912" s="2">
        <v>892</v>
      </c>
      <c r="B912" s="2">
        <v>5</v>
      </c>
      <c r="C912" s="2">
        <v>1997</v>
      </c>
      <c r="D912" s="7">
        <v>0</v>
      </c>
      <c r="E912" s="7">
        <v>0</v>
      </c>
      <c r="F912" s="2">
        <f t="shared" si="98"/>
        <v>0</v>
      </c>
      <c r="G912" s="3">
        <f t="shared" si="99"/>
        <v>0</v>
      </c>
      <c r="H912" s="3">
        <f t="shared" si="100"/>
        <v>0</v>
      </c>
      <c r="I912" s="18">
        <f t="shared" si="96"/>
        <v>0</v>
      </c>
      <c r="J912" s="3">
        <f t="shared" si="101"/>
        <v>0</v>
      </c>
      <c r="K912" s="3">
        <f t="shared" si="102"/>
        <v>0</v>
      </c>
      <c r="L912" s="2">
        <f t="shared" si="97"/>
        <v>0</v>
      </c>
    </row>
    <row r="913" spans="1:12">
      <c r="A913" s="2">
        <v>893</v>
      </c>
      <c r="B913" s="2">
        <v>6</v>
      </c>
      <c r="C913" s="2">
        <v>1997</v>
      </c>
      <c r="D913" s="7">
        <v>0</v>
      </c>
      <c r="E913" s="7">
        <v>0</v>
      </c>
      <c r="F913" s="2">
        <f t="shared" si="98"/>
        <v>0</v>
      </c>
      <c r="G913" s="3">
        <f t="shared" si="99"/>
        <v>0</v>
      </c>
      <c r="H913" s="3">
        <f t="shared" si="100"/>
        <v>0</v>
      </c>
      <c r="I913" s="18">
        <f t="shared" si="96"/>
        <v>0</v>
      </c>
      <c r="J913" s="3">
        <f t="shared" si="101"/>
        <v>0</v>
      </c>
      <c r="K913" s="3">
        <f t="shared" si="102"/>
        <v>0</v>
      </c>
      <c r="L913" s="2">
        <f t="shared" si="97"/>
        <v>0</v>
      </c>
    </row>
    <row r="914" spans="1:12">
      <c r="A914" s="2">
        <v>894</v>
      </c>
      <c r="B914" s="2">
        <v>7</v>
      </c>
      <c r="C914" s="2">
        <v>1997</v>
      </c>
      <c r="D914" s="7">
        <v>0</v>
      </c>
      <c r="E914" s="7">
        <v>0</v>
      </c>
      <c r="F914" s="2">
        <f t="shared" si="98"/>
        <v>0</v>
      </c>
      <c r="G914" s="3">
        <f t="shared" si="99"/>
        <v>0</v>
      </c>
      <c r="H914" s="3">
        <f t="shared" si="100"/>
        <v>0</v>
      </c>
      <c r="I914" s="18">
        <f t="shared" si="96"/>
        <v>0</v>
      </c>
      <c r="J914" s="3">
        <f t="shared" si="101"/>
        <v>0</v>
      </c>
      <c r="K914" s="3">
        <f t="shared" si="102"/>
        <v>0</v>
      </c>
      <c r="L914" s="2">
        <f t="shared" si="97"/>
        <v>0</v>
      </c>
    </row>
    <row r="915" spans="1:12">
      <c r="A915" s="2">
        <v>895</v>
      </c>
      <c r="B915" s="2">
        <v>8</v>
      </c>
      <c r="C915" s="2">
        <v>1997</v>
      </c>
      <c r="D915" s="7">
        <v>0</v>
      </c>
      <c r="E915" s="7">
        <v>0</v>
      </c>
      <c r="F915" s="2">
        <f t="shared" si="98"/>
        <v>0</v>
      </c>
      <c r="G915" s="3">
        <f t="shared" si="99"/>
        <v>0</v>
      </c>
      <c r="H915" s="3">
        <f t="shared" si="100"/>
        <v>0</v>
      </c>
      <c r="I915" s="18">
        <f t="shared" si="96"/>
        <v>0</v>
      </c>
      <c r="J915" s="3">
        <f t="shared" si="101"/>
        <v>0</v>
      </c>
      <c r="K915" s="3">
        <f t="shared" si="102"/>
        <v>0</v>
      </c>
      <c r="L915" s="2">
        <f t="shared" si="97"/>
        <v>0</v>
      </c>
    </row>
    <row r="916" spans="1:12">
      <c r="A916" s="2">
        <v>896</v>
      </c>
      <c r="B916" s="2">
        <v>9</v>
      </c>
      <c r="C916" s="2">
        <v>1997</v>
      </c>
      <c r="D916" s="7">
        <v>0</v>
      </c>
      <c r="E916" s="7">
        <v>0</v>
      </c>
      <c r="F916" s="2">
        <f t="shared" si="98"/>
        <v>0</v>
      </c>
      <c r="G916" s="3">
        <f t="shared" si="99"/>
        <v>0</v>
      </c>
      <c r="H916" s="3">
        <f t="shared" si="100"/>
        <v>0</v>
      </c>
      <c r="I916" s="18">
        <f t="shared" si="96"/>
        <v>0</v>
      </c>
      <c r="J916" s="3">
        <f t="shared" si="101"/>
        <v>0</v>
      </c>
      <c r="K916" s="3">
        <f t="shared" si="102"/>
        <v>0</v>
      </c>
      <c r="L916" s="2">
        <f t="shared" si="97"/>
        <v>0</v>
      </c>
    </row>
    <row r="917" spans="1:12">
      <c r="A917" s="2">
        <v>897</v>
      </c>
      <c r="B917" s="2">
        <v>10</v>
      </c>
      <c r="C917" s="2">
        <v>1997</v>
      </c>
      <c r="D917" s="7">
        <v>0</v>
      </c>
      <c r="E917" s="7">
        <v>0</v>
      </c>
      <c r="F917" s="2">
        <f t="shared" si="98"/>
        <v>0</v>
      </c>
      <c r="G917" s="3">
        <f t="shared" si="99"/>
        <v>0</v>
      </c>
      <c r="H917" s="3">
        <f t="shared" si="100"/>
        <v>0</v>
      </c>
      <c r="I917" s="18">
        <f t="shared" si="96"/>
        <v>0</v>
      </c>
      <c r="J917" s="3">
        <f t="shared" si="101"/>
        <v>0</v>
      </c>
      <c r="K917" s="3">
        <f t="shared" si="102"/>
        <v>0</v>
      </c>
      <c r="L917" s="2">
        <f t="shared" si="97"/>
        <v>0</v>
      </c>
    </row>
    <row r="918" spans="1:12">
      <c r="A918" s="2">
        <v>898</v>
      </c>
      <c r="B918" s="2">
        <v>11</v>
      </c>
      <c r="C918" s="2">
        <v>1997</v>
      </c>
      <c r="D918" s="7">
        <v>0.63500000000000012</v>
      </c>
      <c r="E918" s="7">
        <v>0.1155087400396614</v>
      </c>
      <c r="F918" s="2">
        <f t="shared" si="98"/>
        <v>0</v>
      </c>
      <c r="G918" s="3">
        <f t="shared" si="99"/>
        <v>0</v>
      </c>
      <c r="H918" s="3">
        <f t="shared" si="100"/>
        <v>6724.7588347852188</v>
      </c>
      <c r="I918" s="18">
        <f t="shared" ref="I918:I981" si="103">H918-G918-((E918/12)*$F$10)/7.48</f>
        <v>6724.7588347852188</v>
      </c>
      <c r="J918" s="3">
        <f t="shared" si="101"/>
        <v>0</v>
      </c>
      <c r="K918" s="3">
        <f t="shared" si="102"/>
        <v>588.04268748695551</v>
      </c>
      <c r="L918" s="2">
        <f t="shared" ref="L918:L981" si="104">IF(AND(K918=0,I918=0),0,IF(B918&gt;43,0,IF(ROUND((K917+I918),0)=0,0,IF(K918=0,1,0))))</f>
        <v>0</v>
      </c>
    </row>
    <row r="919" spans="1:12">
      <c r="A919" s="2">
        <v>899</v>
      </c>
      <c r="B919" s="2">
        <v>12</v>
      </c>
      <c r="C919" s="2">
        <v>1997</v>
      </c>
      <c r="D919" s="7">
        <v>0.28000000000000003</v>
      </c>
      <c r="E919" s="7">
        <v>0.35669803113223097</v>
      </c>
      <c r="F919" s="2">
        <f t="shared" si="98"/>
        <v>0</v>
      </c>
      <c r="G919" s="3">
        <f t="shared" si="99"/>
        <v>0</v>
      </c>
      <c r="H919" s="3">
        <f t="shared" si="100"/>
        <v>2965.2479901415131</v>
      </c>
      <c r="I919" s="18">
        <f t="shared" si="103"/>
        <v>2965.2479901415131</v>
      </c>
      <c r="J919" s="3">
        <f t="shared" si="101"/>
        <v>0</v>
      </c>
      <c r="K919" s="3">
        <f t="shared" si="102"/>
        <v>588.04268748695551</v>
      </c>
      <c r="L919" s="2">
        <f t="shared" si="104"/>
        <v>0</v>
      </c>
    </row>
    <row r="920" spans="1:12">
      <c r="A920" s="2">
        <v>900</v>
      </c>
      <c r="B920" s="2">
        <v>13</v>
      </c>
      <c r="C920" s="2">
        <v>1997</v>
      </c>
      <c r="D920" s="7">
        <v>0.315</v>
      </c>
      <c r="E920" s="7">
        <v>0.49462767666083407</v>
      </c>
      <c r="F920" s="2">
        <f t="shared" si="98"/>
        <v>1</v>
      </c>
      <c r="G920" s="3">
        <f t="shared" si="99"/>
        <v>4344.6856998410449</v>
      </c>
      <c r="H920" s="3">
        <f t="shared" si="100"/>
        <v>3335.9039889092023</v>
      </c>
      <c r="I920" s="18">
        <f t="shared" si="103"/>
        <v>-1008.7817109318426</v>
      </c>
      <c r="J920" s="3">
        <f t="shared" si="101"/>
        <v>1008.7817109318426</v>
      </c>
      <c r="K920" s="3">
        <f t="shared" si="102"/>
        <v>0</v>
      </c>
      <c r="L920" s="2">
        <f t="shared" si="104"/>
        <v>1</v>
      </c>
    </row>
    <row r="921" spans="1:12">
      <c r="A921" s="2">
        <v>901</v>
      </c>
      <c r="B921" s="2">
        <v>14</v>
      </c>
      <c r="C921" s="2">
        <v>1997</v>
      </c>
      <c r="D921" s="7">
        <v>0.63</v>
      </c>
      <c r="E921" s="7">
        <v>0.70566220400463409</v>
      </c>
      <c r="F921" s="2">
        <f t="shared" si="98"/>
        <v>1</v>
      </c>
      <c r="G921" s="3">
        <f t="shared" si="99"/>
        <v>4344.6856998410449</v>
      </c>
      <c r="H921" s="3">
        <f t="shared" si="100"/>
        <v>6671.8079778184047</v>
      </c>
      <c r="I921" s="18">
        <f t="shared" si="103"/>
        <v>2327.1222779773598</v>
      </c>
      <c r="J921" s="3">
        <f t="shared" si="101"/>
        <v>0</v>
      </c>
      <c r="K921" s="3">
        <f t="shared" si="102"/>
        <v>588.04268748695551</v>
      </c>
      <c r="L921" s="2">
        <f t="shared" si="104"/>
        <v>0</v>
      </c>
    </row>
    <row r="922" spans="1:12">
      <c r="A922" s="2">
        <v>902</v>
      </c>
      <c r="B922" s="2">
        <v>15</v>
      </c>
      <c r="C922" s="2">
        <v>1997</v>
      </c>
      <c r="D922" s="7">
        <v>5.5E-2</v>
      </c>
      <c r="E922" s="7">
        <v>0.43084015704085793</v>
      </c>
      <c r="F922" s="2">
        <f t="shared" si="98"/>
        <v>1</v>
      </c>
      <c r="G922" s="3">
        <f t="shared" si="99"/>
        <v>4344.6856998410449</v>
      </c>
      <c r="H922" s="3">
        <f t="shared" si="100"/>
        <v>582.45942663494009</v>
      </c>
      <c r="I922" s="18">
        <f t="shared" si="103"/>
        <v>-3762.2262732061049</v>
      </c>
      <c r="J922" s="3">
        <f t="shared" si="101"/>
        <v>3762.2262732061049</v>
      </c>
      <c r="K922" s="3">
        <f t="shared" si="102"/>
        <v>0</v>
      </c>
      <c r="L922" s="2">
        <f t="shared" si="104"/>
        <v>1</v>
      </c>
    </row>
    <row r="923" spans="1:12">
      <c r="A923" s="2">
        <v>903</v>
      </c>
      <c r="B923" s="2">
        <v>16</v>
      </c>
      <c r="C923" s="2">
        <v>1997</v>
      </c>
      <c r="D923" s="7">
        <v>0.115</v>
      </c>
      <c r="E923" s="7">
        <v>0.72246771579851599</v>
      </c>
      <c r="F923" s="2">
        <f t="shared" si="98"/>
        <v>1</v>
      </c>
      <c r="G923" s="3">
        <f t="shared" si="99"/>
        <v>4344.6856998410449</v>
      </c>
      <c r="H923" s="3">
        <f t="shared" si="100"/>
        <v>1217.8697102366928</v>
      </c>
      <c r="I923" s="18">
        <f t="shared" si="103"/>
        <v>-3126.8159896043521</v>
      </c>
      <c r="J923" s="3">
        <f t="shared" si="101"/>
        <v>6889.042262810457</v>
      </c>
      <c r="K923" s="3">
        <f t="shared" si="102"/>
        <v>0</v>
      </c>
      <c r="L923" s="2">
        <f t="shared" si="104"/>
        <v>1</v>
      </c>
    </row>
    <row r="924" spans="1:12">
      <c r="A924" s="2">
        <v>904</v>
      </c>
      <c r="B924" s="2">
        <v>17</v>
      </c>
      <c r="C924" s="2">
        <v>1997</v>
      </c>
      <c r="D924" s="7">
        <v>6.0000000000000005E-2</v>
      </c>
      <c r="E924" s="7">
        <v>0.90914251875771401</v>
      </c>
      <c r="F924" s="2">
        <f t="shared" si="98"/>
        <v>1</v>
      </c>
      <c r="G924" s="3">
        <f t="shared" si="99"/>
        <v>4344.6856998410449</v>
      </c>
      <c r="H924" s="3">
        <f t="shared" si="100"/>
        <v>635.41028360175301</v>
      </c>
      <c r="I924" s="18">
        <f t="shared" si="103"/>
        <v>-3709.2754162392921</v>
      </c>
      <c r="J924" s="3">
        <f t="shared" si="101"/>
        <v>10598.317679049749</v>
      </c>
      <c r="K924" s="3">
        <f t="shared" si="102"/>
        <v>0</v>
      </c>
      <c r="L924" s="2">
        <f t="shared" si="104"/>
        <v>1</v>
      </c>
    </row>
    <row r="925" spans="1:12">
      <c r="A925" s="2">
        <v>905</v>
      </c>
      <c r="B925" s="2">
        <v>18</v>
      </c>
      <c r="C925" s="2">
        <v>1997</v>
      </c>
      <c r="D925" s="7">
        <v>0.35499999999999998</v>
      </c>
      <c r="E925" s="7">
        <v>0.91889133764540787</v>
      </c>
      <c r="F925" s="2">
        <f t="shared" si="98"/>
        <v>1</v>
      </c>
      <c r="G925" s="3">
        <f t="shared" si="99"/>
        <v>4344.6856998410449</v>
      </c>
      <c r="H925" s="3">
        <f t="shared" si="100"/>
        <v>3759.5108446437039</v>
      </c>
      <c r="I925" s="18">
        <f t="shared" si="103"/>
        <v>-585.174855197341</v>
      </c>
      <c r="J925" s="3">
        <f t="shared" si="101"/>
        <v>11183.492534247091</v>
      </c>
      <c r="K925" s="3">
        <f t="shared" si="102"/>
        <v>0</v>
      </c>
      <c r="L925" s="2">
        <f t="shared" si="104"/>
        <v>1</v>
      </c>
    </row>
    <row r="926" spans="1:12">
      <c r="A926" s="2">
        <v>906</v>
      </c>
      <c r="B926" s="2">
        <v>19</v>
      </c>
      <c r="C926" s="2">
        <v>1997</v>
      </c>
      <c r="D926" s="7">
        <v>0.54500000000000004</v>
      </c>
      <c r="E926" s="7">
        <v>1.049436613102803</v>
      </c>
      <c r="F926" s="2">
        <f t="shared" si="98"/>
        <v>1</v>
      </c>
      <c r="G926" s="3">
        <f t="shared" si="99"/>
        <v>4344.6856998410449</v>
      </c>
      <c r="H926" s="3">
        <f t="shared" si="100"/>
        <v>5771.6434093825883</v>
      </c>
      <c r="I926" s="18">
        <f t="shared" si="103"/>
        <v>1426.9577095415434</v>
      </c>
      <c r="J926" s="3">
        <f t="shared" si="101"/>
        <v>9756.5348247055481</v>
      </c>
      <c r="K926" s="3">
        <f t="shared" si="102"/>
        <v>588.04268748695551</v>
      </c>
      <c r="L926" s="2">
        <f t="shared" si="104"/>
        <v>0</v>
      </c>
    </row>
    <row r="927" spans="1:12">
      <c r="A927" s="2">
        <v>907</v>
      </c>
      <c r="B927" s="2">
        <v>20</v>
      </c>
      <c r="C927" s="2">
        <v>1997</v>
      </c>
      <c r="D927" s="7">
        <v>0.245</v>
      </c>
      <c r="E927" s="7">
        <v>0.98267992025750883</v>
      </c>
      <c r="F927" s="2">
        <f t="shared" si="98"/>
        <v>1</v>
      </c>
      <c r="G927" s="3">
        <f t="shared" si="99"/>
        <v>4344.6856998410449</v>
      </c>
      <c r="H927" s="3">
        <f t="shared" si="100"/>
        <v>2594.5919913738235</v>
      </c>
      <c r="I927" s="18">
        <f t="shared" si="103"/>
        <v>-1750.0937084672214</v>
      </c>
      <c r="J927" s="3">
        <f t="shared" si="101"/>
        <v>11506.62853317277</v>
      </c>
      <c r="K927" s="3">
        <f t="shared" si="102"/>
        <v>0</v>
      </c>
      <c r="L927" s="2">
        <f t="shared" si="104"/>
        <v>1</v>
      </c>
    </row>
    <row r="928" spans="1:12">
      <c r="A928" s="2">
        <v>908</v>
      </c>
      <c r="B928" s="2">
        <v>21</v>
      </c>
      <c r="C928" s="2">
        <v>1997</v>
      </c>
      <c r="D928" s="7">
        <v>0.52</v>
      </c>
      <c r="E928" s="7">
        <v>1.1226787390123478</v>
      </c>
      <c r="F928" s="2">
        <f t="shared" si="98"/>
        <v>1</v>
      </c>
      <c r="G928" s="3">
        <f t="shared" si="99"/>
        <v>4344.6856998410449</v>
      </c>
      <c r="H928" s="3">
        <f t="shared" si="100"/>
        <v>5506.8891245485247</v>
      </c>
      <c r="I928" s="18">
        <f t="shared" si="103"/>
        <v>1162.2034247074798</v>
      </c>
      <c r="J928" s="3">
        <f t="shared" si="101"/>
        <v>10344.42510846529</v>
      </c>
      <c r="K928" s="3">
        <f t="shared" si="102"/>
        <v>588.04268748695551</v>
      </c>
      <c r="L928" s="2">
        <f t="shared" si="104"/>
        <v>0</v>
      </c>
    </row>
    <row r="929" spans="1:12">
      <c r="A929" s="2">
        <v>909</v>
      </c>
      <c r="B929" s="2">
        <v>22</v>
      </c>
      <c r="C929" s="2">
        <v>1997</v>
      </c>
      <c r="D929" s="7">
        <v>0.22</v>
      </c>
      <c r="E929" s="7">
        <v>1.1116905500471781</v>
      </c>
      <c r="F929" s="2">
        <f t="shared" si="98"/>
        <v>1</v>
      </c>
      <c r="G929" s="3">
        <f t="shared" si="99"/>
        <v>4344.6856998410449</v>
      </c>
      <c r="H929" s="3">
        <f t="shared" si="100"/>
        <v>2329.8377065397603</v>
      </c>
      <c r="I929" s="18">
        <f t="shared" si="103"/>
        <v>-2014.8479933012845</v>
      </c>
      <c r="J929" s="3">
        <f t="shared" si="101"/>
        <v>12359.273101766574</v>
      </c>
      <c r="K929" s="3">
        <f t="shared" si="102"/>
        <v>0</v>
      </c>
      <c r="L929" s="2">
        <f t="shared" si="104"/>
        <v>1</v>
      </c>
    </row>
    <row r="930" spans="1:12">
      <c r="A930" s="2">
        <v>910</v>
      </c>
      <c r="B930" s="2">
        <v>23</v>
      </c>
      <c r="C930" s="2">
        <v>1997</v>
      </c>
      <c r="D930" s="7">
        <v>0.69</v>
      </c>
      <c r="E930" s="7">
        <v>1.4935535417836618</v>
      </c>
      <c r="F930" s="2">
        <f t="shared" si="98"/>
        <v>1</v>
      </c>
      <c r="G930" s="3">
        <f t="shared" si="99"/>
        <v>4344.6856998410449</v>
      </c>
      <c r="H930" s="3">
        <f t="shared" si="100"/>
        <v>7307.2182614201574</v>
      </c>
      <c r="I930" s="18">
        <f t="shared" si="103"/>
        <v>2962.5325615791126</v>
      </c>
      <c r="J930" s="3">
        <f t="shared" si="101"/>
        <v>9396.7405401874603</v>
      </c>
      <c r="K930" s="3">
        <f t="shared" si="102"/>
        <v>588.04268748695551</v>
      </c>
      <c r="L930" s="2">
        <f t="shared" si="104"/>
        <v>0</v>
      </c>
    </row>
    <row r="931" spans="1:12">
      <c r="A931" s="2">
        <v>911</v>
      </c>
      <c r="B931" s="2">
        <v>24</v>
      </c>
      <c r="C931" s="2">
        <v>1997</v>
      </c>
      <c r="D931" s="7">
        <v>1.4999999999999999E-2</v>
      </c>
      <c r="E931" s="7">
        <v>1.6231039353523078</v>
      </c>
      <c r="F931" s="2">
        <f t="shared" si="98"/>
        <v>1</v>
      </c>
      <c r="G931" s="3">
        <f t="shared" si="99"/>
        <v>4344.6856998410449</v>
      </c>
      <c r="H931" s="3">
        <f t="shared" si="100"/>
        <v>158.8525709004382</v>
      </c>
      <c r="I931" s="18">
        <f t="shared" si="103"/>
        <v>-4185.8331289406069</v>
      </c>
      <c r="J931" s="3">
        <f t="shared" si="101"/>
        <v>13582.573669128067</v>
      </c>
      <c r="K931" s="3">
        <f t="shared" si="102"/>
        <v>0</v>
      </c>
      <c r="L931" s="2">
        <f t="shared" si="104"/>
        <v>1</v>
      </c>
    </row>
    <row r="932" spans="1:12">
      <c r="A932" s="2">
        <v>912</v>
      </c>
      <c r="B932" s="2">
        <v>25</v>
      </c>
      <c r="C932" s="2">
        <v>1997</v>
      </c>
      <c r="D932" s="7">
        <v>0.4</v>
      </c>
      <c r="E932" s="7">
        <v>1.3854685025238298</v>
      </c>
      <c r="F932" s="2">
        <f t="shared" ref="F932:F995" si="105">IF(AND(B932&gt;=$C$7,B932&lt;=$D$7),$C$5*2,IF(AND(B932&gt;=$C$6,B932&lt;=$D$6),$C$5,0))</f>
        <v>1</v>
      </c>
      <c r="G932" s="3">
        <f t="shared" ref="G932:G995" si="106">IF($C$2="Y",F932*$C$4*43560/12/0.133680556,IF(AND(B932&gt;=$C$11,B932&lt;=$D$11),$C$10,0))</f>
        <v>4344.6856998410449</v>
      </c>
      <c r="H932" s="3">
        <f t="shared" ref="H932:H995" si="107">D932*$C$13*43560/12/0.133680556</f>
        <v>4236.0685573450191</v>
      </c>
      <c r="I932" s="18">
        <f t="shared" si="103"/>
        <v>-108.61714249602574</v>
      </c>
      <c r="J932" s="3">
        <f t="shared" ref="J932:J995" si="108">IF(B932&gt;43,0,IF(AND(I932&gt;=0,(J931-I932)&lt;=0),0,IF(I932&lt;=0,ABS(I932)+J931,J931-I932)))</f>
        <v>13691.190811624092</v>
      </c>
      <c r="K932" s="3">
        <f t="shared" ref="K932:K995" si="109">IF(B932&gt;43,0,IF(K931+I932&lt;=0,0,IF(K931+I932&gt;=$C$15,$C$15,K931+I932)))</f>
        <v>0</v>
      </c>
      <c r="L932" s="2">
        <f t="shared" si="104"/>
        <v>1</v>
      </c>
    </row>
    <row r="933" spans="1:12">
      <c r="A933" s="2">
        <v>913</v>
      </c>
      <c r="B933" s="2">
        <v>26</v>
      </c>
      <c r="C933" s="2">
        <v>1997</v>
      </c>
      <c r="D933" s="7">
        <v>2.0300000000000002</v>
      </c>
      <c r="E933" s="7">
        <v>1.5671850377715499</v>
      </c>
      <c r="F933" s="2">
        <f t="shared" si="105"/>
        <v>1</v>
      </c>
      <c r="G933" s="3">
        <f t="shared" si="106"/>
        <v>4344.6856998410449</v>
      </c>
      <c r="H933" s="3">
        <f t="shared" si="107"/>
        <v>21498.047928525975</v>
      </c>
      <c r="I933" s="18">
        <f t="shared" si="103"/>
        <v>17153.362228684931</v>
      </c>
      <c r="J933" s="3">
        <f t="shared" si="108"/>
        <v>0</v>
      </c>
      <c r="K933" s="3">
        <f t="shared" si="109"/>
        <v>588.04268748695551</v>
      </c>
      <c r="L933" s="2">
        <f t="shared" si="104"/>
        <v>0</v>
      </c>
    </row>
    <row r="934" spans="1:12">
      <c r="A934" s="2">
        <v>914</v>
      </c>
      <c r="B934" s="2">
        <v>27</v>
      </c>
      <c r="C934" s="2">
        <v>1997</v>
      </c>
      <c r="D934" s="7">
        <v>3.73</v>
      </c>
      <c r="E934" s="7">
        <v>1.218573620804299</v>
      </c>
      <c r="F934" s="2">
        <f t="shared" si="105"/>
        <v>2</v>
      </c>
      <c r="G934" s="3">
        <f t="shared" si="106"/>
        <v>8689.3713996820898</v>
      </c>
      <c r="H934" s="3">
        <f t="shared" si="107"/>
        <v>39501.339297242303</v>
      </c>
      <c r="I934" s="18">
        <f t="shared" si="103"/>
        <v>30811.967897560215</v>
      </c>
      <c r="J934" s="3">
        <f t="shared" si="108"/>
        <v>0</v>
      </c>
      <c r="K934" s="3">
        <f t="shared" si="109"/>
        <v>588.04268748695551</v>
      </c>
      <c r="L934" s="2">
        <f t="shared" si="104"/>
        <v>0</v>
      </c>
    </row>
    <row r="935" spans="1:12">
      <c r="A935" s="2">
        <v>915</v>
      </c>
      <c r="B935" s="2">
        <v>28</v>
      </c>
      <c r="C935" s="2">
        <v>1997</v>
      </c>
      <c r="D935" s="7">
        <v>0.89</v>
      </c>
      <c r="E935" s="7">
        <v>1.2460070853432459</v>
      </c>
      <c r="F935" s="2">
        <f t="shared" si="105"/>
        <v>2</v>
      </c>
      <c r="G935" s="3">
        <f t="shared" si="106"/>
        <v>8689.3713996820898</v>
      </c>
      <c r="H935" s="3">
        <f t="shared" si="107"/>
        <v>9425.2525400926679</v>
      </c>
      <c r="I935" s="18">
        <f t="shared" si="103"/>
        <v>735.88114041057815</v>
      </c>
      <c r="J935" s="3">
        <f t="shared" si="108"/>
        <v>0</v>
      </c>
      <c r="K935" s="3">
        <f t="shared" si="109"/>
        <v>588.04268748695551</v>
      </c>
      <c r="L935" s="2">
        <f t="shared" si="104"/>
        <v>0</v>
      </c>
    </row>
    <row r="936" spans="1:12">
      <c r="A936" s="2">
        <v>916</v>
      </c>
      <c r="B936" s="2">
        <v>29</v>
      </c>
      <c r="C936" s="2">
        <v>1997</v>
      </c>
      <c r="D936" s="7">
        <v>4.63</v>
      </c>
      <c r="E936" s="7">
        <v>1.3830917308727109</v>
      </c>
      <c r="F936" s="2">
        <f t="shared" si="105"/>
        <v>2</v>
      </c>
      <c r="G936" s="3">
        <f t="shared" si="106"/>
        <v>8689.3713996820898</v>
      </c>
      <c r="H936" s="3">
        <f t="shared" si="107"/>
        <v>49032.493551268592</v>
      </c>
      <c r="I936" s="18">
        <f t="shared" si="103"/>
        <v>40343.122151586504</v>
      </c>
      <c r="J936" s="3">
        <f t="shared" si="108"/>
        <v>0</v>
      </c>
      <c r="K936" s="3">
        <f t="shared" si="109"/>
        <v>588.04268748695551</v>
      </c>
      <c r="L936" s="2">
        <f t="shared" si="104"/>
        <v>0</v>
      </c>
    </row>
    <row r="937" spans="1:12">
      <c r="A937" s="2">
        <v>917</v>
      </c>
      <c r="B937" s="2">
        <v>30</v>
      </c>
      <c r="C937" s="2">
        <v>1997</v>
      </c>
      <c r="D937" s="7">
        <v>3.82</v>
      </c>
      <c r="E937" s="7">
        <v>1.1262468492449289</v>
      </c>
      <c r="F937" s="2">
        <f t="shared" si="105"/>
        <v>2</v>
      </c>
      <c r="G937" s="3">
        <f t="shared" si="106"/>
        <v>8689.3713996820898</v>
      </c>
      <c r="H937" s="3">
        <f t="shared" si="107"/>
        <v>40454.454722644929</v>
      </c>
      <c r="I937" s="18">
        <f t="shared" si="103"/>
        <v>31765.083322962841</v>
      </c>
      <c r="J937" s="3">
        <f t="shared" si="108"/>
        <v>0</v>
      </c>
      <c r="K937" s="3">
        <f t="shared" si="109"/>
        <v>588.04268748695551</v>
      </c>
      <c r="L937" s="2">
        <f t="shared" si="104"/>
        <v>0</v>
      </c>
    </row>
    <row r="938" spans="1:12">
      <c r="A938" s="2">
        <v>918</v>
      </c>
      <c r="B938" s="2">
        <v>31</v>
      </c>
      <c r="C938" s="2">
        <v>1997</v>
      </c>
      <c r="D938" s="7">
        <v>0.48499999999999999</v>
      </c>
      <c r="E938" s="7">
        <v>1.3016657467037969</v>
      </c>
      <c r="F938" s="2">
        <f t="shared" si="105"/>
        <v>1</v>
      </c>
      <c r="G938" s="3">
        <f t="shared" si="106"/>
        <v>4344.6856998410449</v>
      </c>
      <c r="H938" s="3">
        <f t="shared" si="107"/>
        <v>5136.2331257808355</v>
      </c>
      <c r="I938" s="18">
        <f t="shared" si="103"/>
        <v>791.54742593979063</v>
      </c>
      <c r="J938" s="3">
        <f t="shared" si="108"/>
        <v>0</v>
      </c>
      <c r="K938" s="3">
        <f t="shared" si="109"/>
        <v>588.04268748695551</v>
      </c>
      <c r="L938" s="2">
        <f t="shared" si="104"/>
        <v>0</v>
      </c>
    </row>
    <row r="939" spans="1:12">
      <c r="A939" s="2">
        <v>919</v>
      </c>
      <c r="B939" s="2">
        <v>32</v>
      </c>
      <c r="C939" s="2">
        <v>1997</v>
      </c>
      <c r="D939" s="7">
        <v>0.41499999999999998</v>
      </c>
      <c r="E939" s="7">
        <v>1.2556492113176627</v>
      </c>
      <c r="F939" s="2">
        <f t="shared" si="105"/>
        <v>1</v>
      </c>
      <c r="G939" s="3">
        <f t="shared" si="106"/>
        <v>4344.6856998410449</v>
      </c>
      <c r="H939" s="3">
        <f t="shared" si="107"/>
        <v>4394.9211282454562</v>
      </c>
      <c r="I939" s="18">
        <f t="shared" si="103"/>
        <v>50.235428404411323</v>
      </c>
      <c r="J939" s="3">
        <f t="shared" si="108"/>
        <v>0</v>
      </c>
      <c r="K939" s="3">
        <f t="shared" si="109"/>
        <v>588.04268748695551</v>
      </c>
      <c r="L939" s="2">
        <f t="shared" si="104"/>
        <v>0</v>
      </c>
    </row>
    <row r="940" spans="1:12">
      <c r="A940" s="2">
        <v>920</v>
      </c>
      <c r="B940" s="2">
        <v>33</v>
      </c>
      <c r="C940" s="2">
        <v>1997</v>
      </c>
      <c r="D940" s="7">
        <v>0.73000000000000009</v>
      </c>
      <c r="E940" s="7">
        <v>1.0715283453637339</v>
      </c>
      <c r="F940" s="2">
        <f t="shared" si="105"/>
        <v>1</v>
      </c>
      <c r="G940" s="3">
        <f t="shared" si="106"/>
        <v>4344.6856998410449</v>
      </c>
      <c r="H940" s="3">
        <f t="shared" si="107"/>
        <v>7730.8251171546608</v>
      </c>
      <c r="I940" s="18">
        <f t="shared" si="103"/>
        <v>3386.1394173136159</v>
      </c>
      <c r="J940" s="3">
        <f t="shared" si="108"/>
        <v>0</v>
      </c>
      <c r="K940" s="3">
        <f t="shared" si="109"/>
        <v>588.04268748695551</v>
      </c>
      <c r="L940" s="2">
        <f t="shared" si="104"/>
        <v>0</v>
      </c>
    </row>
    <row r="941" spans="1:12">
      <c r="A941" s="2">
        <v>921</v>
      </c>
      <c r="B941" s="2">
        <v>34</v>
      </c>
      <c r="C941" s="2">
        <v>1997</v>
      </c>
      <c r="D941" s="7">
        <v>3.2549999999999994</v>
      </c>
      <c r="E941" s="7">
        <v>0.87483070776908989</v>
      </c>
      <c r="F941" s="2">
        <f t="shared" si="105"/>
        <v>1</v>
      </c>
      <c r="G941" s="3">
        <f t="shared" si="106"/>
        <v>4344.6856998410449</v>
      </c>
      <c r="H941" s="3">
        <f t="shared" si="107"/>
        <v>34471.007885395084</v>
      </c>
      <c r="I941" s="18">
        <f t="shared" si="103"/>
        <v>30126.32218555404</v>
      </c>
      <c r="J941" s="3">
        <f t="shared" si="108"/>
        <v>0</v>
      </c>
      <c r="K941" s="3">
        <f t="shared" si="109"/>
        <v>588.04268748695551</v>
      </c>
      <c r="L941" s="2">
        <f t="shared" si="104"/>
        <v>0</v>
      </c>
    </row>
    <row r="942" spans="1:12">
      <c r="A942" s="2">
        <v>922</v>
      </c>
      <c r="B942" s="2">
        <v>35</v>
      </c>
      <c r="C942" s="2">
        <v>1997</v>
      </c>
      <c r="D942" s="7">
        <v>1.2649999999999999</v>
      </c>
      <c r="E942" s="7">
        <v>1.0414811012998939</v>
      </c>
      <c r="F942" s="2">
        <f t="shared" si="105"/>
        <v>1</v>
      </c>
      <c r="G942" s="3">
        <f t="shared" si="106"/>
        <v>4344.6856998410449</v>
      </c>
      <c r="H942" s="3">
        <f t="shared" si="107"/>
        <v>13396.56681260362</v>
      </c>
      <c r="I942" s="18">
        <f t="shared" si="103"/>
        <v>9051.881112762574</v>
      </c>
      <c r="J942" s="3">
        <f t="shared" si="108"/>
        <v>0</v>
      </c>
      <c r="K942" s="3">
        <f t="shared" si="109"/>
        <v>588.04268748695551</v>
      </c>
      <c r="L942" s="2">
        <f t="shared" si="104"/>
        <v>0</v>
      </c>
    </row>
    <row r="943" spans="1:12">
      <c r="A943" s="2">
        <v>923</v>
      </c>
      <c r="B943" s="2">
        <v>36</v>
      </c>
      <c r="C943" s="2">
        <v>1997</v>
      </c>
      <c r="D943" s="7">
        <v>0.47499999999999998</v>
      </c>
      <c r="E943" s="7">
        <v>0.98487755805054311</v>
      </c>
      <c r="F943" s="2">
        <f t="shared" si="105"/>
        <v>1</v>
      </c>
      <c r="G943" s="3">
        <f t="shared" si="106"/>
        <v>4344.6856998410449</v>
      </c>
      <c r="H943" s="3">
        <f t="shared" si="107"/>
        <v>5030.3314118472099</v>
      </c>
      <c r="I943" s="18">
        <f t="shared" si="103"/>
        <v>685.64571200616501</v>
      </c>
      <c r="J943" s="3">
        <f t="shared" si="108"/>
        <v>0</v>
      </c>
      <c r="K943" s="3">
        <f t="shared" si="109"/>
        <v>588.04268748695551</v>
      </c>
      <c r="L943" s="2">
        <f t="shared" si="104"/>
        <v>0</v>
      </c>
    </row>
    <row r="944" spans="1:12">
      <c r="A944" s="2">
        <v>924</v>
      </c>
      <c r="B944" s="2">
        <v>37</v>
      </c>
      <c r="C944" s="2">
        <v>1997</v>
      </c>
      <c r="D944" s="7">
        <v>0.49</v>
      </c>
      <c r="E944" s="7">
        <v>0.81963188892775496</v>
      </c>
      <c r="F944" s="2">
        <f t="shared" si="105"/>
        <v>1</v>
      </c>
      <c r="G944" s="3">
        <f t="shared" si="106"/>
        <v>4344.6856998410449</v>
      </c>
      <c r="H944" s="3">
        <f t="shared" si="107"/>
        <v>5189.183982747647</v>
      </c>
      <c r="I944" s="18">
        <f t="shared" si="103"/>
        <v>844.49828290660207</v>
      </c>
      <c r="J944" s="3">
        <f t="shared" si="108"/>
        <v>0</v>
      </c>
      <c r="K944" s="3">
        <f t="shared" si="109"/>
        <v>588.04268748695551</v>
      </c>
      <c r="L944" s="2">
        <f t="shared" si="104"/>
        <v>0</v>
      </c>
    </row>
    <row r="945" spans="1:12">
      <c r="A945" s="2">
        <v>925</v>
      </c>
      <c r="B945" s="2">
        <v>38</v>
      </c>
      <c r="C945" s="2">
        <v>1997</v>
      </c>
      <c r="D945" s="7">
        <v>1.9849999999999999</v>
      </c>
      <c r="E945" s="7">
        <v>0.81573700704196406</v>
      </c>
      <c r="F945" s="2">
        <f t="shared" si="105"/>
        <v>1</v>
      </c>
      <c r="G945" s="3">
        <f t="shared" si="106"/>
        <v>4344.6856998410449</v>
      </c>
      <c r="H945" s="3">
        <f t="shared" si="107"/>
        <v>21021.490215824659</v>
      </c>
      <c r="I945" s="18">
        <f t="shared" si="103"/>
        <v>16676.804515983615</v>
      </c>
      <c r="J945" s="3">
        <f t="shared" si="108"/>
        <v>0</v>
      </c>
      <c r="K945" s="3">
        <f t="shared" si="109"/>
        <v>588.04268748695551</v>
      </c>
      <c r="L945" s="2">
        <f t="shared" si="104"/>
        <v>0</v>
      </c>
    </row>
    <row r="946" spans="1:12">
      <c r="A946" s="2">
        <v>926</v>
      </c>
      <c r="B946" s="2">
        <v>39</v>
      </c>
      <c r="C946" s="2">
        <v>1997</v>
      </c>
      <c r="D946" s="7">
        <v>0.23</v>
      </c>
      <c r="E946" s="7">
        <v>0.752688581909423</v>
      </c>
      <c r="F946" s="2">
        <f t="shared" si="105"/>
        <v>1</v>
      </c>
      <c r="G946" s="3">
        <f t="shared" si="106"/>
        <v>4344.6856998410449</v>
      </c>
      <c r="H946" s="3">
        <f t="shared" si="107"/>
        <v>2435.7394204733855</v>
      </c>
      <c r="I946" s="18">
        <f t="shared" si="103"/>
        <v>-1908.9462793676594</v>
      </c>
      <c r="J946" s="3">
        <f t="shared" si="108"/>
        <v>1908.9462793676594</v>
      </c>
      <c r="K946" s="3">
        <f t="shared" si="109"/>
        <v>0</v>
      </c>
      <c r="L946" s="2">
        <f t="shared" si="104"/>
        <v>1</v>
      </c>
    </row>
    <row r="947" spans="1:12">
      <c r="A947" s="2">
        <v>927</v>
      </c>
      <c r="B947" s="2">
        <v>40</v>
      </c>
      <c r="C947" s="2">
        <v>1997</v>
      </c>
      <c r="D947" s="7">
        <v>3.4999999999999996E-2</v>
      </c>
      <c r="E947" s="7">
        <v>0.74317795199786396</v>
      </c>
      <c r="F947" s="2">
        <f t="shared" si="105"/>
        <v>0</v>
      </c>
      <c r="G947" s="3">
        <f t="shared" si="106"/>
        <v>0</v>
      </c>
      <c r="H947" s="3">
        <f t="shared" si="107"/>
        <v>370.65599876768908</v>
      </c>
      <c r="I947" s="18">
        <f t="shared" si="103"/>
        <v>370.65599876768908</v>
      </c>
      <c r="J947" s="3">
        <f t="shared" si="108"/>
        <v>1538.2902805999702</v>
      </c>
      <c r="K947" s="3">
        <f t="shared" si="109"/>
        <v>370.65599876768908</v>
      </c>
      <c r="L947" s="2">
        <f t="shared" si="104"/>
        <v>0</v>
      </c>
    </row>
    <row r="948" spans="1:12">
      <c r="A948" s="2">
        <v>928</v>
      </c>
      <c r="B948" s="2">
        <v>41</v>
      </c>
      <c r="C948" s="2">
        <v>1997</v>
      </c>
      <c r="D948" s="7">
        <v>0.14000000000000001</v>
      </c>
      <c r="E948" s="7">
        <v>0.67512637726412694</v>
      </c>
      <c r="F948" s="2">
        <f t="shared" si="105"/>
        <v>0</v>
      </c>
      <c r="G948" s="3">
        <f t="shared" si="106"/>
        <v>0</v>
      </c>
      <c r="H948" s="3">
        <f t="shared" si="107"/>
        <v>1482.6239950707566</v>
      </c>
      <c r="I948" s="18">
        <f t="shared" si="103"/>
        <v>1482.6239950707566</v>
      </c>
      <c r="J948" s="3">
        <f t="shared" si="108"/>
        <v>55.66628552921361</v>
      </c>
      <c r="K948" s="3">
        <f t="shared" si="109"/>
        <v>588.04268748695551</v>
      </c>
      <c r="L948" s="2">
        <f t="shared" si="104"/>
        <v>0</v>
      </c>
    </row>
    <row r="949" spans="1:12">
      <c r="A949" s="2">
        <v>929</v>
      </c>
      <c r="B949" s="2">
        <v>42</v>
      </c>
      <c r="C949" s="2">
        <v>1997</v>
      </c>
      <c r="D949" s="7">
        <v>1.52</v>
      </c>
      <c r="E949" s="7">
        <v>0.48856102312371497</v>
      </c>
      <c r="F949" s="2">
        <f t="shared" si="105"/>
        <v>0</v>
      </c>
      <c r="G949" s="3">
        <f t="shared" si="106"/>
        <v>0</v>
      </c>
      <c r="H949" s="3">
        <f t="shared" si="107"/>
        <v>16097.060517911072</v>
      </c>
      <c r="I949" s="18">
        <f t="shared" si="103"/>
        <v>16097.060517911072</v>
      </c>
      <c r="J949" s="3">
        <f t="shared" si="108"/>
        <v>0</v>
      </c>
      <c r="K949" s="3">
        <f t="shared" si="109"/>
        <v>588.04268748695551</v>
      </c>
      <c r="L949" s="2">
        <f t="shared" si="104"/>
        <v>0</v>
      </c>
    </row>
    <row r="950" spans="1:12">
      <c r="A950" s="2">
        <v>930</v>
      </c>
      <c r="B950" s="2">
        <v>43</v>
      </c>
      <c r="C950" s="2">
        <v>1997</v>
      </c>
      <c r="D950" s="7">
        <v>0.02</v>
      </c>
      <c r="E950" s="7">
        <v>0.27754496034682541</v>
      </c>
      <c r="F950" s="2">
        <f t="shared" si="105"/>
        <v>0</v>
      </c>
      <c r="G950" s="3">
        <f t="shared" si="106"/>
        <v>0</v>
      </c>
      <c r="H950" s="3">
        <f t="shared" si="107"/>
        <v>211.80342786725095</v>
      </c>
      <c r="I950" s="18">
        <f t="shared" si="103"/>
        <v>211.80342786725095</v>
      </c>
      <c r="J950" s="3">
        <f t="shared" si="108"/>
        <v>0</v>
      </c>
      <c r="K950" s="3">
        <f t="shared" si="109"/>
        <v>588.04268748695551</v>
      </c>
      <c r="L950" s="2">
        <f t="shared" si="104"/>
        <v>0</v>
      </c>
    </row>
    <row r="951" spans="1:12">
      <c r="A951" s="2">
        <v>931</v>
      </c>
      <c r="B951" s="2">
        <v>44</v>
      </c>
      <c r="C951" s="2">
        <v>1997</v>
      </c>
      <c r="D951" s="7">
        <v>0.4</v>
      </c>
      <c r="E951" s="7">
        <v>0.3005995272524436</v>
      </c>
      <c r="F951" s="2">
        <f t="shared" si="105"/>
        <v>0</v>
      </c>
      <c r="G951" s="3">
        <f t="shared" si="106"/>
        <v>0</v>
      </c>
      <c r="H951" s="3">
        <f t="shared" si="107"/>
        <v>4236.0685573450191</v>
      </c>
      <c r="I951" s="18">
        <f t="shared" si="103"/>
        <v>4236.0685573450191</v>
      </c>
      <c r="J951" s="3">
        <f t="shared" si="108"/>
        <v>0</v>
      </c>
      <c r="K951" s="3">
        <f t="shared" si="109"/>
        <v>0</v>
      </c>
      <c r="L951" s="2">
        <f t="shared" si="104"/>
        <v>0</v>
      </c>
    </row>
    <row r="952" spans="1:12">
      <c r="A952" s="2">
        <v>932</v>
      </c>
      <c r="B952" s="2">
        <v>45</v>
      </c>
      <c r="C952" s="2">
        <v>1997</v>
      </c>
      <c r="D952" s="7">
        <v>0.1</v>
      </c>
      <c r="E952" s="7">
        <v>0.13671665340385608</v>
      </c>
      <c r="F952" s="2">
        <f t="shared" si="105"/>
        <v>0</v>
      </c>
      <c r="G952" s="3">
        <f t="shared" si="106"/>
        <v>0</v>
      </c>
      <c r="H952" s="3">
        <f t="shared" si="107"/>
        <v>1059.0171393362548</v>
      </c>
      <c r="I952" s="18">
        <f t="shared" si="103"/>
        <v>1059.0171393362548</v>
      </c>
      <c r="J952" s="3">
        <f t="shared" si="108"/>
        <v>0</v>
      </c>
      <c r="K952" s="3">
        <f t="shared" si="109"/>
        <v>0</v>
      </c>
      <c r="L952" s="2">
        <f t="shared" si="104"/>
        <v>0</v>
      </c>
    </row>
    <row r="953" spans="1:12">
      <c r="A953" s="2">
        <v>933</v>
      </c>
      <c r="B953" s="2">
        <v>46</v>
      </c>
      <c r="C953" s="2">
        <v>1997</v>
      </c>
      <c r="D953" s="7">
        <v>0.45500000000000002</v>
      </c>
      <c r="E953" s="7">
        <v>0.12289370066204999</v>
      </c>
      <c r="F953" s="2">
        <f t="shared" si="105"/>
        <v>0</v>
      </c>
      <c r="G953" s="3">
        <f t="shared" si="106"/>
        <v>0</v>
      </c>
      <c r="H953" s="3">
        <f t="shared" si="107"/>
        <v>4818.5279839799587</v>
      </c>
      <c r="I953" s="18">
        <f t="shared" si="103"/>
        <v>4818.5279839799587</v>
      </c>
      <c r="J953" s="3">
        <f t="shared" si="108"/>
        <v>0</v>
      </c>
      <c r="K953" s="3">
        <f t="shared" si="109"/>
        <v>0</v>
      </c>
      <c r="L953" s="2">
        <f t="shared" si="104"/>
        <v>0</v>
      </c>
    </row>
    <row r="954" spans="1:12">
      <c r="A954" s="2">
        <v>934</v>
      </c>
      <c r="B954" s="2">
        <v>47</v>
      </c>
      <c r="C954" s="2">
        <v>1997</v>
      </c>
      <c r="D954" s="7">
        <v>0.105</v>
      </c>
      <c r="E954" s="7">
        <v>8.5285314873638898E-2</v>
      </c>
      <c r="F954" s="2">
        <f t="shared" si="105"/>
        <v>0</v>
      </c>
      <c r="G954" s="3">
        <f t="shared" si="106"/>
        <v>0</v>
      </c>
      <c r="H954" s="3">
        <f t="shared" si="107"/>
        <v>1111.9679963030674</v>
      </c>
      <c r="I954" s="18">
        <f t="shared" si="103"/>
        <v>1111.9679963030674</v>
      </c>
      <c r="J954" s="3">
        <f t="shared" si="108"/>
        <v>0</v>
      </c>
      <c r="K954" s="3">
        <f t="shared" si="109"/>
        <v>0</v>
      </c>
      <c r="L954" s="2">
        <f t="shared" si="104"/>
        <v>0</v>
      </c>
    </row>
    <row r="955" spans="1:12">
      <c r="A955" s="2">
        <v>935</v>
      </c>
      <c r="B955" s="2">
        <v>48</v>
      </c>
      <c r="C955" s="2">
        <v>1997</v>
      </c>
      <c r="D955" s="7">
        <v>0</v>
      </c>
      <c r="E955" s="7">
        <v>0</v>
      </c>
      <c r="F955" s="2">
        <f t="shared" si="105"/>
        <v>0</v>
      </c>
      <c r="G955" s="3">
        <f t="shared" si="106"/>
        <v>0</v>
      </c>
      <c r="H955" s="3">
        <f t="shared" si="107"/>
        <v>0</v>
      </c>
      <c r="I955" s="18">
        <f t="shared" si="103"/>
        <v>0</v>
      </c>
      <c r="J955" s="3">
        <f t="shared" si="108"/>
        <v>0</v>
      </c>
      <c r="K955" s="3">
        <f t="shared" si="109"/>
        <v>0</v>
      </c>
      <c r="L955" s="2">
        <f t="shared" si="104"/>
        <v>0</v>
      </c>
    </row>
    <row r="956" spans="1:12">
      <c r="A956" s="2">
        <v>936</v>
      </c>
      <c r="B956" s="2">
        <v>49</v>
      </c>
      <c r="C956" s="2">
        <v>1997</v>
      </c>
      <c r="D956" s="7">
        <v>0</v>
      </c>
      <c r="E956" s="7">
        <v>0</v>
      </c>
      <c r="F956" s="2">
        <f t="shared" si="105"/>
        <v>0</v>
      </c>
      <c r="G956" s="3">
        <f t="shared" si="106"/>
        <v>0</v>
      </c>
      <c r="H956" s="3">
        <f t="shared" si="107"/>
        <v>0</v>
      </c>
      <c r="I956" s="18">
        <f t="shared" si="103"/>
        <v>0</v>
      </c>
      <c r="J956" s="3">
        <f t="shared" si="108"/>
        <v>0</v>
      </c>
      <c r="K956" s="3">
        <f t="shared" si="109"/>
        <v>0</v>
      </c>
      <c r="L956" s="2">
        <f t="shared" si="104"/>
        <v>0</v>
      </c>
    </row>
    <row r="957" spans="1:12">
      <c r="A957" s="2">
        <v>937</v>
      </c>
      <c r="B957" s="2">
        <v>50</v>
      </c>
      <c r="C957" s="2">
        <v>1997</v>
      </c>
      <c r="D957" s="7">
        <v>0</v>
      </c>
      <c r="E957" s="7">
        <v>0</v>
      </c>
      <c r="F957" s="2">
        <f t="shared" si="105"/>
        <v>0</v>
      </c>
      <c r="G957" s="3">
        <f t="shared" si="106"/>
        <v>0</v>
      </c>
      <c r="H957" s="3">
        <f t="shared" si="107"/>
        <v>0</v>
      </c>
      <c r="I957" s="18">
        <f t="shared" si="103"/>
        <v>0</v>
      </c>
      <c r="J957" s="3">
        <f t="shared" si="108"/>
        <v>0</v>
      </c>
      <c r="K957" s="3">
        <f t="shared" si="109"/>
        <v>0</v>
      </c>
      <c r="L957" s="2">
        <f t="shared" si="104"/>
        <v>0</v>
      </c>
    </row>
    <row r="958" spans="1:12">
      <c r="A958" s="2">
        <v>938</v>
      </c>
      <c r="B958" s="2">
        <v>51</v>
      </c>
      <c r="C958" s="2">
        <v>1997</v>
      </c>
      <c r="D958" s="7">
        <v>0</v>
      </c>
      <c r="E958" s="7">
        <v>0</v>
      </c>
      <c r="F958" s="2">
        <f t="shared" si="105"/>
        <v>0</v>
      </c>
      <c r="G958" s="3">
        <f t="shared" si="106"/>
        <v>0</v>
      </c>
      <c r="H958" s="3">
        <f t="shared" si="107"/>
        <v>0</v>
      </c>
      <c r="I958" s="18">
        <f t="shared" si="103"/>
        <v>0</v>
      </c>
      <c r="J958" s="3">
        <f t="shared" si="108"/>
        <v>0</v>
      </c>
      <c r="K958" s="3">
        <f t="shared" si="109"/>
        <v>0</v>
      </c>
      <c r="L958" s="2">
        <f t="shared" si="104"/>
        <v>0</v>
      </c>
    </row>
    <row r="959" spans="1:12">
      <c r="A959" s="2">
        <v>939</v>
      </c>
      <c r="B959" s="2">
        <v>52</v>
      </c>
      <c r="C959" s="2">
        <v>1997</v>
      </c>
      <c r="D959" s="7">
        <v>0</v>
      </c>
      <c r="E959" s="7">
        <v>0</v>
      </c>
      <c r="F959" s="2">
        <f t="shared" si="105"/>
        <v>0</v>
      </c>
      <c r="G959" s="3">
        <f t="shared" si="106"/>
        <v>0</v>
      </c>
      <c r="H959" s="3">
        <f t="shared" si="107"/>
        <v>0</v>
      </c>
      <c r="I959" s="18">
        <f t="shared" si="103"/>
        <v>0</v>
      </c>
      <c r="J959" s="3">
        <f t="shared" si="108"/>
        <v>0</v>
      </c>
      <c r="K959" s="3">
        <f t="shared" si="109"/>
        <v>0</v>
      </c>
      <c r="L959" s="2">
        <f t="shared" si="104"/>
        <v>0</v>
      </c>
    </row>
    <row r="960" spans="1:12">
      <c r="A960" s="2">
        <v>940</v>
      </c>
      <c r="B960" s="2">
        <v>1</v>
      </c>
      <c r="C960" s="2">
        <v>1998</v>
      </c>
      <c r="D960" s="7">
        <v>0</v>
      </c>
      <c r="E960" s="7">
        <v>0</v>
      </c>
      <c r="F960" s="2">
        <f t="shared" si="105"/>
        <v>0</v>
      </c>
      <c r="G960" s="3">
        <f t="shared" si="106"/>
        <v>0</v>
      </c>
      <c r="H960" s="3">
        <f t="shared" si="107"/>
        <v>0</v>
      </c>
      <c r="I960" s="18">
        <f t="shared" si="103"/>
        <v>0</v>
      </c>
      <c r="J960" s="3">
        <f t="shared" si="108"/>
        <v>0</v>
      </c>
      <c r="K960" s="3">
        <f t="shared" si="109"/>
        <v>0</v>
      </c>
      <c r="L960" s="2">
        <f t="shared" si="104"/>
        <v>0</v>
      </c>
    </row>
    <row r="961" spans="1:12">
      <c r="A961" s="2">
        <v>941</v>
      </c>
      <c r="B961" s="2">
        <v>2</v>
      </c>
      <c r="C961" s="2">
        <v>1998</v>
      </c>
      <c r="D961" s="7">
        <v>0</v>
      </c>
      <c r="E961" s="7">
        <v>0</v>
      </c>
      <c r="F961" s="2">
        <f t="shared" si="105"/>
        <v>0</v>
      </c>
      <c r="G961" s="3">
        <f t="shared" si="106"/>
        <v>0</v>
      </c>
      <c r="H961" s="3">
        <f t="shared" si="107"/>
        <v>0</v>
      </c>
      <c r="I961" s="18">
        <f t="shared" si="103"/>
        <v>0</v>
      </c>
      <c r="J961" s="3">
        <f t="shared" si="108"/>
        <v>0</v>
      </c>
      <c r="K961" s="3">
        <f t="shared" si="109"/>
        <v>0</v>
      </c>
      <c r="L961" s="2">
        <f t="shared" si="104"/>
        <v>0</v>
      </c>
    </row>
    <row r="962" spans="1:12">
      <c r="A962" s="2">
        <v>942</v>
      </c>
      <c r="B962" s="2">
        <v>3</v>
      </c>
      <c r="C962" s="2">
        <v>1998</v>
      </c>
      <c r="D962" s="7">
        <v>0</v>
      </c>
      <c r="E962" s="7">
        <v>0</v>
      </c>
      <c r="F962" s="2">
        <f t="shared" si="105"/>
        <v>0</v>
      </c>
      <c r="G962" s="3">
        <f t="shared" si="106"/>
        <v>0</v>
      </c>
      <c r="H962" s="3">
        <f t="shared" si="107"/>
        <v>0</v>
      </c>
      <c r="I962" s="18">
        <f t="shared" si="103"/>
        <v>0</v>
      </c>
      <c r="J962" s="3">
        <f t="shared" si="108"/>
        <v>0</v>
      </c>
      <c r="K962" s="3">
        <f t="shared" si="109"/>
        <v>0</v>
      </c>
      <c r="L962" s="2">
        <f t="shared" si="104"/>
        <v>0</v>
      </c>
    </row>
    <row r="963" spans="1:12">
      <c r="A963" s="2">
        <v>943</v>
      </c>
      <c r="B963" s="2">
        <v>4</v>
      </c>
      <c r="C963" s="2">
        <v>1998</v>
      </c>
      <c r="D963" s="7">
        <v>0</v>
      </c>
      <c r="E963" s="7">
        <v>0</v>
      </c>
      <c r="F963" s="2">
        <f t="shared" si="105"/>
        <v>0</v>
      </c>
      <c r="G963" s="3">
        <f t="shared" si="106"/>
        <v>0</v>
      </c>
      <c r="H963" s="3">
        <f t="shared" si="107"/>
        <v>0</v>
      </c>
      <c r="I963" s="18">
        <f t="shared" si="103"/>
        <v>0</v>
      </c>
      <c r="J963" s="3">
        <f t="shared" si="108"/>
        <v>0</v>
      </c>
      <c r="K963" s="3">
        <f t="shared" si="109"/>
        <v>0</v>
      </c>
      <c r="L963" s="2">
        <f t="shared" si="104"/>
        <v>0</v>
      </c>
    </row>
    <row r="964" spans="1:12">
      <c r="A964" s="2">
        <v>944</v>
      </c>
      <c r="B964" s="2">
        <v>5</v>
      </c>
      <c r="C964" s="2">
        <v>1998</v>
      </c>
      <c r="D964" s="7">
        <v>0</v>
      </c>
      <c r="E964" s="7">
        <v>0</v>
      </c>
      <c r="F964" s="2">
        <f t="shared" si="105"/>
        <v>0</v>
      </c>
      <c r="G964" s="3">
        <f t="shared" si="106"/>
        <v>0</v>
      </c>
      <c r="H964" s="3">
        <f t="shared" si="107"/>
        <v>0</v>
      </c>
      <c r="I964" s="18">
        <f t="shared" si="103"/>
        <v>0</v>
      </c>
      <c r="J964" s="3">
        <f t="shared" si="108"/>
        <v>0</v>
      </c>
      <c r="K964" s="3">
        <f t="shared" si="109"/>
        <v>0</v>
      </c>
      <c r="L964" s="2">
        <f t="shared" si="104"/>
        <v>0</v>
      </c>
    </row>
    <row r="965" spans="1:12">
      <c r="A965" s="2">
        <v>945</v>
      </c>
      <c r="B965" s="2">
        <v>6</v>
      </c>
      <c r="C965" s="2">
        <v>1998</v>
      </c>
      <c r="D965" s="7">
        <v>0</v>
      </c>
      <c r="E965" s="7">
        <v>0</v>
      </c>
      <c r="F965" s="2">
        <f t="shared" si="105"/>
        <v>0</v>
      </c>
      <c r="G965" s="3">
        <f t="shared" si="106"/>
        <v>0</v>
      </c>
      <c r="H965" s="3">
        <f t="shared" si="107"/>
        <v>0</v>
      </c>
      <c r="I965" s="18">
        <f t="shared" si="103"/>
        <v>0</v>
      </c>
      <c r="J965" s="3">
        <f t="shared" si="108"/>
        <v>0</v>
      </c>
      <c r="K965" s="3">
        <f t="shared" si="109"/>
        <v>0</v>
      </c>
      <c r="L965" s="2">
        <f t="shared" si="104"/>
        <v>0</v>
      </c>
    </row>
    <row r="966" spans="1:12">
      <c r="A966" s="2">
        <v>946</v>
      </c>
      <c r="B966" s="2">
        <v>7</v>
      </c>
      <c r="C966" s="2">
        <v>1998</v>
      </c>
      <c r="D966" s="7">
        <v>0</v>
      </c>
      <c r="E966" s="7">
        <v>0</v>
      </c>
      <c r="F966" s="2">
        <f t="shared" si="105"/>
        <v>0</v>
      </c>
      <c r="G966" s="3">
        <f t="shared" si="106"/>
        <v>0</v>
      </c>
      <c r="H966" s="3">
        <f t="shared" si="107"/>
        <v>0</v>
      </c>
      <c r="I966" s="18">
        <f t="shared" si="103"/>
        <v>0</v>
      </c>
      <c r="J966" s="3">
        <f t="shared" si="108"/>
        <v>0</v>
      </c>
      <c r="K966" s="3">
        <f t="shared" si="109"/>
        <v>0</v>
      </c>
      <c r="L966" s="2">
        <f t="shared" si="104"/>
        <v>0</v>
      </c>
    </row>
    <row r="967" spans="1:12">
      <c r="A967" s="2">
        <v>947</v>
      </c>
      <c r="B967" s="2">
        <v>8</v>
      </c>
      <c r="C967" s="2">
        <v>1998</v>
      </c>
      <c r="D967" s="7">
        <v>0</v>
      </c>
      <c r="E967" s="7">
        <v>0</v>
      </c>
      <c r="F967" s="2">
        <f t="shared" si="105"/>
        <v>0</v>
      </c>
      <c r="G967" s="3">
        <f t="shared" si="106"/>
        <v>0</v>
      </c>
      <c r="H967" s="3">
        <f t="shared" si="107"/>
        <v>0</v>
      </c>
      <c r="I967" s="18">
        <f t="shared" si="103"/>
        <v>0</v>
      </c>
      <c r="J967" s="3">
        <f t="shared" si="108"/>
        <v>0</v>
      </c>
      <c r="K967" s="3">
        <f t="shared" si="109"/>
        <v>0</v>
      </c>
      <c r="L967" s="2">
        <f t="shared" si="104"/>
        <v>0</v>
      </c>
    </row>
    <row r="968" spans="1:12">
      <c r="A968" s="2">
        <v>948</v>
      </c>
      <c r="B968" s="2">
        <v>9</v>
      </c>
      <c r="C968" s="2">
        <v>1998</v>
      </c>
      <c r="D968" s="7">
        <v>0</v>
      </c>
      <c r="E968" s="7">
        <v>0</v>
      </c>
      <c r="F968" s="2">
        <f t="shared" si="105"/>
        <v>0</v>
      </c>
      <c r="G968" s="3">
        <f t="shared" si="106"/>
        <v>0</v>
      </c>
      <c r="H968" s="3">
        <f t="shared" si="107"/>
        <v>0</v>
      </c>
      <c r="I968" s="18">
        <f t="shared" si="103"/>
        <v>0</v>
      </c>
      <c r="J968" s="3">
        <f t="shared" si="108"/>
        <v>0</v>
      </c>
      <c r="K968" s="3">
        <f t="shared" si="109"/>
        <v>0</v>
      </c>
      <c r="L968" s="2">
        <f t="shared" si="104"/>
        <v>0</v>
      </c>
    </row>
    <row r="969" spans="1:12">
      <c r="A969" s="2">
        <v>949</v>
      </c>
      <c r="B969" s="2">
        <v>10</v>
      </c>
      <c r="C969" s="2">
        <v>1998</v>
      </c>
      <c r="D969" s="7">
        <v>0</v>
      </c>
      <c r="E969" s="7">
        <v>0</v>
      </c>
      <c r="F969" s="2">
        <f t="shared" si="105"/>
        <v>0</v>
      </c>
      <c r="G969" s="3">
        <f t="shared" si="106"/>
        <v>0</v>
      </c>
      <c r="H969" s="3">
        <f t="shared" si="107"/>
        <v>0</v>
      </c>
      <c r="I969" s="18">
        <f t="shared" si="103"/>
        <v>0</v>
      </c>
      <c r="J969" s="3">
        <f t="shared" si="108"/>
        <v>0</v>
      </c>
      <c r="K969" s="3">
        <f t="shared" si="109"/>
        <v>0</v>
      </c>
      <c r="L969" s="2">
        <f t="shared" si="104"/>
        <v>0</v>
      </c>
    </row>
    <row r="970" spans="1:12">
      <c r="A970" s="2">
        <v>950</v>
      </c>
      <c r="B970" s="2">
        <v>11</v>
      </c>
      <c r="C970" s="2">
        <v>1998</v>
      </c>
      <c r="D970" s="7">
        <v>0.32100000000000001</v>
      </c>
      <c r="E970" s="7">
        <v>0.1218409053875333</v>
      </c>
      <c r="F970" s="2">
        <f t="shared" si="105"/>
        <v>0</v>
      </c>
      <c r="G970" s="3">
        <f t="shared" si="106"/>
        <v>0</v>
      </c>
      <c r="H970" s="3">
        <f t="shared" si="107"/>
        <v>3399.4450172693773</v>
      </c>
      <c r="I970" s="18">
        <f t="shared" si="103"/>
        <v>3399.4450172693773</v>
      </c>
      <c r="J970" s="3">
        <f t="shared" si="108"/>
        <v>0</v>
      </c>
      <c r="K970" s="3">
        <f t="shared" si="109"/>
        <v>588.04268748695551</v>
      </c>
      <c r="L970" s="2">
        <f t="shared" si="104"/>
        <v>0</v>
      </c>
    </row>
    <row r="971" spans="1:12">
      <c r="A971" s="2">
        <v>951</v>
      </c>
      <c r="B971" s="2">
        <v>12</v>
      </c>
      <c r="C971" s="2">
        <v>1998</v>
      </c>
      <c r="D971" s="7">
        <v>0.71900000000000008</v>
      </c>
      <c r="E971" s="7">
        <v>0.32593051147857455</v>
      </c>
      <c r="F971" s="2">
        <f t="shared" si="105"/>
        <v>0</v>
      </c>
      <c r="G971" s="3">
        <f t="shared" si="106"/>
        <v>0</v>
      </c>
      <c r="H971" s="3">
        <f t="shared" si="107"/>
        <v>7614.3332318276725</v>
      </c>
      <c r="I971" s="18">
        <f t="shared" si="103"/>
        <v>7614.3332318276725</v>
      </c>
      <c r="J971" s="3">
        <f t="shared" si="108"/>
        <v>0</v>
      </c>
      <c r="K971" s="3">
        <f t="shared" si="109"/>
        <v>588.04268748695551</v>
      </c>
      <c r="L971" s="2">
        <f t="shared" si="104"/>
        <v>0</v>
      </c>
    </row>
    <row r="972" spans="1:12">
      <c r="A972" s="2">
        <v>952</v>
      </c>
      <c r="B972" s="2">
        <v>13</v>
      </c>
      <c r="C972" s="2">
        <v>1998</v>
      </c>
      <c r="D972" s="7">
        <v>1.6800000000000002</v>
      </c>
      <c r="E972" s="7">
        <v>0.60916810961486889</v>
      </c>
      <c r="F972" s="2">
        <f t="shared" si="105"/>
        <v>1</v>
      </c>
      <c r="G972" s="3">
        <f t="shared" si="106"/>
        <v>4344.6856998410449</v>
      </c>
      <c r="H972" s="3">
        <f t="shared" si="107"/>
        <v>17791.487940849081</v>
      </c>
      <c r="I972" s="18">
        <f t="shared" si="103"/>
        <v>13446.802241008038</v>
      </c>
      <c r="J972" s="3">
        <f t="shared" si="108"/>
        <v>0</v>
      </c>
      <c r="K972" s="3">
        <f t="shared" si="109"/>
        <v>588.04268748695551</v>
      </c>
      <c r="L972" s="2">
        <f t="shared" si="104"/>
        <v>0</v>
      </c>
    </row>
    <row r="973" spans="1:12">
      <c r="A973" s="2">
        <v>953</v>
      </c>
      <c r="B973" s="2">
        <v>14</v>
      </c>
      <c r="C973" s="2">
        <v>1998</v>
      </c>
      <c r="D973" s="7">
        <v>2.1599999999999997</v>
      </c>
      <c r="E973" s="7">
        <v>0.47751692864679096</v>
      </c>
      <c r="F973" s="2">
        <f t="shared" si="105"/>
        <v>1</v>
      </c>
      <c r="G973" s="3">
        <f t="shared" si="106"/>
        <v>4344.6856998410449</v>
      </c>
      <c r="H973" s="3">
        <f t="shared" si="107"/>
        <v>22874.7702096631</v>
      </c>
      <c r="I973" s="18">
        <f t="shared" si="103"/>
        <v>18530.084509822056</v>
      </c>
      <c r="J973" s="3">
        <f t="shared" si="108"/>
        <v>0</v>
      </c>
      <c r="K973" s="3">
        <f t="shared" si="109"/>
        <v>588.04268748695551</v>
      </c>
      <c r="L973" s="2">
        <f t="shared" si="104"/>
        <v>0</v>
      </c>
    </row>
    <row r="974" spans="1:12">
      <c r="A974" s="2">
        <v>954</v>
      </c>
      <c r="B974" s="2">
        <v>15</v>
      </c>
      <c r="C974" s="2">
        <v>1998</v>
      </c>
      <c r="D974" s="7">
        <v>0.70500000000000007</v>
      </c>
      <c r="E974" s="7">
        <v>0.75753818820368901</v>
      </c>
      <c r="F974" s="2">
        <f t="shared" si="105"/>
        <v>1</v>
      </c>
      <c r="G974" s="3">
        <f t="shared" si="106"/>
        <v>4344.6856998410449</v>
      </c>
      <c r="H974" s="3">
        <f t="shared" si="107"/>
        <v>7466.0708323205972</v>
      </c>
      <c r="I974" s="18">
        <f t="shared" si="103"/>
        <v>3121.3851324795523</v>
      </c>
      <c r="J974" s="3">
        <f t="shared" si="108"/>
        <v>0</v>
      </c>
      <c r="K974" s="3">
        <f t="shared" si="109"/>
        <v>588.04268748695551</v>
      </c>
      <c r="L974" s="2">
        <f t="shared" si="104"/>
        <v>0</v>
      </c>
    </row>
    <row r="975" spans="1:12">
      <c r="A975" s="2">
        <v>955</v>
      </c>
      <c r="B975" s="2">
        <v>16</v>
      </c>
      <c r="C975" s="2">
        <v>1998</v>
      </c>
      <c r="D975" s="7">
        <v>0.16</v>
      </c>
      <c r="E975" s="7">
        <v>0.73685157405156099</v>
      </c>
      <c r="F975" s="2">
        <f t="shared" si="105"/>
        <v>1</v>
      </c>
      <c r="G975" s="3">
        <f t="shared" si="106"/>
        <v>4344.6856998410449</v>
      </c>
      <c r="H975" s="3">
        <f t="shared" si="107"/>
        <v>1694.4274229380076</v>
      </c>
      <c r="I975" s="18">
        <f t="shared" si="103"/>
        <v>-2650.2582769030373</v>
      </c>
      <c r="J975" s="3">
        <f t="shared" si="108"/>
        <v>2650.2582769030373</v>
      </c>
      <c r="K975" s="3">
        <f t="shared" si="109"/>
        <v>0</v>
      </c>
      <c r="L975" s="2">
        <f t="shared" si="104"/>
        <v>1</v>
      </c>
    </row>
    <row r="976" spans="1:12">
      <c r="A976" s="2">
        <v>956</v>
      </c>
      <c r="B976" s="2">
        <v>17</v>
      </c>
      <c r="C976" s="2">
        <v>1998</v>
      </c>
      <c r="D976" s="7">
        <v>0.55499999999999994</v>
      </c>
      <c r="E976" s="7">
        <v>1.0400484241360008</v>
      </c>
      <c r="F976" s="2">
        <f t="shared" si="105"/>
        <v>1</v>
      </c>
      <c r="G976" s="3">
        <f t="shared" si="106"/>
        <v>4344.6856998410449</v>
      </c>
      <c r="H976" s="3">
        <f t="shared" si="107"/>
        <v>5877.5451233162121</v>
      </c>
      <c r="I976" s="18">
        <f t="shared" si="103"/>
        <v>1532.8594234751672</v>
      </c>
      <c r="J976" s="3">
        <f t="shared" si="108"/>
        <v>1117.3988534278701</v>
      </c>
      <c r="K976" s="3">
        <f t="shared" si="109"/>
        <v>588.04268748695551</v>
      </c>
      <c r="L976" s="2">
        <f t="shared" si="104"/>
        <v>0</v>
      </c>
    </row>
    <row r="977" spans="1:12">
      <c r="A977" s="2">
        <v>957</v>
      </c>
      <c r="B977" s="2">
        <v>18</v>
      </c>
      <c r="C977" s="2">
        <v>1998</v>
      </c>
      <c r="D977" s="7">
        <v>0.51</v>
      </c>
      <c r="E977" s="7">
        <v>1.100352754783152</v>
      </c>
      <c r="F977" s="2">
        <f t="shared" si="105"/>
        <v>1</v>
      </c>
      <c r="G977" s="3">
        <f t="shared" si="106"/>
        <v>4344.6856998410449</v>
      </c>
      <c r="H977" s="3">
        <f t="shared" si="107"/>
        <v>5400.9874106148991</v>
      </c>
      <c r="I977" s="18">
        <f t="shared" si="103"/>
        <v>1056.3017107738542</v>
      </c>
      <c r="J977" s="3">
        <f t="shared" si="108"/>
        <v>61.097142654015897</v>
      </c>
      <c r="K977" s="3">
        <f t="shared" si="109"/>
        <v>588.04268748695551</v>
      </c>
      <c r="L977" s="2">
        <f t="shared" si="104"/>
        <v>0</v>
      </c>
    </row>
    <row r="978" spans="1:12">
      <c r="A978" s="2">
        <v>958</v>
      </c>
      <c r="B978" s="2">
        <v>19</v>
      </c>
      <c r="C978" s="2">
        <v>1998</v>
      </c>
      <c r="D978" s="7">
        <v>1.4499999999999997</v>
      </c>
      <c r="E978" s="7">
        <v>1.2177015735610939</v>
      </c>
      <c r="F978" s="2">
        <f t="shared" si="105"/>
        <v>1</v>
      </c>
      <c r="G978" s="3">
        <f t="shared" si="106"/>
        <v>4344.6856998410449</v>
      </c>
      <c r="H978" s="3">
        <f t="shared" si="107"/>
        <v>15355.748520375691</v>
      </c>
      <c r="I978" s="18">
        <f t="shared" si="103"/>
        <v>11011.062820534647</v>
      </c>
      <c r="J978" s="3">
        <f t="shared" si="108"/>
        <v>0</v>
      </c>
      <c r="K978" s="3">
        <f t="shared" si="109"/>
        <v>588.04268748695551</v>
      </c>
      <c r="L978" s="2">
        <f t="shared" si="104"/>
        <v>0</v>
      </c>
    </row>
    <row r="979" spans="1:12">
      <c r="A979" s="2">
        <v>959</v>
      </c>
      <c r="B979" s="2">
        <v>20</v>
      </c>
      <c r="C979" s="2">
        <v>1998</v>
      </c>
      <c r="D979" s="7">
        <v>0.82500000000000007</v>
      </c>
      <c r="E979" s="7">
        <v>1.3915448804703878</v>
      </c>
      <c r="F979" s="2">
        <f t="shared" si="105"/>
        <v>1</v>
      </c>
      <c r="G979" s="3">
        <f t="shared" si="106"/>
        <v>4344.6856998410449</v>
      </c>
      <c r="H979" s="3">
        <f t="shared" si="107"/>
        <v>8736.8913995241019</v>
      </c>
      <c r="I979" s="18">
        <f t="shared" si="103"/>
        <v>4392.205699683057</v>
      </c>
      <c r="J979" s="3">
        <f t="shared" si="108"/>
        <v>0</v>
      </c>
      <c r="K979" s="3">
        <f t="shared" si="109"/>
        <v>588.04268748695551</v>
      </c>
      <c r="L979" s="2">
        <f t="shared" si="104"/>
        <v>0</v>
      </c>
    </row>
    <row r="980" spans="1:12">
      <c r="A980" s="2">
        <v>960</v>
      </c>
      <c r="B980" s="2">
        <v>21</v>
      </c>
      <c r="C980" s="2">
        <v>1998</v>
      </c>
      <c r="D980" s="7">
        <v>0.185</v>
      </c>
      <c r="E980" s="7">
        <v>1.3518090537392651</v>
      </c>
      <c r="F980" s="2">
        <f t="shared" si="105"/>
        <v>1</v>
      </c>
      <c r="G980" s="3">
        <f t="shared" si="106"/>
        <v>4344.6856998410449</v>
      </c>
      <c r="H980" s="3">
        <f t="shared" si="107"/>
        <v>1959.1817077720714</v>
      </c>
      <c r="I980" s="18">
        <f t="shared" si="103"/>
        <v>-2385.5039920689733</v>
      </c>
      <c r="J980" s="3">
        <f t="shared" si="108"/>
        <v>2385.5039920689733</v>
      </c>
      <c r="K980" s="3">
        <f t="shared" si="109"/>
        <v>0</v>
      </c>
      <c r="L980" s="2">
        <f t="shared" si="104"/>
        <v>1</v>
      </c>
    </row>
    <row r="981" spans="1:12">
      <c r="A981" s="2">
        <v>961</v>
      </c>
      <c r="B981" s="2">
        <v>22</v>
      </c>
      <c r="C981" s="2">
        <v>1998</v>
      </c>
      <c r="D981" s="7">
        <v>1.4750000000000001</v>
      </c>
      <c r="E981" s="7">
        <v>1.3720090537186609</v>
      </c>
      <c r="F981" s="2">
        <f t="shared" si="105"/>
        <v>1</v>
      </c>
      <c r="G981" s="3">
        <f t="shared" si="106"/>
        <v>4344.6856998410449</v>
      </c>
      <c r="H981" s="3">
        <f t="shared" si="107"/>
        <v>15620.502805209759</v>
      </c>
      <c r="I981" s="18">
        <f t="shared" si="103"/>
        <v>11275.817105368715</v>
      </c>
      <c r="J981" s="3">
        <f t="shared" si="108"/>
        <v>0</v>
      </c>
      <c r="K981" s="3">
        <f t="shared" si="109"/>
        <v>588.04268748695551</v>
      </c>
      <c r="L981" s="2">
        <f t="shared" si="104"/>
        <v>0</v>
      </c>
    </row>
    <row r="982" spans="1:12">
      <c r="A982" s="2">
        <v>962</v>
      </c>
      <c r="B982" s="2">
        <v>23</v>
      </c>
      <c r="C982" s="2">
        <v>1998</v>
      </c>
      <c r="D982" s="7">
        <v>0.02</v>
      </c>
      <c r="E982" s="7">
        <v>1.041301180040235</v>
      </c>
      <c r="F982" s="2">
        <f t="shared" si="105"/>
        <v>1</v>
      </c>
      <c r="G982" s="3">
        <f t="shared" si="106"/>
        <v>4344.6856998410449</v>
      </c>
      <c r="H982" s="3">
        <f t="shared" si="107"/>
        <v>211.80342786725095</v>
      </c>
      <c r="I982" s="18">
        <f t="shared" ref="I982:I1045" si="110">H982-G982-((E982/12)*$F$10)/7.48</f>
        <v>-4132.8822719737936</v>
      </c>
      <c r="J982" s="3">
        <f t="shared" si="108"/>
        <v>4132.8822719737936</v>
      </c>
      <c r="K982" s="3">
        <f t="shared" si="109"/>
        <v>0</v>
      </c>
      <c r="L982" s="2">
        <f t="shared" ref="L982:L1045" si="111">IF(AND(K982=0,I982=0),0,IF(B982&gt;43,0,IF(ROUND((K981+I982),0)=0,0,IF(K982=0,1,0))))</f>
        <v>1</v>
      </c>
    </row>
    <row r="983" spans="1:12">
      <c r="A983" s="2">
        <v>963</v>
      </c>
      <c r="B983" s="2">
        <v>24</v>
      </c>
      <c r="C983" s="2">
        <v>1998</v>
      </c>
      <c r="D983" s="7">
        <v>0.92999999999999994</v>
      </c>
      <c r="E983" s="7">
        <v>1.108966140601138</v>
      </c>
      <c r="F983" s="2">
        <f t="shared" si="105"/>
        <v>1</v>
      </c>
      <c r="G983" s="3">
        <f t="shared" si="106"/>
        <v>4344.6856998410449</v>
      </c>
      <c r="H983" s="3">
        <f t="shared" si="107"/>
        <v>9848.8593958271667</v>
      </c>
      <c r="I983" s="18">
        <f t="shared" si="110"/>
        <v>5504.1736959861219</v>
      </c>
      <c r="J983" s="3">
        <f t="shared" si="108"/>
        <v>0</v>
      </c>
      <c r="K983" s="3">
        <f t="shared" si="109"/>
        <v>588.04268748695551</v>
      </c>
      <c r="L983" s="2">
        <f t="shared" si="111"/>
        <v>0</v>
      </c>
    </row>
    <row r="984" spans="1:12">
      <c r="A984" s="2">
        <v>964</v>
      </c>
      <c r="B984" s="2">
        <v>25</v>
      </c>
      <c r="C984" s="2">
        <v>1998</v>
      </c>
      <c r="D984" s="7">
        <v>1.355</v>
      </c>
      <c r="E984" s="7">
        <v>1.3464338568943539</v>
      </c>
      <c r="F984" s="2">
        <f t="shared" si="105"/>
        <v>1</v>
      </c>
      <c r="G984" s="3">
        <f t="shared" si="106"/>
        <v>4344.6856998410449</v>
      </c>
      <c r="H984" s="3">
        <f t="shared" si="107"/>
        <v>14349.682238006251</v>
      </c>
      <c r="I984" s="18">
        <f t="shared" si="110"/>
        <v>10004.996538165207</v>
      </c>
      <c r="J984" s="3">
        <f t="shared" si="108"/>
        <v>0</v>
      </c>
      <c r="K984" s="3">
        <f t="shared" si="109"/>
        <v>588.04268748695551</v>
      </c>
      <c r="L984" s="2">
        <f t="shared" si="111"/>
        <v>0</v>
      </c>
    </row>
    <row r="985" spans="1:12">
      <c r="A985" s="2">
        <v>965</v>
      </c>
      <c r="B985" s="2">
        <v>26</v>
      </c>
      <c r="C985" s="2">
        <v>1998</v>
      </c>
      <c r="D985" s="7">
        <v>4.2</v>
      </c>
      <c r="E985" s="7">
        <v>1.4352633843628031</v>
      </c>
      <c r="F985" s="2">
        <f t="shared" si="105"/>
        <v>1</v>
      </c>
      <c r="G985" s="3">
        <f t="shared" si="106"/>
        <v>4344.6856998410449</v>
      </c>
      <c r="H985" s="3">
        <f t="shared" si="107"/>
        <v>44478.719852122689</v>
      </c>
      <c r="I985" s="18">
        <f t="shared" si="110"/>
        <v>40134.034152281645</v>
      </c>
      <c r="J985" s="3">
        <f t="shared" si="108"/>
        <v>0</v>
      </c>
      <c r="K985" s="3">
        <f t="shared" si="109"/>
        <v>588.04268748695551</v>
      </c>
      <c r="L985" s="2">
        <f t="shared" si="111"/>
        <v>0</v>
      </c>
    </row>
    <row r="986" spans="1:12">
      <c r="A986" s="2">
        <v>966</v>
      </c>
      <c r="B986" s="2">
        <v>27</v>
      </c>
      <c r="C986" s="2">
        <v>1998</v>
      </c>
      <c r="D986" s="7">
        <v>0.6</v>
      </c>
      <c r="E986" s="7">
        <v>1.4097763765147842</v>
      </c>
      <c r="F986" s="2">
        <f t="shared" si="105"/>
        <v>2</v>
      </c>
      <c r="G986" s="3">
        <f t="shared" si="106"/>
        <v>8689.3713996820898</v>
      </c>
      <c r="H986" s="3">
        <f t="shared" si="107"/>
        <v>6354.1028360175278</v>
      </c>
      <c r="I986" s="18">
        <f t="shared" si="110"/>
        <v>-2335.268563664562</v>
      </c>
      <c r="J986" s="3">
        <f t="shared" si="108"/>
        <v>2335.268563664562</v>
      </c>
      <c r="K986" s="3">
        <f t="shared" si="109"/>
        <v>0</v>
      </c>
      <c r="L986" s="2">
        <f t="shared" si="111"/>
        <v>1</v>
      </c>
    </row>
    <row r="987" spans="1:12">
      <c r="A987" s="2">
        <v>967</v>
      </c>
      <c r="B987" s="2">
        <v>28</v>
      </c>
      <c r="C987" s="2">
        <v>1998</v>
      </c>
      <c r="D987" s="7">
        <v>0.01</v>
      </c>
      <c r="E987" s="7">
        <v>1.3692999986033139</v>
      </c>
      <c r="F987" s="2">
        <f t="shared" si="105"/>
        <v>2</v>
      </c>
      <c r="G987" s="3">
        <f t="shared" si="106"/>
        <v>8689.3713996820898</v>
      </c>
      <c r="H987" s="3">
        <f t="shared" si="107"/>
        <v>105.90171393362547</v>
      </c>
      <c r="I987" s="18">
        <f t="shared" si="110"/>
        <v>-8583.4696857484651</v>
      </c>
      <c r="J987" s="3">
        <f t="shared" si="108"/>
        <v>10918.738249413027</v>
      </c>
      <c r="K987" s="3">
        <f t="shared" si="109"/>
        <v>0</v>
      </c>
      <c r="L987" s="2">
        <f t="shared" si="111"/>
        <v>1</v>
      </c>
    </row>
    <row r="988" spans="1:12">
      <c r="A988" s="2">
        <v>968</v>
      </c>
      <c r="B988" s="2">
        <v>29</v>
      </c>
      <c r="C988" s="2">
        <v>1998</v>
      </c>
      <c r="D988" s="7">
        <v>1.99</v>
      </c>
      <c r="E988" s="7">
        <v>1.49264566776884</v>
      </c>
      <c r="F988" s="2">
        <f t="shared" si="105"/>
        <v>2</v>
      </c>
      <c r="G988" s="3">
        <f t="shared" si="106"/>
        <v>8689.3713996820898</v>
      </c>
      <c r="H988" s="3">
        <f t="shared" si="107"/>
        <v>21074.441072791466</v>
      </c>
      <c r="I988" s="18">
        <f t="shared" si="110"/>
        <v>12385.069673109376</v>
      </c>
      <c r="J988" s="3">
        <f t="shared" si="108"/>
        <v>0</v>
      </c>
      <c r="K988" s="3">
        <f t="shared" si="109"/>
        <v>588.04268748695551</v>
      </c>
      <c r="L988" s="2">
        <f t="shared" si="111"/>
        <v>0</v>
      </c>
    </row>
    <row r="989" spans="1:12">
      <c r="A989" s="2">
        <v>969</v>
      </c>
      <c r="B989" s="2">
        <v>30</v>
      </c>
      <c r="C989" s="2">
        <v>1998</v>
      </c>
      <c r="D989" s="7">
        <v>2.5000000000000001E-2</v>
      </c>
      <c r="E989" s="7">
        <v>1.34087007737247</v>
      </c>
      <c r="F989" s="2">
        <f t="shared" si="105"/>
        <v>2</v>
      </c>
      <c r="G989" s="3">
        <f t="shared" si="106"/>
        <v>8689.3713996820898</v>
      </c>
      <c r="H989" s="3">
        <f t="shared" si="107"/>
        <v>264.7542848340637</v>
      </c>
      <c r="I989" s="18">
        <f t="shared" si="110"/>
        <v>-8424.6171148480262</v>
      </c>
      <c r="J989" s="3">
        <f t="shared" si="108"/>
        <v>8424.6171148480262</v>
      </c>
      <c r="K989" s="3">
        <f t="shared" si="109"/>
        <v>0</v>
      </c>
      <c r="L989" s="2">
        <f t="shared" si="111"/>
        <v>1</v>
      </c>
    </row>
    <row r="990" spans="1:12">
      <c r="A990" s="2">
        <v>970</v>
      </c>
      <c r="B990" s="2">
        <v>31</v>
      </c>
      <c r="C990" s="2">
        <v>1998</v>
      </c>
      <c r="D990" s="7">
        <v>0.05</v>
      </c>
      <c r="E990" s="7">
        <v>1.431427163894275</v>
      </c>
      <c r="F990" s="2">
        <f t="shared" si="105"/>
        <v>1</v>
      </c>
      <c r="G990" s="3">
        <f t="shared" si="106"/>
        <v>4344.6856998410449</v>
      </c>
      <c r="H990" s="3">
        <f t="shared" si="107"/>
        <v>529.50856966812739</v>
      </c>
      <c r="I990" s="18">
        <f t="shared" si="110"/>
        <v>-3815.1771301729177</v>
      </c>
      <c r="J990" s="3">
        <f t="shared" si="108"/>
        <v>12239.794245020945</v>
      </c>
      <c r="K990" s="3">
        <f t="shared" si="109"/>
        <v>0</v>
      </c>
      <c r="L990" s="2">
        <f t="shared" si="111"/>
        <v>1</v>
      </c>
    </row>
    <row r="991" spans="1:12">
      <c r="A991" s="2">
        <v>971</v>
      </c>
      <c r="B991" s="2">
        <v>32</v>
      </c>
      <c r="C991" s="2">
        <v>1998</v>
      </c>
      <c r="D991" s="7">
        <v>2.6949999999999994</v>
      </c>
      <c r="E991" s="7">
        <v>1.0482677154661999</v>
      </c>
      <c r="F991" s="2">
        <f t="shared" si="105"/>
        <v>1</v>
      </c>
      <c r="G991" s="3">
        <f t="shared" si="106"/>
        <v>4344.6856998410449</v>
      </c>
      <c r="H991" s="3">
        <f t="shared" si="107"/>
        <v>28540.511905112056</v>
      </c>
      <c r="I991" s="18">
        <f t="shared" si="110"/>
        <v>24195.826205271012</v>
      </c>
      <c r="J991" s="3">
        <f t="shared" si="108"/>
        <v>0</v>
      </c>
      <c r="K991" s="3">
        <f t="shared" si="109"/>
        <v>588.04268748695551</v>
      </c>
      <c r="L991" s="2">
        <f t="shared" si="111"/>
        <v>0</v>
      </c>
    </row>
    <row r="992" spans="1:12">
      <c r="A992" s="2">
        <v>972</v>
      </c>
      <c r="B992" s="2">
        <v>33</v>
      </c>
      <c r="C992" s="2">
        <v>1998</v>
      </c>
      <c r="D992" s="7">
        <v>0.17</v>
      </c>
      <c r="E992" s="7">
        <v>1.246466534161675</v>
      </c>
      <c r="F992" s="2">
        <f t="shared" si="105"/>
        <v>1</v>
      </c>
      <c r="G992" s="3">
        <f t="shared" si="106"/>
        <v>4344.6856998410449</v>
      </c>
      <c r="H992" s="3">
        <f t="shared" si="107"/>
        <v>1800.3291368716334</v>
      </c>
      <c r="I992" s="18">
        <f t="shared" si="110"/>
        <v>-2544.3565629694112</v>
      </c>
      <c r="J992" s="3">
        <f t="shared" si="108"/>
        <v>2544.3565629694112</v>
      </c>
      <c r="K992" s="3">
        <f t="shared" si="109"/>
        <v>0</v>
      </c>
      <c r="L992" s="2">
        <f t="shared" si="111"/>
        <v>1</v>
      </c>
    </row>
    <row r="993" spans="1:12">
      <c r="A993" s="2">
        <v>973</v>
      </c>
      <c r="B993" s="2">
        <v>34</v>
      </c>
      <c r="C993" s="2">
        <v>1998</v>
      </c>
      <c r="D993" s="7">
        <v>2.96</v>
      </c>
      <c r="E993" s="7">
        <v>1.1632122035379331</v>
      </c>
      <c r="F993" s="2">
        <f t="shared" si="105"/>
        <v>1</v>
      </c>
      <c r="G993" s="3">
        <f t="shared" si="106"/>
        <v>4344.6856998410449</v>
      </c>
      <c r="H993" s="3">
        <f t="shared" si="107"/>
        <v>31346.907324353142</v>
      </c>
      <c r="I993" s="18">
        <f t="shared" si="110"/>
        <v>27002.221624512098</v>
      </c>
      <c r="J993" s="3">
        <f t="shared" si="108"/>
        <v>0</v>
      </c>
      <c r="K993" s="3">
        <f t="shared" si="109"/>
        <v>588.04268748695551</v>
      </c>
      <c r="L993" s="2">
        <f t="shared" si="111"/>
        <v>0</v>
      </c>
    </row>
    <row r="994" spans="1:12">
      <c r="A994" s="2">
        <v>974</v>
      </c>
      <c r="B994" s="2">
        <v>35</v>
      </c>
      <c r="C994" s="2">
        <v>1998</v>
      </c>
      <c r="D994" s="7">
        <v>0.17499999999999999</v>
      </c>
      <c r="E994" s="7">
        <v>1.1265157468824498</v>
      </c>
      <c r="F994" s="2">
        <f t="shared" si="105"/>
        <v>1</v>
      </c>
      <c r="G994" s="3">
        <f t="shared" si="106"/>
        <v>4344.6856998410449</v>
      </c>
      <c r="H994" s="3">
        <f t="shared" si="107"/>
        <v>1853.2799938384455</v>
      </c>
      <c r="I994" s="18">
        <f t="shared" si="110"/>
        <v>-2491.4057060025993</v>
      </c>
      <c r="J994" s="3">
        <f t="shared" si="108"/>
        <v>2491.4057060025993</v>
      </c>
      <c r="K994" s="3">
        <f t="shared" si="109"/>
        <v>0</v>
      </c>
      <c r="L994" s="2">
        <f t="shared" si="111"/>
        <v>1</v>
      </c>
    </row>
    <row r="995" spans="1:12">
      <c r="A995" s="2">
        <v>975</v>
      </c>
      <c r="B995" s="2">
        <v>36</v>
      </c>
      <c r="C995" s="2">
        <v>1998</v>
      </c>
      <c r="D995" s="7">
        <v>0</v>
      </c>
      <c r="E995" s="7">
        <v>1.1668110224318999</v>
      </c>
      <c r="F995" s="2">
        <f t="shared" si="105"/>
        <v>1</v>
      </c>
      <c r="G995" s="3">
        <f t="shared" si="106"/>
        <v>4344.6856998410449</v>
      </c>
      <c r="H995" s="3">
        <f t="shared" si="107"/>
        <v>0</v>
      </c>
      <c r="I995" s="18">
        <f t="shared" si="110"/>
        <v>-4344.6856998410449</v>
      </c>
      <c r="J995" s="3">
        <f t="shared" si="108"/>
        <v>6836.0914058436447</v>
      </c>
      <c r="K995" s="3">
        <f t="shared" si="109"/>
        <v>0</v>
      </c>
      <c r="L995" s="2">
        <f t="shared" si="111"/>
        <v>1</v>
      </c>
    </row>
    <row r="996" spans="1:12">
      <c r="A996" s="2">
        <v>976</v>
      </c>
      <c r="B996" s="2">
        <v>37</v>
      </c>
      <c r="C996" s="2">
        <v>1998</v>
      </c>
      <c r="D996" s="7">
        <v>5.0000000000000001E-3</v>
      </c>
      <c r="E996" s="7">
        <v>1.0375059044535551</v>
      </c>
      <c r="F996" s="2">
        <f t="shared" ref="F996:F1059" si="112">IF(AND(B996&gt;=$C$7,B996&lt;=$D$7),$C$5*2,IF(AND(B996&gt;=$C$6,B996&lt;=$D$6),$C$5,0))</f>
        <v>1</v>
      </c>
      <c r="G996" s="3">
        <f t="shared" ref="G996:G1059" si="113">IF($C$2="Y",F996*$C$4*43560/12/0.133680556,IF(AND(B996&gt;=$C$11,B996&lt;=$D$11),$C$10,0))</f>
        <v>4344.6856998410449</v>
      </c>
      <c r="H996" s="3">
        <f t="shared" ref="H996:H1059" si="114">D996*$C$13*43560/12/0.133680556</f>
        <v>52.950856966812736</v>
      </c>
      <c r="I996" s="18">
        <f t="shared" si="110"/>
        <v>-4291.7348428742325</v>
      </c>
      <c r="J996" s="3">
        <f t="shared" ref="J996:J1059" si="115">IF(B996&gt;43,0,IF(AND(I996&gt;=0,(J995-I996)&lt;=0),0,IF(I996&lt;=0,ABS(I996)+J995,J995-I996)))</f>
        <v>11127.826248717876</v>
      </c>
      <c r="K996" s="3">
        <f t="shared" ref="K996:K1059" si="116">IF(B996&gt;43,0,IF(K995+I996&lt;=0,0,IF(K995+I996&gt;=$C$15,$C$15,K995+I996)))</f>
        <v>0</v>
      </c>
      <c r="L996" s="2">
        <f t="shared" si="111"/>
        <v>1</v>
      </c>
    </row>
    <row r="997" spans="1:12">
      <c r="A997" s="2">
        <v>977</v>
      </c>
      <c r="B997" s="2">
        <v>38</v>
      </c>
      <c r="C997" s="2">
        <v>1998</v>
      </c>
      <c r="D997" s="7">
        <v>0.57499999999999996</v>
      </c>
      <c r="E997" s="7">
        <v>1.0798122036230011</v>
      </c>
      <c r="F997" s="2">
        <f t="shared" si="112"/>
        <v>1</v>
      </c>
      <c r="G997" s="3">
        <f t="shared" si="113"/>
        <v>4344.6856998410449</v>
      </c>
      <c r="H997" s="3">
        <f t="shared" si="114"/>
        <v>6089.3485511834624</v>
      </c>
      <c r="I997" s="18">
        <f t="shared" si="110"/>
        <v>1744.6628513424175</v>
      </c>
      <c r="J997" s="3">
        <f t="shared" si="115"/>
        <v>9383.1633973754579</v>
      </c>
      <c r="K997" s="3">
        <f t="shared" si="116"/>
        <v>588.04268748695551</v>
      </c>
      <c r="L997" s="2">
        <f t="shared" si="111"/>
        <v>0</v>
      </c>
    </row>
    <row r="998" spans="1:12">
      <c r="A998" s="2">
        <v>978</v>
      </c>
      <c r="B998" s="2">
        <v>39</v>
      </c>
      <c r="C998" s="2">
        <v>1998</v>
      </c>
      <c r="D998" s="7">
        <v>0.505</v>
      </c>
      <c r="E998" s="7">
        <v>0.72066889690271307</v>
      </c>
      <c r="F998" s="2">
        <f t="shared" si="112"/>
        <v>1</v>
      </c>
      <c r="G998" s="3">
        <f t="shared" si="113"/>
        <v>4344.6856998410449</v>
      </c>
      <c r="H998" s="3">
        <f t="shared" si="114"/>
        <v>5348.0365536480858</v>
      </c>
      <c r="I998" s="18">
        <f t="shared" si="110"/>
        <v>1003.3508538070409</v>
      </c>
      <c r="J998" s="3">
        <f t="shared" si="115"/>
        <v>8379.812543568416</v>
      </c>
      <c r="K998" s="3">
        <f t="shared" si="116"/>
        <v>588.04268748695551</v>
      </c>
      <c r="L998" s="2">
        <f t="shared" si="111"/>
        <v>0</v>
      </c>
    </row>
    <row r="999" spans="1:12">
      <c r="A999" s="2">
        <v>979</v>
      </c>
      <c r="B999" s="2">
        <v>40</v>
      </c>
      <c r="C999" s="2">
        <v>1998</v>
      </c>
      <c r="D999" s="7">
        <v>0.255</v>
      </c>
      <c r="E999" s="7">
        <v>0.62318267652970794</v>
      </c>
      <c r="F999" s="2">
        <f t="shared" si="112"/>
        <v>0</v>
      </c>
      <c r="G999" s="3">
        <f t="shared" si="113"/>
        <v>0</v>
      </c>
      <c r="H999" s="3">
        <f t="shared" si="114"/>
        <v>2700.4937053074495</v>
      </c>
      <c r="I999" s="18">
        <f t="shared" si="110"/>
        <v>2700.4937053074495</v>
      </c>
      <c r="J999" s="3">
        <f t="shared" si="115"/>
        <v>5679.318838260966</v>
      </c>
      <c r="K999" s="3">
        <f t="shared" si="116"/>
        <v>588.04268748695551</v>
      </c>
      <c r="L999" s="2">
        <f t="shared" si="111"/>
        <v>0</v>
      </c>
    </row>
    <row r="1000" spans="1:12">
      <c r="A1000" s="2">
        <v>980</v>
      </c>
      <c r="B1000" s="2">
        <v>41</v>
      </c>
      <c r="C1000" s="2">
        <v>1998</v>
      </c>
      <c r="D1000" s="7">
        <v>0.15500000000000003</v>
      </c>
      <c r="E1000" s="7">
        <v>0.49809055067304997</v>
      </c>
      <c r="F1000" s="2">
        <f t="shared" si="112"/>
        <v>0</v>
      </c>
      <c r="G1000" s="3">
        <f t="shared" si="113"/>
        <v>0</v>
      </c>
      <c r="H1000" s="3">
        <f t="shared" si="114"/>
        <v>1641.4765659711952</v>
      </c>
      <c r="I1000" s="18">
        <f t="shared" si="110"/>
        <v>1641.4765659711952</v>
      </c>
      <c r="J1000" s="3">
        <f t="shared" si="115"/>
        <v>4037.8422722897708</v>
      </c>
      <c r="K1000" s="3">
        <f t="shared" si="116"/>
        <v>588.04268748695551</v>
      </c>
      <c r="L1000" s="2">
        <f t="shared" si="111"/>
        <v>0</v>
      </c>
    </row>
    <row r="1001" spans="1:12">
      <c r="A1001" s="2">
        <v>981</v>
      </c>
      <c r="B1001" s="2">
        <v>42</v>
      </c>
      <c r="C1001" s="2">
        <v>1998</v>
      </c>
      <c r="D1001" s="7">
        <v>1.55</v>
      </c>
      <c r="E1001" s="7">
        <v>0.44573897592329903</v>
      </c>
      <c r="F1001" s="2">
        <f t="shared" si="112"/>
        <v>0</v>
      </c>
      <c r="G1001" s="3">
        <f t="shared" si="113"/>
        <v>0</v>
      </c>
      <c r="H1001" s="3">
        <f t="shared" si="114"/>
        <v>16414.765659711946</v>
      </c>
      <c r="I1001" s="18">
        <f t="shared" si="110"/>
        <v>16414.765659711946</v>
      </c>
      <c r="J1001" s="3">
        <f t="shared" si="115"/>
        <v>0</v>
      </c>
      <c r="K1001" s="3">
        <f t="shared" si="116"/>
        <v>588.04268748695551</v>
      </c>
      <c r="L1001" s="2">
        <f t="shared" si="111"/>
        <v>0</v>
      </c>
    </row>
    <row r="1002" spans="1:12">
      <c r="A1002" s="2">
        <v>982</v>
      </c>
      <c r="B1002" s="2">
        <v>43</v>
      </c>
      <c r="C1002" s="2">
        <v>1998</v>
      </c>
      <c r="D1002" s="7">
        <v>5.0000000000000001E-3</v>
      </c>
      <c r="E1002" s="7">
        <v>0.45243464520780796</v>
      </c>
      <c r="F1002" s="2">
        <f t="shared" si="112"/>
        <v>0</v>
      </c>
      <c r="G1002" s="3">
        <f t="shared" si="113"/>
        <v>0</v>
      </c>
      <c r="H1002" s="3">
        <f t="shared" si="114"/>
        <v>52.950856966812736</v>
      </c>
      <c r="I1002" s="18">
        <f t="shared" si="110"/>
        <v>52.950856966812736</v>
      </c>
      <c r="J1002" s="3">
        <f t="shared" si="115"/>
        <v>0</v>
      </c>
      <c r="K1002" s="3">
        <f t="shared" si="116"/>
        <v>588.04268748695551</v>
      </c>
      <c r="L1002" s="2">
        <f t="shared" si="111"/>
        <v>0</v>
      </c>
    </row>
    <row r="1003" spans="1:12">
      <c r="A1003" s="2">
        <v>983</v>
      </c>
      <c r="B1003" s="2">
        <v>44</v>
      </c>
      <c r="C1003" s="2">
        <v>1998</v>
      </c>
      <c r="D1003" s="7">
        <v>0.5</v>
      </c>
      <c r="E1003" s="7">
        <v>0.3549130705041304</v>
      </c>
      <c r="F1003" s="2">
        <f t="shared" si="112"/>
        <v>0</v>
      </c>
      <c r="G1003" s="3">
        <f t="shared" si="113"/>
        <v>0</v>
      </c>
      <c r="H1003" s="3">
        <f t="shared" si="114"/>
        <v>5295.0856966812735</v>
      </c>
      <c r="I1003" s="18">
        <f t="shared" si="110"/>
        <v>5295.0856966812735</v>
      </c>
      <c r="J1003" s="3">
        <f t="shared" si="115"/>
        <v>0</v>
      </c>
      <c r="K1003" s="3">
        <f t="shared" si="116"/>
        <v>0</v>
      </c>
      <c r="L1003" s="2">
        <f t="shared" si="111"/>
        <v>0</v>
      </c>
    </row>
    <row r="1004" spans="1:12">
      <c r="A1004" s="2">
        <v>984</v>
      </c>
      <c r="B1004" s="2">
        <v>45</v>
      </c>
      <c r="C1004" s="2">
        <v>1998</v>
      </c>
      <c r="D1004" s="7">
        <v>0</v>
      </c>
      <c r="E1004" s="7">
        <v>0.19671433050801282</v>
      </c>
      <c r="F1004" s="2">
        <f t="shared" si="112"/>
        <v>0</v>
      </c>
      <c r="G1004" s="3">
        <f t="shared" si="113"/>
        <v>0</v>
      </c>
      <c r="H1004" s="3">
        <f t="shared" si="114"/>
        <v>0</v>
      </c>
      <c r="I1004" s="18">
        <f t="shared" si="110"/>
        <v>0</v>
      </c>
      <c r="J1004" s="3">
        <f t="shared" si="115"/>
        <v>0</v>
      </c>
      <c r="K1004" s="3">
        <f t="shared" si="116"/>
        <v>0</v>
      </c>
      <c r="L1004" s="2">
        <f t="shared" si="111"/>
        <v>0</v>
      </c>
    </row>
    <row r="1005" spans="1:12">
      <c r="A1005" s="2">
        <v>985</v>
      </c>
      <c r="B1005" s="2">
        <v>46</v>
      </c>
      <c r="C1005" s="2">
        <v>1998</v>
      </c>
      <c r="D1005" s="7">
        <v>1.17</v>
      </c>
      <c r="E1005" s="7">
        <v>0.1692591336856234</v>
      </c>
      <c r="F1005" s="2">
        <f t="shared" si="112"/>
        <v>0</v>
      </c>
      <c r="G1005" s="3">
        <f t="shared" si="113"/>
        <v>0</v>
      </c>
      <c r="H1005" s="3">
        <f t="shared" si="114"/>
        <v>12390.50053023418</v>
      </c>
      <c r="I1005" s="18">
        <f t="shared" si="110"/>
        <v>12390.50053023418</v>
      </c>
      <c r="J1005" s="3">
        <f t="shared" si="115"/>
        <v>0</v>
      </c>
      <c r="K1005" s="3">
        <f t="shared" si="116"/>
        <v>0</v>
      </c>
      <c r="L1005" s="2">
        <f t="shared" si="111"/>
        <v>0</v>
      </c>
    </row>
    <row r="1006" spans="1:12">
      <c r="A1006" s="2">
        <v>986</v>
      </c>
      <c r="B1006" s="2">
        <v>47</v>
      </c>
      <c r="C1006" s="2">
        <v>1998</v>
      </c>
      <c r="D1006" s="7">
        <v>0.16500000000000001</v>
      </c>
      <c r="E1006" s="7">
        <v>0.16559098408306569</v>
      </c>
      <c r="F1006" s="2">
        <f t="shared" si="112"/>
        <v>0</v>
      </c>
      <c r="G1006" s="3">
        <f t="shared" si="113"/>
        <v>0</v>
      </c>
      <c r="H1006" s="3">
        <f t="shared" si="114"/>
        <v>1747.3782799048204</v>
      </c>
      <c r="I1006" s="18">
        <f t="shared" si="110"/>
        <v>1747.3782799048204</v>
      </c>
      <c r="J1006" s="3">
        <f t="shared" si="115"/>
        <v>0</v>
      </c>
      <c r="K1006" s="3">
        <f t="shared" si="116"/>
        <v>0</v>
      </c>
      <c r="L1006" s="2">
        <f t="shared" si="111"/>
        <v>0</v>
      </c>
    </row>
    <row r="1007" spans="1:12">
      <c r="A1007" s="2">
        <v>987</v>
      </c>
      <c r="B1007" s="2">
        <v>48</v>
      </c>
      <c r="C1007" s="2">
        <v>1998</v>
      </c>
      <c r="D1007" s="7">
        <v>0</v>
      </c>
      <c r="E1007" s="7">
        <v>0</v>
      </c>
      <c r="F1007" s="2">
        <f t="shared" si="112"/>
        <v>0</v>
      </c>
      <c r="G1007" s="3">
        <f t="shared" si="113"/>
        <v>0</v>
      </c>
      <c r="H1007" s="3">
        <f t="shared" si="114"/>
        <v>0</v>
      </c>
      <c r="I1007" s="18">
        <f t="shared" si="110"/>
        <v>0</v>
      </c>
      <c r="J1007" s="3">
        <f t="shared" si="115"/>
        <v>0</v>
      </c>
      <c r="K1007" s="3">
        <f t="shared" si="116"/>
        <v>0</v>
      </c>
      <c r="L1007" s="2">
        <f t="shared" si="111"/>
        <v>0</v>
      </c>
    </row>
    <row r="1008" spans="1:12">
      <c r="A1008" s="2">
        <v>988</v>
      </c>
      <c r="B1008" s="2">
        <v>49</v>
      </c>
      <c r="C1008" s="2">
        <v>1998</v>
      </c>
      <c r="D1008" s="7">
        <v>0</v>
      </c>
      <c r="E1008" s="7">
        <v>0</v>
      </c>
      <c r="F1008" s="2">
        <f t="shared" si="112"/>
        <v>0</v>
      </c>
      <c r="G1008" s="3">
        <f t="shared" si="113"/>
        <v>0</v>
      </c>
      <c r="H1008" s="3">
        <f t="shared" si="114"/>
        <v>0</v>
      </c>
      <c r="I1008" s="18">
        <f t="shared" si="110"/>
        <v>0</v>
      </c>
      <c r="J1008" s="3">
        <f t="shared" si="115"/>
        <v>0</v>
      </c>
      <c r="K1008" s="3">
        <f t="shared" si="116"/>
        <v>0</v>
      </c>
      <c r="L1008" s="2">
        <f t="shared" si="111"/>
        <v>0</v>
      </c>
    </row>
    <row r="1009" spans="1:12">
      <c r="A1009" s="2">
        <v>989</v>
      </c>
      <c r="B1009" s="2">
        <v>50</v>
      </c>
      <c r="C1009" s="2">
        <v>1998</v>
      </c>
      <c r="D1009" s="7">
        <v>0</v>
      </c>
      <c r="E1009" s="7">
        <v>0</v>
      </c>
      <c r="F1009" s="2">
        <f t="shared" si="112"/>
        <v>0</v>
      </c>
      <c r="G1009" s="3">
        <f t="shared" si="113"/>
        <v>0</v>
      </c>
      <c r="H1009" s="3">
        <f t="shared" si="114"/>
        <v>0</v>
      </c>
      <c r="I1009" s="18">
        <f t="shared" si="110"/>
        <v>0</v>
      </c>
      <c r="J1009" s="3">
        <f t="shared" si="115"/>
        <v>0</v>
      </c>
      <c r="K1009" s="3">
        <f t="shared" si="116"/>
        <v>0</v>
      </c>
      <c r="L1009" s="2">
        <f t="shared" si="111"/>
        <v>0</v>
      </c>
    </row>
    <row r="1010" spans="1:12">
      <c r="A1010" s="2">
        <v>990</v>
      </c>
      <c r="B1010" s="2">
        <v>51</v>
      </c>
      <c r="C1010" s="2">
        <v>1998</v>
      </c>
      <c r="D1010" s="7">
        <v>0</v>
      </c>
      <c r="E1010" s="7">
        <v>0</v>
      </c>
      <c r="F1010" s="2">
        <f t="shared" si="112"/>
        <v>0</v>
      </c>
      <c r="G1010" s="3">
        <f t="shared" si="113"/>
        <v>0</v>
      </c>
      <c r="H1010" s="3">
        <f t="shared" si="114"/>
        <v>0</v>
      </c>
      <c r="I1010" s="18">
        <f t="shared" si="110"/>
        <v>0</v>
      </c>
      <c r="J1010" s="3">
        <f t="shared" si="115"/>
        <v>0</v>
      </c>
      <c r="K1010" s="3">
        <f t="shared" si="116"/>
        <v>0</v>
      </c>
      <c r="L1010" s="2">
        <f t="shared" si="111"/>
        <v>0</v>
      </c>
    </row>
    <row r="1011" spans="1:12">
      <c r="A1011" s="2">
        <v>991</v>
      </c>
      <c r="B1011" s="2">
        <v>52</v>
      </c>
      <c r="C1011" s="2">
        <v>1998</v>
      </c>
      <c r="D1011" s="7">
        <v>0</v>
      </c>
      <c r="E1011" s="7">
        <v>0</v>
      </c>
      <c r="F1011" s="2">
        <f t="shared" si="112"/>
        <v>0</v>
      </c>
      <c r="G1011" s="3">
        <f t="shared" si="113"/>
        <v>0</v>
      </c>
      <c r="H1011" s="3">
        <f t="shared" si="114"/>
        <v>0</v>
      </c>
      <c r="I1011" s="18">
        <f t="shared" si="110"/>
        <v>0</v>
      </c>
      <c r="J1011" s="3">
        <f t="shared" si="115"/>
        <v>0</v>
      </c>
      <c r="K1011" s="3">
        <f t="shared" si="116"/>
        <v>0</v>
      </c>
      <c r="L1011" s="2">
        <f t="shared" si="111"/>
        <v>0</v>
      </c>
    </row>
    <row r="1012" spans="1:12">
      <c r="A1012" s="2">
        <v>992</v>
      </c>
      <c r="B1012" s="2">
        <v>53</v>
      </c>
      <c r="C1012" s="2">
        <v>1998</v>
      </c>
      <c r="D1012" s="7">
        <v>0</v>
      </c>
      <c r="E1012" s="7">
        <v>0</v>
      </c>
      <c r="F1012" s="2">
        <f t="shared" si="112"/>
        <v>0</v>
      </c>
      <c r="G1012" s="3">
        <f t="shared" si="113"/>
        <v>0</v>
      </c>
      <c r="H1012" s="3">
        <f t="shared" si="114"/>
        <v>0</v>
      </c>
      <c r="I1012" s="18">
        <f t="shared" si="110"/>
        <v>0</v>
      </c>
      <c r="J1012" s="3">
        <f t="shared" si="115"/>
        <v>0</v>
      </c>
      <c r="K1012" s="3">
        <f t="shared" si="116"/>
        <v>0</v>
      </c>
      <c r="L1012" s="2">
        <f t="shared" si="111"/>
        <v>0</v>
      </c>
    </row>
    <row r="1013" spans="1:12">
      <c r="A1013" s="2">
        <v>993</v>
      </c>
      <c r="B1013" s="2">
        <v>1</v>
      </c>
      <c r="C1013" s="2">
        <v>1999</v>
      </c>
      <c r="D1013" s="7">
        <v>0</v>
      </c>
      <c r="E1013" s="7">
        <v>0</v>
      </c>
      <c r="F1013" s="2">
        <f t="shared" si="112"/>
        <v>0</v>
      </c>
      <c r="G1013" s="3">
        <f t="shared" si="113"/>
        <v>0</v>
      </c>
      <c r="H1013" s="3">
        <f t="shared" si="114"/>
        <v>0</v>
      </c>
      <c r="I1013" s="18">
        <f t="shared" si="110"/>
        <v>0</v>
      </c>
      <c r="J1013" s="3">
        <f t="shared" si="115"/>
        <v>0</v>
      </c>
      <c r="K1013" s="3">
        <f t="shared" si="116"/>
        <v>0</v>
      </c>
      <c r="L1013" s="2">
        <f t="shared" si="111"/>
        <v>0</v>
      </c>
    </row>
    <row r="1014" spans="1:12">
      <c r="A1014" s="2">
        <v>994</v>
      </c>
      <c r="B1014" s="2">
        <v>2</v>
      </c>
      <c r="C1014" s="2">
        <v>1999</v>
      </c>
      <c r="D1014" s="7">
        <v>0</v>
      </c>
      <c r="E1014" s="7">
        <v>0</v>
      </c>
      <c r="F1014" s="2">
        <f t="shared" si="112"/>
        <v>0</v>
      </c>
      <c r="G1014" s="3">
        <f t="shared" si="113"/>
        <v>0</v>
      </c>
      <c r="H1014" s="3">
        <f t="shared" si="114"/>
        <v>0</v>
      </c>
      <c r="I1014" s="18">
        <f t="shared" si="110"/>
        <v>0</v>
      </c>
      <c r="J1014" s="3">
        <f t="shared" si="115"/>
        <v>0</v>
      </c>
      <c r="K1014" s="3">
        <f t="shared" si="116"/>
        <v>0</v>
      </c>
      <c r="L1014" s="2">
        <f t="shared" si="111"/>
        <v>0</v>
      </c>
    </row>
    <row r="1015" spans="1:12">
      <c r="A1015" s="2">
        <v>995</v>
      </c>
      <c r="B1015" s="2">
        <v>3</v>
      </c>
      <c r="C1015" s="2">
        <v>1999</v>
      </c>
      <c r="D1015" s="7">
        <v>0</v>
      </c>
      <c r="E1015" s="7">
        <v>0</v>
      </c>
      <c r="F1015" s="2">
        <f t="shared" si="112"/>
        <v>0</v>
      </c>
      <c r="G1015" s="3">
        <f t="shared" si="113"/>
        <v>0</v>
      </c>
      <c r="H1015" s="3">
        <f t="shared" si="114"/>
        <v>0</v>
      </c>
      <c r="I1015" s="18">
        <f t="shared" si="110"/>
        <v>0</v>
      </c>
      <c r="J1015" s="3">
        <f t="shared" si="115"/>
        <v>0</v>
      </c>
      <c r="K1015" s="3">
        <f t="shared" si="116"/>
        <v>0</v>
      </c>
      <c r="L1015" s="2">
        <f t="shared" si="111"/>
        <v>0</v>
      </c>
    </row>
    <row r="1016" spans="1:12">
      <c r="A1016" s="2">
        <v>996</v>
      </c>
      <c r="B1016" s="2">
        <v>4</v>
      </c>
      <c r="C1016" s="2">
        <v>1999</v>
      </c>
      <c r="D1016" s="7">
        <v>0</v>
      </c>
      <c r="E1016" s="7">
        <v>0</v>
      </c>
      <c r="F1016" s="2">
        <f t="shared" si="112"/>
        <v>0</v>
      </c>
      <c r="G1016" s="3">
        <f t="shared" si="113"/>
        <v>0</v>
      </c>
      <c r="H1016" s="3">
        <f t="shared" si="114"/>
        <v>0</v>
      </c>
      <c r="I1016" s="18">
        <f t="shared" si="110"/>
        <v>0</v>
      </c>
      <c r="J1016" s="3">
        <f t="shared" si="115"/>
        <v>0</v>
      </c>
      <c r="K1016" s="3">
        <f t="shared" si="116"/>
        <v>0</v>
      </c>
      <c r="L1016" s="2">
        <f t="shared" si="111"/>
        <v>0</v>
      </c>
    </row>
    <row r="1017" spans="1:12">
      <c r="A1017" s="2">
        <v>997</v>
      </c>
      <c r="B1017" s="2">
        <v>5</v>
      </c>
      <c r="C1017" s="2">
        <v>1999</v>
      </c>
      <c r="D1017" s="7">
        <v>0</v>
      </c>
      <c r="E1017" s="7">
        <v>0</v>
      </c>
      <c r="F1017" s="2">
        <f t="shared" si="112"/>
        <v>0</v>
      </c>
      <c r="G1017" s="3">
        <f t="shared" si="113"/>
        <v>0</v>
      </c>
      <c r="H1017" s="3">
        <f t="shared" si="114"/>
        <v>0</v>
      </c>
      <c r="I1017" s="18">
        <f t="shared" si="110"/>
        <v>0</v>
      </c>
      <c r="J1017" s="3">
        <f t="shared" si="115"/>
        <v>0</v>
      </c>
      <c r="K1017" s="3">
        <f t="shared" si="116"/>
        <v>0</v>
      </c>
      <c r="L1017" s="2">
        <f t="shared" si="111"/>
        <v>0</v>
      </c>
    </row>
    <row r="1018" spans="1:12">
      <c r="A1018" s="2">
        <v>998</v>
      </c>
      <c r="B1018" s="2">
        <v>6</v>
      </c>
      <c r="C1018" s="2">
        <v>1999</v>
      </c>
      <c r="D1018" s="7">
        <v>0</v>
      </c>
      <c r="E1018" s="7">
        <v>0</v>
      </c>
      <c r="F1018" s="2">
        <f t="shared" si="112"/>
        <v>0</v>
      </c>
      <c r="G1018" s="3">
        <f t="shared" si="113"/>
        <v>0</v>
      </c>
      <c r="H1018" s="3">
        <f t="shared" si="114"/>
        <v>0</v>
      </c>
      <c r="I1018" s="18">
        <f t="shared" si="110"/>
        <v>0</v>
      </c>
      <c r="J1018" s="3">
        <f t="shared" si="115"/>
        <v>0</v>
      </c>
      <c r="K1018" s="3">
        <f t="shared" si="116"/>
        <v>0</v>
      </c>
      <c r="L1018" s="2">
        <f t="shared" si="111"/>
        <v>0</v>
      </c>
    </row>
    <row r="1019" spans="1:12">
      <c r="A1019" s="2">
        <v>999</v>
      </c>
      <c r="B1019" s="2">
        <v>7</v>
      </c>
      <c r="C1019" s="2">
        <v>1999</v>
      </c>
      <c r="D1019" s="7">
        <v>0</v>
      </c>
      <c r="E1019" s="7">
        <v>0</v>
      </c>
      <c r="F1019" s="2">
        <f t="shared" si="112"/>
        <v>0</v>
      </c>
      <c r="G1019" s="3">
        <f t="shared" si="113"/>
        <v>0</v>
      </c>
      <c r="H1019" s="3">
        <f t="shared" si="114"/>
        <v>0</v>
      </c>
      <c r="I1019" s="18">
        <f t="shared" si="110"/>
        <v>0</v>
      </c>
      <c r="J1019" s="3">
        <f t="shared" si="115"/>
        <v>0</v>
      </c>
      <c r="K1019" s="3">
        <f t="shared" si="116"/>
        <v>0</v>
      </c>
      <c r="L1019" s="2">
        <f t="shared" si="111"/>
        <v>0</v>
      </c>
    </row>
    <row r="1020" spans="1:12">
      <c r="A1020" s="2">
        <v>1000</v>
      </c>
      <c r="B1020" s="2">
        <v>8</v>
      </c>
      <c r="C1020" s="2">
        <v>1999</v>
      </c>
      <c r="D1020" s="7">
        <v>0</v>
      </c>
      <c r="E1020" s="7">
        <v>0</v>
      </c>
      <c r="F1020" s="2">
        <f t="shared" si="112"/>
        <v>0</v>
      </c>
      <c r="G1020" s="3">
        <f t="shared" si="113"/>
        <v>0</v>
      </c>
      <c r="H1020" s="3">
        <f t="shared" si="114"/>
        <v>0</v>
      </c>
      <c r="I1020" s="18">
        <f t="shared" si="110"/>
        <v>0</v>
      </c>
      <c r="J1020" s="3">
        <f t="shared" si="115"/>
        <v>0</v>
      </c>
      <c r="K1020" s="3">
        <f t="shared" si="116"/>
        <v>0</v>
      </c>
      <c r="L1020" s="2">
        <f t="shared" si="111"/>
        <v>0</v>
      </c>
    </row>
    <row r="1021" spans="1:12">
      <c r="A1021" s="2">
        <v>1001</v>
      </c>
      <c r="B1021" s="2">
        <v>9</v>
      </c>
      <c r="C1021" s="2">
        <v>1999</v>
      </c>
      <c r="D1021" s="7">
        <v>0</v>
      </c>
      <c r="E1021" s="7">
        <v>0</v>
      </c>
      <c r="F1021" s="2">
        <f t="shared" si="112"/>
        <v>0</v>
      </c>
      <c r="G1021" s="3">
        <f t="shared" si="113"/>
        <v>0</v>
      </c>
      <c r="H1021" s="3">
        <f t="shared" si="114"/>
        <v>0</v>
      </c>
      <c r="I1021" s="18">
        <f t="shared" si="110"/>
        <v>0</v>
      </c>
      <c r="J1021" s="3">
        <f t="shared" si="115"/>
        <v>0</v>
      </c>
      <c r="K1021" s="3">
        <f t="shared" si="116"/>
        <v>0</v>
      </c>
      <c r="L1021" s="2">
        <f t="shared" si="111"/>
        <v>0</v>
      </c>
    </row>
    <row r="1022" spans="1:12">
      <c r="A1022" s="2">
        <v>1002</v>
      </c>
      <c r="B1022" s="2">
        <v>10</v>
      </c>
      <c r="C1022" s="2">
        <v>1999</v>
      </c>
      <c r="D1022" s="7">
        <v>0.16200000000000003</v>
      </c>
      <c r="E1022" s="7">
        <v>0.13620472427051999</v>
      </c>
      <c r="F1022" s="2">
        <f t="shared" si="112"/>
        <v>0</v>
      </c>
      <c r="G1022" s="3">
        <f t="shared" si="113"/>
        <v>0</v>
      </c>
      <c r="H1022" s="3">
        <f t="shared" si="114"/>
        <v>1715.6077657247331</v>
      </c>
      <c r="I1022" s="18">
        <f t="shared" si="110"/>
        <v>1715.6077657247331</v>
      </c>
      <c r="J1022" s="3">
        <f t="shared" si="115"/>
        <v>0</v>
      </c>
      <c r="K1022" s="3">
        <f t="shared" si="116"/>
        <v>588.04268748695551</v>
      </c>
      <c r="L1022" s="2">
        <f t="shared" si="111"/>
        <v>0</v>
      </c>
    </row>
    <row r="1023" spans="1:12">
      <c r="A1023" s="2">
        <v>1003</v>
      </c>
      <c r="B1023" s="2">
        <v>11</v>
      </c>
      <c r="C1023" s="2">
        <v>1999</v>
      </c>
      <c r="D1023" s="7">
        <v>0.38300000000000001</v>
      </c>
      <c r="E1023" s="7">
        <v>0.43613149561813797</v>
      </c>
      <c r="F1023" s="2">
        <f t="shared" si="112"/>
        <v>0</v>
      </c>
      <c r="G1023" s="3">
        <f t="shared" si="113"/>
        <v>0</v>
      </c>
      <c r="H1023" s="3">
        <f t="shared" si="114"/>
        <v>4056.0356436578559</v>
      </c>
      <c r="I1023" s="18">
        <f t="shared" si="110"/>
        <v>4056.0356436578559</v>
      </c>
      <c r="J1023" s="3">
        <f t="shared" si="115"/>
        <v>0</v>
      </c>
      <c r="K1023" s="3">
        <f t="shared" si="116"/>
        <v>588.04268748695551</v>
      </c>
      <c r="L1023" s="2">
        <f t="shared" si="111"/>
        <v>0</v>
      </c>
    </row>
    <row r="1024" spans="1:12">
      <c r="A1024" s="2">
        <v>1004</v>
      </c>
      <c r="B1024" s="2">
        <v>12</v>
      </c>
      <c r="C1024" s="2">
        <v>1999</v>
      </c>
      <c r="D1024" s="7">
        <v>0.28000000000000003</v>
      </c>
      <c r="E1024" s="7">
        <v>0.5468531490485089</v>
      </c>
      <c r="F1024" s="2">
        <f t="shared" si="112"/>
        <v>0</v>
      </c>
      <c r="G1024" s="3">
        <f t="shared" si="113"/>
        <v>0</v>
      </c>
      <c r="H1024" s="3">
        <f t="shared" si="114"/>
        <v>2965.2479901415131</v>
      </c>
      <c r="I1024" s="18">
        <f t="shared" si="110"/>
        <v>2965.2479901415131</v>
      </c>
      <c r="J1024" s="3">
        <f t="shared" si="115"/>
        <v>0</v>
      </c>
      <c r="K1024" s="3">
        <f t="shared" si="116"/>
        <v>588.04268748695551</v>
      </c>
      <c r="L1024" s="2">
        <f t="shared" si="111"/>
        <v>0</v>
      </c>
    </row>
    <row r="1025" spans="1:12">
      <c r="A1025" s="2">
        <v>1005</v>
      </c>
      <c r="B1025" s="2">
        <v>13</v>
      </c>
      <c r="C1025" s="2">
        <v>1999</v>
      </c>
      <c r="D1025" s="7">
        <v>0.76</v>
      </c>
      <c r="E1025" s="7">
        <v>0.68059881820342705</v>
      </c>
      <c r="F1025" s="2">
        <f t="shared" si="112"/>
        <v>1</v>
      </c>
      <c r="G1025" s="3">
        <f t="shared" si="113"/>
        <v>4344.6856998410449</v>
      </c>
      <c r="H1025" s="3">
        <f t="shared" si="114"/>
        <v>8048.5302589555358</v>
      </c>
      <c r="I1025" s="18">
        <f t="shared" si="110"/>
        <v>3703.8445591144909</v>
      </c>
      <c r="J1025" s="3">
        <f t="shared" si="115"/>
        <v>0</v>
      </c>
      <c r="K1025" s="3">
        <f t="shared" si="116"/>
        <v>588.04268748695551</v>
      </c>
      <c r="L1025" s="2">
        <f t="shared" si="111"/>
        <v>0</v>
      </c>
    </row>
    <row r="1026" spans="1:12">
      <c r="A1026" s="2">
        <v>1006</v>
      </c>
      <c r="B1026" s="2">
        <v>14</v>
      </c>
      <c r="C1026" s="2">
        <v>1999</v>
      </c>
      <c r="D1026" s="7">
        <v>1.47</v>
      </c>
      <c r="E1026" s="7">
        <v>0.68214212528846707</v>
      </c>
      <c r="F1026" s="2">
        <f t="shared" si="112"/>
        <v>1</v>
      </c>
      <c r="G1026" s="3">
        <f t="shared" si="113"/>
        <v>4344.6856998410449</v>
      </c>
      <c r="H1026" s="3">
        <f t="shared" si="114"/>
        <v>15567.551948242944</v>
      </c>
      <c r="I1026" s="18">
        <f t="shared" si="110"/>
        <v>11222.866248401901</v>
      </c>
      <c r="J1026" s="3">
        <f t="shared" si="115"/>
        <v>0</v>
      </c>
      <c r="K1026" s="3">
        <f t="shared" si="116"/>
        <v>588.04268748695551</v>
      </c>
      <c r="L1026" s="2">
        <f t="shared" si="111"/>
        <v>0</v>
      </c>
    </row>
    <row r="1027" spans="1:12">
      <c r="A1027" s="2">
        <v>1007</v>
      </c>
      <c r="B1027" s="2">
        <v>15</v>
      </c>
      <c r="C1027" s="2">
        <v>1999</v>
      </c>
      <c r="D1027" s="7">
        <v>1.2050000000000001</v>
      </c>
      <c r="E1027" s="7">
        <v>0.62675078676228901</v>
      </c>
      <c r="F1027" s="2">
        <f t="shared" si="112"/>
        <v>1</v>
      </c>
      <c r="G1027" s="3">
        <f t="shared" si="113"/>
        <v>4344.6856998410449</v>
      </c>
      <c r="H1027" s="3">
        <f t="shared" si="114"/>
        <v>12761.156529001868</v>
      </c>
      <c r="I1027" s="18">
        <f t="shared" si="110"/>
        <v>8416.4708291608222</v>
      </c>
      <c r="J1027" s="3">
        <f t="shared" si="115"/>
        <v>0</v>
      </c>
      <c r="K1027" s="3">
        <f t="shared" si="116"/>
        <v>588.04268748695551</v>
      </c>
      <c r="L1027" s="2">
        <f t="shared" si="111"/>
        <v>0</v>
      </c>
    </row>
    <row r="1028" spans="1:12">
      <c r="A1028" s="2">
        <v>1008</v>
      </c>
      <c r="B1028" s="2">
        <v>16</v>
      </c>
      <c r="C1028" s="2">
        <v>1999</v>
      </c>
      <c r="D1028" s="7">
        <v>0.39500000000000002</v>
      </c>
      <c r="E1028" s="7">
        <v>0.74492992050001394</v>
      </c>
      <c r="F1028" s="2">
        <f t="shared" si="112"/>
        <v>1</v>
      </c>
      <c r="G1028" s="3">
        <f t="shared" si="113"/>
        <v>4344.6856998410449</v>
      </c>
      <c r="H1028" s="3">
        <f t="shared" si="114"/>
        <v>4183.1177003782059</v>
      </c>
      <c r="I1028" s="18">
        <f t="shared" si="110"/>
        <v>-161.567999462839</v>
      </c>
      <c r="J1028" s="3">
        <f t="shared" si="115"/>
        <v>161.567999462839</v>
      </c>
      <c r="K1028" s="3">
        <f t="shared" si="116"/>
        <v>426.47468802411652</v>
      </c>
      <c r="L1028" s="2">
        <f t="shared" si="111"/>
        <v>0</v>
      </c>
    </row>
    <row r="1029" spans="1:12">
      <c r="A1029" s="2">
        <v>1009</v>
      </c>
      <c r="B1029" s="2">
        <v>17</v>
      </c>
      <c r="C1029" s="2">
        <v>1999</v>
      </c>
      <c r="D1029" s="7">
        <v>0.01</v>
      </c>
      <c r="E1029" s="7">
        <v>1.1220842508239779</v>
      </c>
      <c r="F1029" s="2">
        <f t="shared" si="112"/>
        <v>1</v>
      </c>
      <c r="G1029" s="3">
        <f t="shared" si="113"/>
        <v>4344.6856998410449</v>
      </c>
      <c r="H1029" s="3">
        <f t="shared" si="114"/>
        <v>105.90171393362547</v>
      </c>
      <c r="I1029" s="18">
        <f t="shared" si="110"/>
        <v>-4238.7839859074193</v>
      </c>
      <c r="J1029" s="3">
        <f t="shared" si="115"/>
        <v>4400.3519853702583</v>
      </c>
      <c r="K1029" s="3">
        <f t="shared" si="116"/>
        <v>0</v>
      </c>
      <c r="L1029" s="2">
        <f t="shared" si="111"/>
        <v>1</v>
      </c>
    </row>
    <row r="1030" spans="1:12">
      <c r="A1030" s="2">
        <v>1010</v>
      </c>
      <c r="B1030" s="2">
        <v>18</v>
      </c>
      <c r="C1030" s="2">
        <v>1999</v>
      </c>
      <c r="D1030" s="7">
        <v>1.0549999999999999</v>
      </c>
      <c r="E1030" s="7">
        <v>0.94437913289500097</v>
      </c>
      <c r="F1030" s="2">
        <f t="shared" si="112"/>
        <v>1</v>
      </c>
      <c r="G1030" s="3">
        <f t="shared" si="113"/>
        <v>4344.6856998410449</v>
      </c>
      <c r="H1030" s="3">
        <f t="shared" si="114"/>
        <v>11172.630819997486</v>
      </c>
      <c r="I1030" s="18">
        <f t="shared" si="110"/>
        <v>6827.9451201564416</v>
      </c>
      <c r="J1030" s="3">
        <f t="shared" si="115"/>
        <v>0</v>
      </c>
      <c r="K1030" s="3">
        <f t="shared" si="116"/>
        <v>588.04268748695551</v>
      </c>
      <c r="L1030" s="2">
        <f t="shared" si="111"/>
        <v>0</v>
      </c>
    </row>
    <row r="1031" spans="1:12">
      <c r="A1031" s="2">
        <v>1011</v>
      </c>
      <c r="B1031" s="2">
        <v>19</v>
      </c>
      <c r="C1031" s="2">
        <v>1999</v>
      </c>
      <c r="D1031" s="7">
        <v>2.4749999999999996</v>
      </c>
      <c r="E1031" s="7">
        <v>0.87763228256938197</v>
      </c>
      <c r="F1031" s="2">
        <f t="shared" si="112"/>
        <v>1</v>
      </c>
      <c r="G1031" s="3">
        <f t="shared" si="113"/>
        <v>4344.6856998410449</v>
      </c>
      <c r="H1031" s="3">
        <f t="shared" si="114"/>
        <v>26210.674198572302</v>
      </c>
      <c r="I1031" s="18">
        <f t="shared" si="110"/>
        <v>21865.988498731258</v>
      </c>
      <c r="J1031" s="3">
        <f t="shared" si="115"/>
        <v>0</v>
      </c>
      <c r="K1031" s="3">
        <f t="shared" si="116"/>
        <v>588.04268748695551</v>
      </c>
      <c r="L1031" s="2">
        <f t="shared" si="111"/>
        <v>0</v>
      </c>
    </row>
    <row r="1032" spans="1:12">
      <c r="A1032" s="2">
        <v>1012</v>
      </c>
      <c r="B1032" s="2">
        <v>20</v>
      </c>
      <c r="C1032" s="2">
        <v>1999</v>
      </c>
      <c r="D1032" s="7">
        <v>2.84</v>
      </c>
      <c r="E1032" s="7">
        <v>1.0552598414433201</v>
      </c>
      <c r="F1032" s="2">
        <f t="shared" si="112"/>
        <v>1</v>
      </c>
      <c r="G1032" s="3">
        <f t="shared" si="113"/>
        <v>4344.6856998410449</v>
      </c>
      <c r="H1032" s="3">
        <f t="shared" si="114"/>
        <v>30076.086757149631</v>
      </c>
      <c r="I1032" s="18">
        <f t="shared" si="110"/>
        <v>25731.401057308587</v>
      </c>
      <c r="J1032" s="3">
        <f t="shared" si="115"/>
        <v>0</v>
      </c>
      <c r="K1032" s="3">
        <f t="shared" si="116"/>
        <v>588.04268748695551</v>
      </c>
      <c r="L1032" s="2">
        <f t="shared" si="111"/>
        <v>0</v>
      </c>
    </row>
    <row r="1033" spans="1:12">
      <c r="A1033" s="2">
        <v>1013</v>
      </c>
      <c r="B1033" s="2">
        <v>21</v>
      </c>
      <c r="C1033" s="2">
        <v>1999</v>
      </c>
      <c r="D1033" s="7">
        <v>0.02</v>
      </c>
      <c r="E1033" s="7">
        <v>1.3423338568985359</v>
      </c>
      <c r="F1033" s="2">
        <f t="shared" si="112"/>
        <v>1</v>
      </c>
      <c r="G1033" s="3">
        <f t="shared" si="113"/>
        <v>4344.6856998410449</v>
      </c>
      <c r="H1033" s="3">
        <f t="shared" si="114"/>
        <v>211.80342786725095</v>
      </c>
      <c r="I1033" s="18">
        <f t="shared" si="110"/>
        <v>-4132.8822719737936</v>
      </c>
      <c r="J1033" s="3">
        <f t="shared" si="115"/>
        <v>4132.8822719737936</v>
      </c>
      <c r="K1033" s="3">
        <f t="shared" si="116"/>
        <v>0</v>
      </c>
      <c r="L1033" s="2">
        <f t="shared" si="111"/>
        <v>1</v>
      </c>
    </row>
    <row r="1034" spans="1:12">
      <c r="A1034" s="2">
        <v>1014</v>
      </c>
      <c r="B1034" s="2">
        <v>22</v>
      </c>
      <c r="C1034" s="2">
        <v>1999</v>
      </c>
      <c r="D1034" s="7">
        <v>1.29</v>
      </c>
      <c r="E1034" s="7">
        <v>1.224072045995541</v>
      </c>
      <c r="F1034" s="2">
        <f t="shared" si="112"/>
        <v>1</v>
      </c>
      <c r="G1034" s="3">
        <f t="shared" si="113"/>
        <v>4344.6856998410449</v>
      </c>
      <c r="H1034" s="3">
        <f t="shared" si="114"/>
        <v>13661.321097437685</v>
      </c>
      <c r="I1034" s="18">
        <f t="shared" si="110"/>
        <v>9316.6353975966413</v>
      </c>
      <c r="J1034" s="3">
        <f t="shared" si="115"/>
        <v>0</v>
      </c>
      <c r="K1034" s="3">
        <f t="shared" si="116"/>
        <v>588.04268748695551</v>
      </c>
      <c r="L1034" s="2">
        <f t="shared" si="111"/>
        <v>0</v>
      </c>
    </row>
    <row r="1035" spans="1:12">
      <c r="A1035" s="2">
        <v>1015</v>
      </c>
      <c r="B1035" s="2">
        <v>23</v>
      </c>
      <c r="C1035" s="2">
        <v>1999</v>
      </c>
      <c r="D1035" s="7">
        <v>1.4</v>
      </c>
      <c r="E1035" s="7">
        <v>1.3408366128055751</v>
      </c>
      <c r="F1035" s="2">
        <f t="shared" si="112"/>
        <v>1</v>
      </c>
      <c r="G1035" s="3">
        <f t="shared" si="113"/>
        <v>4344.6856998410449</v>
      </c>
      <c r="H1035" s="3">
        <f t="shared" si="114"/>
        <v>14826.239950707564</v>
      </c>
      <c r="I1035" s="18">
        <f t="shared" si="110"/>
        <v>10481.55425086652</v>
      </c>
      <c r="J1035" s="3">
        <f t="shared" si="115"/>
        <v>0</v>
      </c>
      <c r="K1035" s="3">
        <f t="shared" si="116"/>
        <v>588.04268748695551</v>
      </c>
      <c r="L1035" s="2">
        <f t="shared" si="111"/>
        <v>0</v>
      </c>
    </row>
    <row r="1036" spans="1:12">
      <c r="A1036" s="2">
        <v>1016</v>
      </c>
      <c r="B1036" s="2">
        <v>24</v>
      </c>
      <c r="C1036" s="2">
        <v>1999</v>
      </c>
      <c r="D1036" s="7">
        <v>0.14500000000000002</v>
      </c>
      <c r="E1036" s="7">
        <v>1.1147842508314241</v>
      </c>
      <c r="F1036" s="2">
        <f t="shared" si="112"/>
        <v>1</v>
      </c>
      <c r="G1036" s="3">
        <f t="shared" si="113"/>
        <v>4344.6856998410449</v>
      </c>
      <c r="H1036" s="3">
        <f t="shared" si="114"/>
        <v>1535.5748520375694</v>
      </c>
      <c r="I1036" s="18">
        <f t="shared" si="110"/>
        <v>-2809.1108478034757</v>
      </c>
      <c r="J1036" s="3">
        <f t="shared" si="115"/>
        <v>2809.1108478034757</v>
      </c>
      <c r="K1036" s="3">
        <f t="shared" si="116"/>
        <v>0</v>
      </c>
      <c r="L1036" s="2">
        <f t="shared" si="111"/>
        <v>1</v>
      </c>
    </row>
    <row r="1037" spans="1:12">
      <c r="A1037" s="2">
        <v>1017</v>
      </c>
      <c r="B1037" s="2">
        <v>25</v>
      </c>
      <c r="C1037" s="2">
        <v>1999</v>
      </c>
      <c r="D1037" s="7">
        <v>0.5</v>
      </c>
      <c r="E1037" s="7">
        <v>1.5636649590349831</v>
      </c>
      <c r="F1037" s="2">
        <f t="shared" si="112"/>
        <v>1</v>
      </c>
      <c r="G1037" s="3">
        <f t="shared" si="113"/>
        <v>4344.6856998410449</v>
      </c>
      <c r="H1037" s="3">
        <f t="shared" si="114"/>
        <v>5295.0856966812735</v>
      </c>
      <c r="I1037" s="18">
        <f t="shared" si="110"/>
        <v>950.3999968402286</v>
      </c>
      <c r="J1037" s="3">
        <f t="shared" si="115"/>
        <v>1858.7108509632471</v>
      </c>
      <c r="K1037" s="3">
        <f t="shared" si="116"/>
        <v>588.04268748695551</v>
      </c>
      <c r="L1037" s="2">
        <f t="shared" si="111"/>
        <v>0</v>
      </c>
    </row>
    <row r="1038" spans="1:12">
      <c r="A1038" s="2">
        <v>1018</v>
      </c>
      <c r="B1038" s="2">
        <v>26</v>
      </c>
      <c r="C1038" s="2">
        <v>1999</v>
      </c>
      <c r="D1038" s="7">
        <v>1.1499999999999999</v>
      </c>
      <c r="E1038" s="7">
        <v>1.3227279514067229</v>
      </c>
      <c r="F1038" s="2">
        <f t="shared" si="112"/>
        <v>1</v>
      </c>
      <c r="G1038" s="3">
        <f t="shared" si="113"/>
        <v>4344.6856998410449</v>
      </c>
      <c r="H1038" s="3">
        <f t="shared" si="114"/>
        <v>12178.697102366925</v>
      </c>
      <c r="I1038" s="18">
        <f t="shared" si="110"/>
        <v>7834.0114025258799</v>
      </c>
      <c r="J1038" s="3">
        <f t="shared" si="115"/>
        <v>0</v>
      </c>
      <c r="K1038" s="3">
        <f t="shared" si="116"/>
        <v>588.04268748695551</v>
      </c>
      <c r="L1038" s="2">
        <f t="shared" si="111"/>
        <v>0</v>
      </c>
    </row>
    <row r="1039" spans="1:12">
      <c r="A1039" s="2">
        <v>1019</v>
      </c>
      <c r="B1039" s="2">
        <v>27</v>
      </c>
      <c r="C1039" s="2">
        <v>1999</v>
      </c>
      <c r="D1039" s="7">
        <v>0.51500000000000001</v>
      </c>
      <c r="E1039" s="7">
        <v>1.513180313417186</v>
      </c>
      <c r="F1039" s="2">
        <f t="shared" si="112"/>
        <v>2</v>
      </c>
      <c r="G1039" s="3">
        <f t="shared" si="113"/>
        <v>8689.3713996820898</v>
      </c>
      <c r="H1039" s="3">
        <f t="shared" si="114"/>
        <v>5453.9382675817114</v>
      </c>
      <c r="I1039" s="18">
        <f t="shared" si="110"/>
        <v>-3235.4331321003783</v>
      </c>
      <c r="J1039" s="3">
        <f t="shared" si="115"/>
        <v>3235.4331321003783</v>
      </c>
      <c r="K1039" s="3">
        <f t="shared" si="116"/>
        <v>0</v>
      </c>
      <c r="L1039" s="2">
        <f t="shared" si="111"/>
        <v>1</v>
      </c>
    </row>
    <row r="1040" spans="1:12">
      <c r="A1040" s="2">
        <v>1020</v>
      </c>
      <c r="B1040" s="2">
        <v>28</v>
      </c>
      <c r="C1040" s="2">
        <v>1999</v>
      </c>
      <c r="D1040" s="7">
        <v>9.5000000000000001E-2</v>
      </c>
      <c r="E1040" s="7">
        <v>1.487611809506258</v>
      </c>
      <c r="F1040" s="2">
        <f t="shared" si="112"/>
        <v>2</v>
      </c>
      <c r="G1040" s="3">
        <f t="shared" si="113"/>
        <v>8689.3713996820898</v>
      </c>
      <c r="H1040" s="3">
        <f t="shared" si="114"/>
        <v>1006.066282369442</v>
      </c>
      <c r="I1040" s="18">
        <f t="shared" si="110"/>
        <v>-7683.3051173126478</v>
      </c>
      <c r="J1040" s="3">
        <f t="shared" si="115"/>
        <v>10918.738249413025</v>
      </c>
      <c r="K1040" s="3">
        <f t="shared" si="116"/>
        <v>0</v>
      </c>
      <c r="L1040" s="2">
        <f t="shared" si="111"/>
        <v>1</v>
      </c>
    </row>
    <row r="1041" spans="1:12">
      <c r="A1041" s="2">
        <v>1021</v>
      </c>
      <c r="B1041" s="2">
        <v>29</v>
      </c>
      <c r="C1041" s="2">
        <v>1999</v>
      </c>
      <c r="D1041" s="7">
        <v>0.46500000000000002</v>
      </c>
      <c r="E1041" s="7">
        <v>1.2974645656057198</v>
      </c>
      <c r="F1041" s="2">
        <f t="shared" si="112"/>
        <v>2</v>
      </c>
      <c r="G1041" s="3">
        <f t="shared" si="113"/>
        <v>8689.3713996820898</v>
      </c>
      <c r="H1041" s="3">
        <f t="shared" si="114"/>
        <v>4924.4296979135843</v>
      </c>
      <c r="I1041" s="18">
        <f t="shared" si="110"/>
        <v>-3764.9417017685055</v>
      </c>
      <c r="J1041" s="3">
        <f t="shared" si="115"/>
        <v>14683.67995118153</v>
      </c>
      <c r="K1041" s="3">
        <f t="shared" si="116"/>
        <v>0</v>
      </c>
      <c r="L1041" s="2">
        <f t="shared" si="111"/>
        <v>1</v>
      </c>
    </row>
    <row r="1042" spans="1:12">
      <c r="A1042" s="2">
        <v>1022</v>
      </c>
      <c r="B1042" s="2">
        <v>30</v>
      </c>
      <c r="C1042" s="2">
        <v>1999</v>
      </c>
      <c r="D1042" s="7">
        <v>2.92</v>
      </c>
      <c r="E1042" s="7">
        <v>1.5865645653108378</v>
      </c>
      <c r="F1042" s="2">
        <f t="shared" si="112"/>
        <v>2</v>
      </c>
      <c r="G1042" s="3">
        <f t="shared" si="113"/>
        <v>8689.3713996820898</v>
      </c>
      <c r="H1042" s="3">
        <f t="shared" si="114"/>
        <v>30923.300468618636</v>
      </c>
      <c r="I1042" s="18">
        <f t="shared" si="110"/>
        <v>22233.929068936544</v>
      </c>
      <c r="J1042" s="3">
        <f t="shared" si="115"/>
        <v>0</v>
      </c>
      <c r="K1042" s="3">
        <f t="shared" si="116"/>
        <v>588.04268748695551</v>
      </c>
      <c r="L1042" s="2">
        <f t="shared" si="111"/>
        <v>0</v>
      </c>
    </row>
    <row r="1043" spans="1:12">
      <c r="A1043" s="2">
        <v>1023</v>
      </c>
      <c r="B1043" s="2">
        <v>31</v>
      </c>
      <c r="C1043" s="2">
        <v>1999</v>
      </c>
      <c r="D1043" s="7">
        <v>9.5000000000000001E-2</v>
      </c>
      <c r="E1043" s="7">
        <v>1.351793699408572</v>
      </c>
      <c r="F1043" s="2">
        <f t="shared" si="112"/>
        <v>1</v>
      </c>
      <c r="G1043" s="3">
        <f t="shared" si="113"/>
        <v>4344.6856998410449</v>
      </c>
      <c r="H1043" s="3">
        <f t="shared" si="114"/>
        <v>1006.066282369442</v>
      </c>
      <c r="I1043" s="18">
        <f t="shared" si="110"/>
        <v>-3338.6194174716029</v>
      </c>
      <c r="J1043" s="3">
        <f t="shared" si="115"/>
        <v>3338.6194174716029</v>
      </c>
      <c r="K1043" s="3">
        <f t="shared" si="116"/>
        <v>0</v>
      </c>
      <c r="L1043" s="2">
        <f t="shared" si="111"/>
        <v>1</v>
      </c>
    </row>
    <row r="1044" spans="1:12">
      <c r="A1044" s="2">
        <v>1024</v>
      </c>
      <c r="B1044" s="2">
        <v>32</v>
      </c>
      <c r="C1044" s="2">
        <v>1999</v>
      </c>
      <c r="D1044" s="7">
        <v>1.2749999999999999</v>
      </c>
      <c r="E1044" s="7">
        <v>1.1288692901871358</v>
      </c>
      <c r="F1044" s="2">
        <f t="shared" si="112"/>
        <v>1</v>
      </c>
      <c r="G1044" s="3">
        <f t="shared" si="113"/>
        <v>4344.6856998410449</v>
      </c>
      <c r="H1044" s="3">
        <f t="shared" si="114"/>
        <v>13502.468526537246</v>
      </c>
      <c r="I1044" s="18">
        <f t="shared" si="110"/>
        <v>9157.7828266962024</v>
      </c>
      <c r="J1044" s="3">
        <f t="shared" si="115"/>
        <v>0</v>
      </c>
      <c r="K1044" s="3">
        <f t="shared" si="116"/>
        <v>588.04268748695551</v>
      </c>
      <c r="L1044" s="2">
        <f t="shared" si="111"/>
        <v>0</v>
      </c>
    </row>
    <row r="1045" spans="1:12">
      <c r="A1045" s="2">
        <v>1025</v>
      </c>
      <c r="B1045" s="2">
        <v>33</v>
      </c>
      <c r="C1045" s="2">
        <v>1999</v>
      </c>
      <c r="D1045" s="7">
        <v>0.48499999999999999</v>
      </c>
      <c r="E1045" s="7">
        <v>0.996325589534929</v>
      </c>
      <c r="F1045" s="2">
        <f t="shared" si="112"/>
        <v>1</v>
      </c>
      <c r="G1045" s="3">
        <f t="shared" si="113"/>
        <v>4344.6856998410449</v>
      </c>
      <c r="H1045" s="3">
        <f t="shared" si="114"/>
        <v>5136.2331257808355</v>
      </c>
      <c r="I1045" s="18">
        <f t="shared" si="110"/>
        <v>791.54742593979063</v>
      </c>
      <c r="J1045" s="3">
        <f t="shared" si="115"/>
        <v>0</v>
      </c>
      <c r="K1045" s="3">
        <f t="shared" si="116"/>
        <v>588.04268748695551</v>
      </c>
      <c r="L1045" s="2">
        <f t="shared" si="111"/>
        <v>0</v>
      </c>
    </row>
    <row r="1046" spans="1:12">
      <c r="A1046" s="2">
        <v>1026</v>
      </c>
      <c r="B1046" s="2">
        <v>34</v>
      </c>
      <c r="C1046" s="2">
        <v>1999</v>
      </c>
      <c r="D1046" s="7">
        <v>0.78500000000000003</v>
      </c>
      <c r="E1046" s="7">
        <v>1.0926570854996629</v>
      </c>
      <c r="F1046" s="2">
        <f t="shared" si="112"/>
        <v>1</v>
      </c>
      <c r="G1046" s="3">
        <f t="shared" si="113"/>
        <v>4344.6856998410449</v>
      </c>
      <c r="H1046" s="3">
        <f t="shared" si="114"/>
        <v>8313.2845437896012</v>
      </c>
      <c r="I1046" s="18">
        <f t="shared" ref="I1046:I1109" si="117">H1046-G1046-((E1046/12)*$F$10)/7.48</f>
        <v>3968.5988439485564</v>
      </c>
      <c r="J1046" s="3">
        <f t="shared" si="115"/>
        <v>0</v>
      </c>
      <c r="K1046" s="3">
        <f t="shared" si="116"/>
        <v>588.04268748695551</v>
      </c>
      <c r="L1046" s="2">
        <f t="shared" ref="L1046:L1109" si="118">IF(AND(K1046=0,I1046=0),0,IF(B1046&gt;43,0,IF(ROUND((K1045+I1046),0)=0,0,IF(K1046=0,1,0))))</f>
        <v>0</v>
      </c>
    </row>
    <row r="1047" spans="1:12">
      <c r="A1047" s="2">
        <v>1027</v>
      </c>
      <c r="B1047" s="2">
        <v>35</v>
      </c>
      <c r="C1047" s="2">
        <v>1999</v>
      </c>
      <c r="D1047" s="7">
        <v>0.23</v>
      </c>
      <c r="E1047" s="7">
        <v>1.0603397626979809</v>
      </c>
      <c r="F1047" s="2">
        <f t="shared" si="112"/>
        <v>1</v>
      </c>
      <c r="G1047" s="3">
        <f t="shared" si="113"/>
        <v>4344.6856998410449</v>
      </c>
      <c r="H1047" s="3">
        <f t="shared" si="114"/>
        <v>2435.7394204733855</v>
      </c>
      <c r="I1047" s="18">
        <f t="shared" si="117"/>
        <v>-1908.9462793676594</v>
      </c>
      <c r="J1047" s="3">
        <f t="shared" si="115"/>
        <v>1908.9462793676594</v>
      </c>
      <c r="K1047" s="3">
        <f t="shared" si="116"/>
        <v>0</v>
      </c>
      <c r="L1047" s="2">
        <f t="shared" si="118"/>
        <v>1</v>
      </c>
    </row>
    <row r="1048" spans="1:12">
      <c r="A1048" s="2">
        <v>1028</v>
      </c>
      <c r="B1048" s="2">
        <v>36</v>
      </c>
      <c r="C1048" s="2">
        <v>1999</v>
      </c>
      <c r="D1048" s="7">
        <v>1.885</v>
      </c>
      <c r="E1048" s="7">
        <v>0.90385669199145191</v>
      </c>
      <c r="F1048" s="2">
        <f t="shared" si="112"/>
        <v>1</v>
      </c>
      <c r="G1048" s="3">
        <f t="shared" si="113"/>
        <v>4344.6856998410449</v>
      </c>
      <c r="H1048" s="3">
        <f t="shared" si="114"/>
        <v>19962.473076488401</v>
      </c>
      <c r="I1048" s="18">
        <f t="shared" si="117"/>
        <v>15617.787376647357</v>
      </c>
      <c r="J1048" s="3">
        <f t="shared" si="115"/>
        <v>0</v>
      </c>
      <c r="K1048" s="3">
        <f t="shared" si="116"/>
        <v>588.04268748695551</v>
      </c>
      <c r="L1048" s="2">
        <f t="shared" si="118"/>
        <v>0</v>
      </c>
    </row>
    <row r="1049" spans="1:12">
      <c r="A1049" s="2">
        <v>1029</v>
      </c>
      <c r="B1049" s="2">
        <v>37</v>
      </c>
      <c r="C1049" s="2">
        <v>1999</v>
      </c>
      <c r="D1049" s="7">
        <v>0.2</v>
      </c>
      <c r="E1049" s="7">
        <v>0.78867952675460196</v>
      </c>
      <c r="F1049" s="2">
        <f t="shared" si="112"/>
        <v>1</v>
      </c>
      <c r="G1049" s="3">
        <f t="shared" si="113"/>
        <v>4344.6856998410449</v>
      </c>
      <c r="H1049" s="3">
        <f t="shared" si="114"/>
        <v>2118.0342786725096</v>
      </c>
      <c r="I1049" s="18">
        <f t="shared" si="117"/>
        <v>-2226.6514211685353</v>
      </c>
      <c r="J1049" s="3">
        <f t="shared" si="115"/>
        <v>2226.6514211685353</v>
      </c>
      <c r="K1049" s="3">
        <f t="shared" si="116"/>
        <v>0</v>
      </c>
      <c r="L1049" s="2">
        <f t="shared" si="118"/>
        <v>1</v>
      </c>
    </row>
    <row r="1050" spans="1:12">
      <c r="A1050" s="2">
        <v>1030</v>
      </c>
      <c r="B1050" s="2">
        <v>38</v>
      </c>
      <c r="C1050" s="2">
        <v>1999</v>
      </c>
      <c r="D1050" s="7">
        <v>0.36</v>
      </c>
      <c r="E1050" s="7">
        <v>0.77891732204015007</v>
      </c>
      <c r="F1050" s="2">
        <f t="shared" si="112"/>
        <v>1</v>
      </c>
      <c r="G1050" s="3">
        <f t="shared" si="113"/>
        <v>4344.6856998410449</v>
      </c>
      <c r="H1050" s="3">
        <f t="shared" si="114"/>
        <v>3812.4617016105167</v>
      </c>
      <c r="I1050" s="18">
        <f t="shared" si="117"/>
        <v>-532.2239982305282</v>
      </c>
      <c r="J1050" s="3">
        <f t="shared" si="115"/>
        <v>2758.8754193990635</v>
      </c>
      <c r="K1050" s="3">
        <f t="shared" si="116"/>
        <v>0</v>
      </c>
      <c r="L1050" s="2">
        <f t="shared" si="118"/>
        <v>1</v>
      </c>
    </row>
    <row r="1051" spans="1:12">
      <c r="A1051" s="2">
        <v>1031</v>
      </c>
      <c r="B1051" s="2">
        <v>39</v>
      </c>
      <c r="C1051" s="2">
        <v>1999</v>
      </c>
      <c r="D1051" s="7">
        <v>0.21000000000000002</v>
      </c>
      <c r="E1051" s="7">
        <v>0.54107362149534899</v>
      </c>
      <c r="F1051" s="2">
        <f t="shared" si="112"/>
        <v>1</v>
      </c>
      <c r="G1051" s="3">
        <f t="shared" si="113"/>
        <v>4344.6856998410449</v>
      </c>
      <c r="H1051" s="3">
        <f t="shared" si="114"/>
        <v>2223.9359926061352</v>
      </c>
      <c r="I1051" s="18">
        <f t="shared" si="117"/>
        <v>-2120.7497072349097</v>
      </c>
      <c r="J1051" s="3">
        <f t="shared" si="115"/>
        <v>4879.6251266339732</v>
      </c>
      <c r="K1051" s="3">
        <f t="shared" si="116"/>
        <v>0</v>
      </c>
      <c r="L1051" s="2">
        <f t="shared" si="118"/>
        <v>1</v>
      </c>
    </row>
    <row r="1052" spans="1:12">
      <c r="A1052" s="2">
        <v>1032</v>
      </c>
      <c r="B1052" s="2">
        <v>40</v>
      </c>
      <c r="C1052" s="2">
        <v>1999</v>
      </c>
      <c r="D1052" s="7">
        <v>0.09</v>
      </c>
      <c r="E1052" s="7">
        <v>0.61352558992538497</v>
      </c>
      <c r="F1052" s="2">
        <f t="shared" si="112"/>
        <v>0</v>
      </c>
      <c r="G1052" s="3">
        <f t="shared" si="113"/>
        <v>0</v>
      </c>
      <c r="H1052" s="3">
        <f t="shared" si="114"/>
        <v>953.11542540262917</v>
      </c>
      <c r="I1052" s="18">
        <f t="shared" si="117"/>
        <v>953.11542540262917</v>
      </c>
      <c r="J1052" s="3">
        <f t="shared" si="115"/>
        <v>3926.509701231344</v>
      </c>
      <c r="K1052" s="3">
        <f t="shared" si="116"/>
        <v>588.04268748695551</v>
      </c>
      <c r="L1052" s="2">
        <f t="shared" si="118"/>
        <v>0</v>
      </c>
    </row>
    <row r="1053" spans="1:12">
      <c r="A1053" s="2">
        <v>1033</v>
      </c>
      <c r="B1053" s="2">
        <v>41</v>
      </c>
      <c r="C1053" s="2">
        <v>1999</v>
      </c>
      <c r="D1053" s="7">
        <v>0.01</v>
      </c>
      <c r="E1053" s="7">
        <v>0.52012873962694905</v>
      </c>
      <c r="F1053" s="2">
        <f t="shared" si="112"/>
        <v>0</v>
      </c>
      <c r="G1053" s="3">
        <f t="shared" si="113"/>
        <v>0</v>
      </c>
      <c r="H1053" s="3">
        <f t="shared" si="114"/>
        <v>105.90171393362547</v>
      </c>
      <c r="I1053" s="18">
        <f t="shared" si="117"/>
        <v>105.90171393362547</v>
      </c>
      <c r="J1053" s="3">
        <f t="shared" si="115"/>
        <v>3820.6079872977184</v>
      </c>
      <c r="K1053" s="3">
        <f t="shared" si="116"/>
        <v>588.04268748695551</v>
      </c>
      <c r="L1053" s="2">
        <f t="shared" si="118"/>
        <v>0</v>
      </c>
    </row>
    <row r="1054" spans="1:12">
      <c r="A1054" s="2">
        <v>1034</v>
      </c>
      <c r="B1054" s="2">
        <v>42</v>
      </c>
      <c r="C1054" s="2">
        <v>1999</v>
      </c>
      <c r="D1054" s="7">
        <v>5.5E-2</v>
      </c>
      <c r="E1054" s="7">
        <v>0.37181496025067001</v>
      </c>
      <c r="F1054" s="2">
        <f t="shared" si="112"/>
        <v>0</v>
      </c>
      <c r="G1054" s="3">
        <f t="shared" si="113"/>
        <v>0</v>
      </c>
      <c r="H1054" s="3">
        <f t="shared" si="114"/>
        <v>582.45942663494009</v>
      </c>
      <c r="I1054" s="18">
        <f t="shared" si="117"/>
        <v>582.45942663494009</v>
      </c>
      <c r="J1054" s="3">
        <f t="shared" si="115"/>
        <v>3238.1485606627784</v>
      </c>
      <c r="K1054" s="3">
        <f t="shared" si="116"/>
        <v>588.04268748695551</v>
      </c>
      <c r="L1054" s="2">
        <f t="shared" si="118"/>
        <v>0</v>
      </c>
    </row>
    <row r="1055" spans="1:12">
      <c r="A1055" s="2">
        <v>1035</v>
      </c>
      <c r="B1055" s="2">
        <v>43</v>
      </c>
      <c r="C1055" s="2">
        <v>1999</v>
      </c>
      <c r="D1055" s="7">
        <v>0.64999999999999991</v>
      </c>
      <c r="E1055" s="7">
        <v>0.45749684992705403</v>
      </c>
      <c r="F1055" s="2">
        <f t="shared" si="112"/>
        <v>0</v>
      </c>
      <c r="G1055" s="3">
        <f t="shared" si="113"/>
        <v>0</v>
      </c>
      <c r="H1055" s="3">
        <f t="shared" si="114"/>
        <v>6883.6114056856541</v>
      </c>
      <c r="I1055" s="18">
        <f t="shared" si="117"/>
        <v>6883.6114056856541</v>
      </c>
      <c r="J1055" s="3">
        <f t="shared" si="115"/>
        <v>0</v>
      </c>
      <c r="K1055" s="3">
        <f t="shared" si="116"/>
        <v>588.04268748695551</v>
      </c>
      <c r="L1055" s="2">
        <f t="shared" si="118"/>
        <v>0</v>
      </c>
    </row>
    <row r="1056" spans="1:12">
      <c r="A1056" s="2">
        <v>1036</v>
      </c>
      <c r="B1056" s="2">
        <v>44</v>
      </c>
      <c r="C1056" s="2">
        <v>1999</v>
      </c>
      <c r="D1056" s="7">
        <v>5.0000000000000001E-3</v>
      </c>
      <c r="E1056" s="7">
        <v>0.33625653509008918</v>
      </c>
      <c r="F1056" s="2">
        <f t="shared" si="112"/>
        <v>0</v>
      </c>
      <c r="G1056" s="3">
        <f t="shared" si="113"/>
        <v>0</v>
      </c>
      <c r="H1056" s="3">
        <f t="shared" si="114"/>
        <v>52.950856966812736</v>
      </c>
      <c r="I1056" s="18">
        <f t="shared" si="117"/>
        <v>52.950856966812736</v>
      </c>
      <c r="J1056" s="3">
        <f t="shared" si="115"/>
        <v>0</v>
      </c>
      <c r="K1056" s="3">
        <f t="shared" si="116"/>
        <v>0</v>
      </c>
      <c r="L1056" s="2">
        <f t="shared" si="118"/>
        <v>0</v>
      </c>
    </row>
    <row r="1057" spans="1:12">
      <c r="A1057" s="2">
        <v>1037</v>
      </c>
      <c r="B1057" s="2">
        <v>45</v>
      </c>
      <c r="C1057" s="2">
        <v>1999</v>
      </c>
      <c r="D1057" s="7">
        <v>0.03</v>
      </c>
      <c r="E1057" s="7">
        <v>0.36531830671398946</v>
      </c>
      <c r="F1057" s="2">
        <f t="shared" si="112"/>
        <v>0</v>
      </c>
      <c r="G1057" s="3">
        <f t="shared" si="113"/>
        <v>0</v>
      </c>
      <c r="H1057" s="3">
        <f t="shared" si="114"/>
        <v>317.70514180087639</v>
      </c>
      <c r="I1057" s="18">
        <f t="shared" si="117"/>
        <v>317.70514180087639</v>
      </c>
      <c r="J1057" s="3">
        <f t="shared" si="115"/>
        <v>0</v>
      </c>
      <c r="K1057" s="3">
        <f t="shared" si="116"/>
        <v>0</v>
      </c>
      <c r="L1057" s="2">
        <f t="shared" si="118"/>
        <v>0</v>
      </c>
    </row>
    <row r="1058" spans="1:12">
      <c r="A1058" s="2">
        <v>1038</v>
      </c>
      <c r="B1058" s="2">
        <v>46</v>
      </c>
      <c r="C1058" s="2">
        <v>1999</v>
      </c>
      <c r="D1058" s="7">
        <v>5.0000000000000001E-3</v>
      </c>
      <c r="E1058" s="7">
        <v>0.24801720447143188</v>
      </c>
      <c r="F1058" s="2">
        <f t="shared" si="112"/>
        <v>0</v>
      </c>
      <c r="G1058" s="3">
        <f t="shared" si="113"/>
        <v>0</v>
      </c>
      <c r="H1058" s="3">
        <f t="shared" si="114"/>
        <v>52.950856966812736</v>
      </c>
      <c r="I1058" s="18">
        <f t="shared" si="117"/>
        <v>52.950856966812736</v>
      </c>
      <c r="J1058" s="3">
        <f t="shared" si="115"/>
        <v>0</v>
      </c>
      <c r="K1058" s="3">
        <f t="shared" si="116"/>
        <v>0</v>
      </c>
      <c r="L1058" s="2">
        <f t="shared" si="118"/>
        <v>0</v>
      </c>
    </row>
    <row r="1059" spans="1:12">
      <c r="A1059" s="2">
        <v>1039</v>
      </c>
      <c r="B1059" s="2">
        <v>47</v>
      </c>
      <c r="C1059" s="2">
        <v>1999</v>
      </c>
      <c r="D1059" s="7">
        <v>0.15</v>
      </c>
      <c r="E1059" s="7">
        <v>3.0995944850273901E-2</v>
      </c>
      <c r="F1059" s="2">
        <f t="shared" si="112"/>
        <v>0</v>
      </c>
      <c r="G1059" s="3">
        <f t="shared" si="113"/>
        <v>0</v>
      </c>
      <c r="H1059" s="3">
        <f t="shared" si="114"/>
        <v>1588.525709004382</v>
      </c>
      <c r="I1059" s="18">
        <f t="shared" si="117"/>
        <v>1588.525709004382</v>
      </c>
      <c r="J1059" s="3">
        <f t="shared" si="115"/>
        <v>0</v>
      </c>
      <c r="K1059" s="3">
        <f t="shared" si="116"/>
        <v>0</v>
      </c>
      <c r="L1059" s="2">
        <f t="shared" si="118"/>
        <v>0</v>
      </c>
    </row>
    <row r="1060" spans="1:12">
      <c r="A1060" s="2">
        <v>1040</v>
      </c>
      <c r="B1060" s="2">
        <v>48</v>
      </c>
      <c r="C1060" s="2">
        <v>1999</v>
      </c>
      <c r="D1060" s="7">
        <v>0</v>
      </c>
      <c r="E1060" s="7">
        <v>0</v>
      </c>
      <c r="F1060" s="2">
        <f t="shared" ref="F1060:F1123" si="119">IF(AND(B1060&gt;=$C$7,B1060&lt;=$D$7),$C$5*2,IF(AND(B1060&gt;=$C$6,B1060&lt;=$D$6),$C$5,0))</f>
        <v>0</v>
      </c>
      <c r="G1060" s="3">
        <f t="shared" ref="G1060:G1123" si="120">IF($C$2="Y",F1060*$C$4*43560/12/0.133680556,IF(AND(B1060&gt;=$C$11,B1060&lt;=$D$11),$C$10,0))</f>
        <v>0</v>
      </c>
      <c r="H1060" s="3">
        <f t="shared" ref="H1060:H1123" si="121">D1060*$C$13*43560/12/0.133680556</f>
        <v>0</v>
      </c>
      <c r="I1060" s="18">
        <f t="shared" si="117"/>
        <v>0</v>
      </c>
      <c r="J1060" s="3">
        <f t="shared" ref="J1060:J1123" si="122">IF(B1060&gt;43,0,IF(AND(I1060&gt;=0,(J1059-I1060)&lt;=0),0,IF(I1060&lt;=0,ABS(I1060)+J1059,J1059-I1060)))</f>
        <v>0</v>
      </c>
      <c r="K1060" s="3">
        <f t="shared" ref="K1060:K1123" si="123">IF(B1060&gt;43,0,IF(K1059+I1060&lt;=0,0,IF(K1059+I1060&gt;=$C$15,$C$15,K1059+I1060)))</f>
        <v>0</v>
      </c>
      <c r="L1060" s="2">
        <f t="shared" si="118"/>
        <v>0</v>
      </c>
    </row>
    <row r="1061" spans="1:12">
      <c r="A1061" s="2">
        <v>1041</v>
      </c>
      <c r="B1061" s="2">
        <v>49</v>
      </c>
      <c r="C1061" s="2">
        <v>1999</v>
      </c>
      <c r="D1061" s="7">
        <v>0</v>
      </c>
      <c r="E1061" s="7">
        <v>0</v>
      </c>
      <c r="F1061" s="2">
        <f t="shared" si="119"/>
        <v>0</v>
      </c>
      <c r="G1061" s="3">
        <f t="shared" si="120"/>
        <v>0</v>
      </c>
      <c r="H1061" s="3">
        <f t="shared" si="121"/>
        <v>0</v>
      </c>
      <c r="I1061" s="18">
        <f t="shared" si="117"/>
        <v>0</v>
      </c>
      <c r="J1061" s="3">
        <f t="shared" si="122"/>
        <v>0</v>
      </c>
      <c r="K1061" s="3">
        <f t="shared" si="123"/>
        <v>0</v>
      </c>
      <c r="L1061" s="2">
        <f t="shared" si="118"/>
        <v>0</v>
      </c>
    </row>
    <row r="1062" spans="1:12">
      <c r="A1062" s="2">
        <v>1042</v>
      </c>
      <c r="B1062" s="2">
        <v>50</v>
      </c>
      <c r="C1062" s="2">
        <v>1999</v>
      </c>
      <c r="D1062" s="7">
        <v>0</v>
      </c>
      <c r="E1062" s="7">
        <v>0</v>
      </c>
      <c r="F1062" s="2">
        <f t="shared" si="119"/>
        <v>0</v>
      </c>
      <c r="G1062" s="3">
        <f t="shared" si="120"/>
        <v>0</v>
      </c>
      <c r="H1062" s="3">
        <f t="shared" si="121"/>
        <v>0</v>
      </c>
      <c r="I1062" s="18">
        <f t="shared" si="117"/>
        <v>0</v>
      </c>
      <c r="J1062" s="3">
        <f t="shared" si="122"/>
        <v>0</v>
      </c>
      <c r="K1062" s="3">
        <f t="shared" si="123"/>
        <v>0</v>
      </c>
      <c r="L1062" s="2">
        <f t="shared" si="118"/>
        <v>0</v>
      </c>
    </row>
    <row r="1063" spans="1:12">
      <c r="A1063" s="2">
        <v>1043</v>
      </c>
      <c r="B1063" s="2">
        <v>51</v>
      </c>
      <c r="C1063" s="2">
        <v>1999</v>
      </c>
      <c r="D1063" s="7">
        <v>0</v>
      </c>
      <c r="E1063" s="7">
        <v>0</v>
      </c>
      <c r="F1063" s="2">
        <f t="shared" si="119"/>
        <v>0</v>
      </c>
      <c r="G1063" s="3">
        <f t="shared" si="120"/>
        <v>0</v>
      </c>
      <c r="H1063" s="3">
        <f t="shared" si="121"/>
        <v>0</v>
      </c>
      <c r="I1063" s="18">
        <f t="shared" si="117"/>
        <v>0</v>
      </c>
      <c r="J1063" s="3">
        <f t="shared" si="122"/>
        <v>0</v>
      </c>
      <c r="K1063" s="3">
        <f t="shared" si="123"/>
        <v>0</v>
      </c>
      <c r="L1063" s="2">
        <f t="shared" si="118"/>
        <v>0</v>
      </c>
    </row>
    <row r="1064" spans="1:12">
      <c r="A1064" s="2">
        <v>1044</v>
      </c>
      <c r="B1064" s="2">
        <v>52</v>
      </c>
      <c r="C1064" s="2">
        <v>1999</v>
      </c>
      <c r="D1064" s="7">
        <v>0</v>
      </c>
      <c r="E1064" s="7">
        <v>0</v>
      </c>
      <c r="F1064" s="2">
        <f t="shared" si="119"/>
        <v>0</v>
      </c>
      <c r="G1064" s="3">
        <f t="shared" si="120"/>
        <v>0</v>
      </c>
      <c r="H1064" s="3">
        <f t="shared" si="121"/>
        <v>0</v>
      </c>
      <c r="I1064" s="18">
        <f t="shared" si="117"/>
        <v>0</v>
      </c>
      <c r="J1064" s="3">
        <f t="shared" si="122"/>
        <v>0</v>
      </c>
      <c r="K1064" s="3">
        <f t="shared" si="123"/>
        <v>0</v>
      </c>
      <c r="L1064" s="2">
        <f t="shared" si="118"/>
        <v>0</v>
      </c>
    </row>
    <row r="1065" spans="1:12">
      <c r="A1065" s="2">
        <v>1045</v>
      </c>
      <c r="B1065" s="2">
        <v>1</v>
      </c>
      <c r="C1065" s="2">
        <v>2000</v>
      </c>
      <c r="D1065" s="7">
        <v>0</v>
      </c>
      <c r="E1065" s="7">
        <v>0</v>
      </c>
      <c r="F1065" s="2">
        <f t="shared" si="119"/>
        <v>0</v>
      </c>
      <c r="G1065" s="3">
        <f t="shared" si="120"/>
        <v>0</v>
      </c>
      <c r="H1065" s="3">
        <f t="shared" si="121"/>
        <v>0</v>
      </c>
      <c r="I1065" s="18">
        <f t="shared" si="117"/>
        <v>0</v>
      </c>
      <c r="J1065" s="3">
        <f t="shared" si="122"/>
        <v>0</v>
      </c>
      <c r="K1065" s="3">
        <f t="shared" si="123"/>
        <v>0</v>
      </c>
      <c r="L1065" s="2">
        <f t="shared" si="118"/>
        <v>0</v>
      </c>
    </row>
    <row r="1066" spans="1:12">
      <c r="A1066" s="2">
        <v>1046</v>
      </c>
      <c r="B1066" s="2">
        <v>2</v>
      </c>
      <c r="C1066" s="2">
        <v>2000</v>
      </c>
      <c r="D1066" s="7">
        <v>0</v>
      </c>
      <c r="E1066" s="7">
        <v>0</v>
      </c>
      <c r="F1066" s="2">
        <f t="shared" si="119"/>
        <v>0</v>
      </c>
      <c r="G1066" s="3">
        <f t="shared" si="120"/>
        <v>0</v>
      </c>
      <c r="H1066" s="3">
        <f t="shared" si="121"/>
        <v>0</v>
      </c>
      <c r="I1066" s="18">
        <f t="shared" si="117"/>
        <v>0</v>
      </c>
      <c r="J1066" s="3">
        <f t="shared" si="122"/>
        <v>0</v>
      </c>
      <c r="K1066" s="3">
        <f t="shared" si="123"/>
        <v>0</v>
      </c>
      <c r="L1066" s="2">
        <f t="shared" si="118"/>
        <v>0</v>
      </c>
    </row>
    <row r="1067" spans="1:12">
      <c r="A1067" s="2">
        <v>1047</v>
      </c>
      <c r="B1067" s="2">
        <v>3</v>
      </c>
      <c r="C1067" s="2">
        <v>2000</v>
      </c>
      <c r="D1067" s="7">
        <v>0</v>
      </c>
      <c r="E1067" s="7">
        <v>0</v>
      </c>
      <c r="F1067" s="2">
        <f t="shared" si="119"/>
        <v>0</v>
      </c>
      <c r="G1067" s="3">
        <f t="shared" si="120"/>
        <v>0</v>
      </c>
      <c r="H1067" s="3">
        <f t="shared" si="121"/>
        <v>0</v>
      </c>
      <c r="I1067" s="18">
        <f t="shared" si="117"/>
        <v>0</v>
      </c>
      <c r="J1067" s="3">
        <f t="shared" si="122"/>
        <v>0</v>
      </c>
      <c r="K1067" s="3">
        <f t="shared" si="123"/>
        <v>0</v>
      </c>
      <c r="L1067" s="2">
        <f t="shared" si="118"/>
        <v>0</v>
      </c>
    </row>
    <row r="1068" spans="1:12">
      <c r="A1068" s="2">
        <v>1048</v>
      </c>
      <c r="B1068" s="2">
        <v>4</v>
      </c>
      <c r="C1068" s="2">
        <v>2000</v>
      </c>
      <c r="D1068" s="7">
        <v>0</v>
      </c>
      <c r="E1068" s="7">
        <v>0</v>
      </c>
      <c r="F1068" s="2">
        <f t="shared" si="119"/>
        <v>0</v>
      </c>
      <c r="G1068" s="3">
        <f t="shared" si="120"/>
        <v>0</v>
      </c>
      <c r="H1068" s="3">
        <f t="shared" si="121"/>
        <v>0</v>
      </c>
      <c r="I1068" s="18">
        <f t="shared" si="117"/>
        <v>0</v>
      </c>
      <c r="J1068" s="3">
        <f t="shared" si="122"/>
        <v>0</v>
      </c>
      <c r="K1068" s="3">
        <f t="shared" si="123"/>
        <v>0</v>
      </c>
      <c r="L1068" s="2">
        <f t="shared" si="118"/>
        <v>0</v>
      </c>
    </row>
    <row r="1069" spans="1:12">
      <c r="A1069" s="2">
        <v>1049</v>
      </c>
      <c r="B1069" s="2">
        <v>5</v>
      </c>
      <c r="C1069" s="2">
        <v>2000</v>
      </c>
      <c r="D1069" s="7">
        <v>0</v>
      </c>
      <c r="E1069" s="7">
        <v>0</v>
      </c>
      <c r="F1069" s="2">
        <f t="shared" si="119"/>
        <v>0</v>
      </c>
      <c r="G1069" s="3">
        <f t="shared" si="120"/>
        <v>0</v>
      </c>
      <c r="H1069" s="3">
        <f t="shared" si="121"/>
        <v>0</v>
      </c>
      <c r="I1069" s="18">
        <f t="shared" si="117"/>
        <v>0</v>
      </c>
      <c r="J1069" s="3">
        <f t="shared" si="122"/>
        <v>0</v>
      </c>
      <c r="K1069" s="3">
        <f t="shared" si="123"/>
        <v>0</v>
      </c>
      <c r="L1069" s="2">
        <f t="shared" si="118"/>
        <v>0</v>
      </c>
    </row>
    <row r="1070" spans="1:12">
      <c r="A1070" s="2">
        <v>1050</v>
      </c>
      <c r="B1070" s="2">
        <v>6</v>
      </c>
      <c r="C1070" s="2">
        <v>2000</v>
      </c>
      <c r="D1070" s="7">
        <v>0</v>
      </c>
      <c r="E1070" s="7">
        <v>0</v>
      </c>
      <c r="F1070" s="2">
        <f t="shared" si="119"/>
        <v>0</v>
      </c>
      <c r="G1070" s="3">
        <f t="shared" si="120"/>
        <v>0</v>
      </c>
      <c r="H1070" s="3">
        <f t="shared" si="121"/>
        <v>0</v>
      </c>
      <c r="I1070" s="18">
        <f t="shared" si="117"/>
        <v>0</v>
      </c>
      <c r="J1070" s="3">
        <f t="shared" si="122"/>
        <v>0</v>
      </c>
      <c r="K1070" s="3">
        <f t="shared" si="123"/>
        <v>0</v>
      </c>
      <c r="L1070" s="2">
        <f t="shared" si="118"/>
        <v>0</v>
      </c>
    </row>
    <row r="1071" spans="1:12">
      <c r="A1071" s="2">
        <v>1051</v>
      </c>
      <c r="B1071" s="2">
        <v>7</v>
      </c>
      <c r="C1071" s="2">
        <v>2000</v>
      </c>
      <c r="D1071" s="7">
        <v>0</v>
      </c>
      <c r="E1071" s="7">
        <v>0</v>
      </c>
      <c r="F1071" s="2">
        <f t="shared" si="119"/>
        <v>0</v>
      </c>
      <c r="G1071" s="3">
        <f t="shared" si="120"/>
        <v>0</v>
      </c>
      <c r="H1071" s="3">
        <f t="shared" si="121"/>
        <v>0</v>
      </c>
      <c r="I1071" s="18">
        <f t="shared" si="117"/>
        <v>0</v>
      </c>
      <c r="J1071" s="3">
        <f t="shared" si="122"/>
        <v>0</v>
      </c>
      <c r="K1071" s="3">
        <f t="shared" si="123"/>
        <v>0</v>
      </c>
      <c r="L1071" s="2">
        <f t="shared" si="118"/>
        <v>0</v>
      </c>
    </row>
    <row r="1072" spans="1:12">
      <c r="A1072" s="2">
        <v>1052</v>
      </c>
      <c r="B1072" s="2">
        <v>8</v>
      </c>
      <c r="C1072" s="2">
        <v>2000</v>
      </c>
      <c r="D1072" s="7">
        <v>0</v>
      </c>
      <c r="E1072" s="7">
        <v>0</v>
      </c>
      <c r="F1072" s="2">
        <f t="shared" si="119"/>
        <v>0</v>
      </c>
      <c r="G1072" s="3">
        <f t="shared" si="120"/>
        <v>0</v>
      </c>
      <c r="H1072" s="3">
        <f t="shared" si="121"/>
        <v>0</v>
      </c>
      <c r="I1072" s="18">
        <f t="shared" si="117"/>
        <v>0</v>
      </c>
      <c r="J1072" s="3">
        <f t="shared" si="122"/>
        <v>0</v>
      </c>
      <c r="K1072" s="3">
        <f t="shared" si="123"/>
        <v>0</v>
      </c>
      <c r="L1072" s="2">
        <f t="shared" si="118"/>
        <v>0</v>
      </c>
    </row>
    <row r="1073" spans="1:12">
      <c r="A1073" s="2">
        <v>1053</v>
      </c>
      <c r="B1073" s="2">
        <v>9</v>
      </c>
      <c r="C1073" s="2">
        <v>2000</v>
      </c>
      <c r="D1073" s="7">
        <v>0</v>
      </c>
      <c r="E1073" s="7">
        <v>0</v>
      </c>
      <c r="F1073" s="2">
        <f t="shared" si="119"/>
        <v>0</v>
      </c>
      <c r="G1073" s="3">
        <f t="shared" si="120"/>
        <v>0</v>
      </c>
      <c r="H1073" s="3">
        <f t="shared" si="121"/>
        <v>0</v>
      </c>
      <c r="I1073" s="18">
        <f t="shared" si="117"/>
        <v>0</v>
      </c>
      <c r="J1073" s="3">
        <f t="shared" si="122"/>
        <v>0</v>
      </c>
      <c r="K1073" s="3">
        <f t="shared" si="123"/>
        <v>0</v>
      </c>
      <c r="L1073" s="2">
        <f t="shared" si="118"/>
        <v>0</v>
      </c>
    </row>
    <row r="1074" spans="1:12">
      <c r="A1074" s="2">
        <v>1054</v>
      </c>
      <c r="B1074" s="2">
        <v>10</v>
      </c>
      <c r="C1074" s="2">
        <v>2000</v>
      </c>
      <c r="D1074" s="7">
        <v>5.4000000000000006E-2</v>
      </c>
      <c r="E1074" s="7">
        <v>5.1106299160469999E-2</v>
      </c>
      <c r="F1074" s="2">
        <f t="shared" si="119"/>
        <v>0</v>
      </c>
      <c r="G1074" s="3">
        <f t="shared" si="120"/>
        <v>0</v>
      </c>
      <c r="H1074" s="3">
        <f t="shared" si="121"/>
        <v>571.86925524157766</v>
      </c>
      <c r="I1074" s="18">
        <f t="shared" si="117"/>
        <v>571.86925524157766</v>
      </c>
      <c r="J1074" s="3">
        <f t="shared" si="122"/>
        <v>0</v>
      </c>
      <c r="K1074" s="3">
        <f t="shared" si="123"/>
        <v>571.86925524157766</v>
      </c>
      <c r="L1074" s="2">
        <f t="shared" si="118"/>
        <v>0</v>
      </c>
    </row>
    <row r="1075" spans="1:12">
      <c r="A1075" s="2">
        <v>1055</v>
      </c>
      <c r="B1075" s="2">
        <v>11</v>
      </c>
      <c r="C1075" s="2">
        <v>2000</v>
      </c>
      <c r="D1075" s="7">
        <v>0.503</v>
      </c>
      <c r="E1075" s="7">
        <v>0.31232425164993316</v>
      </c>
      <c r="F1075" s="2">
        <f t="shared" si="119"/>
        <v>0</v>
      </c>
      <c r="G1075" s="3">
        <f t="shared" si="120"/>
        <v>0</v>
      </c>
      <c r="H1075" s="3">
        <f t="shared" si="121"/>
        <v>5326.8562108613614</v>
      </c>
      <c r="I1075" s="18">
        <f t="shared" si="117"/>
        <v>5326.8562108613614</v>
      </c>
      <c r="J1075" s="3">
        <f t="shared" si="122"/>
        <v>0</v>
      </c>
      <c r="K1075" s="3">
        <f t="shared" si="123"/>
        <v>588.04268748695551</v>
      </c>
      <c r="L1075" s="2">
        <f t="shared" si="118"/>
        <v>0</v>
      </c>
    </row>
    <row r="1076" spans="1:12">
      <c r="A1076" s="2">
        <v>1056</v>
      </c>
      <c r="B1076" s="2">
        <v>12</v>
      </c>
      <c r="C1076" s="2">
        <v>2000</v>
      </c>
      <c r="D1076" s="7">
        <v>0.47800000000000009</v>
      </c>
      <c r="E1076" s="7">
        <v>0.45970507827125828</v>
      </c>
      <c r="F1076" s="2">
        <f t="shared" si="119"/>
        <v>0</v>
      </c>
      <c r="G1076" s="3">
        <f t="shared" si="120"/>
        <v>0</v>
      </c>
      <c r="H1076" s="3">
        <f t="shared" si="121"/>
        <v>5062.1019260272988</v>
      </c>
      <c r="I1076" s="18">
        <f t="shared" si="117"/>
        <v>5062.1019260272988</v>
      </c>
      <c r="J1076" s="3">
        <f t="shared" si="122"/>
        <v>0</v>
      </c>
      <c r="K1076" s="3">
        <f t="shared" si="123"/>
        <v>588.04268748695551</v>
      </c>
      <c r="L1076" s="2">
        <f t="shared" si="118"/>
        <v>0</v>
      </c>
    </row>
    <row r="1077" spans="1:12">
      <c r="A1077" s="2">
        <v>1057</v>
      </c>
      <c r="B1077" s="2">
        <v>13</v>
      </c>
      <c r="C1077" s="2">
        <v>2000</v>
      </c>
      <c r="D1077" s="7">
        <v>0.04</v>
      </c>
      <c r="E1077" s="7">
        <v>0.66231181034806397</v>
      </c>
      <c r="F1077" s="2">
        <f t="shared" si="119"/>
        <v>1</v>
      </c>
      <c r="G1077" s="3">
        <f t="shared" si="120"/>
        <v>4344.6856998410449</v>
      </c>
      <c r="H1077" s="3">
        <f t="shared" si="121"/>
        <v>423.60685573450189</v>
      </c>
      <c r="I1077" s="18">
        <f t="shared" si="117"/>
        <v>-3921.0788441065429</v>
      </c>
      <c r="J1077" s="3">
        <f t="shared" si="122"/>
        <v>3921.0788441065429</v>
      </c>
      <c r="K1077" s="3">
        <f t="shared" si="123"/>
        <v>0</v>
      </c>
      <c r="L1077" s="2">
        <f t="shared" si="118"/>
        <v>1</v>
      </c>
    </row>
    <row r="1078" spans="1:12">
      <c r="A1078" s="2">
        <v>1058</v>
      </c>
      <c r="B1078" s="2">
        <v>14</v>
      </c>
      <c r="C1078" s="2">
        <v>2000</v>
      </c>
      <c r="D1078" s="7">
        <v>5.4999999999999993E-2</v>
      </c>
      <c r="E1078" s="7">
        <v>0.63098464502568685</v>
      </c>
      <c r="F1078" s="2">
        <f t="shared" si="119"/>
        <v>1</v>
      </c>
      <c r="G1078" s="3">
        <f t="shared" si="120"/>
        <v>4344.6856998410449</v>
      </c>
      <c r="H1078" s="3">
        <f t="shared" si="121"/>
        <v>582.45942663493997</v>
      </c>
      <c r="I1078" s="18">
        <f t="shared" si="117"/>
        <v>-3762.2262732061049</v>
      </c>
      <c r="J1078" s="3">
        <f t="shared" si="122"/>
        <v>7683.3051173126478</v>
      </c>
      <c r="K1078" s="3">
        <f t="shared" si="123"/>
        <v>0</v>
      </c>
      <c r="L1078" s="2">
        <f t="shared" si="118"/>
        <v>1</v>
      </c>
    </row>
    <row r="1079" spans="1:12">
      <c r="A1079" s="2">
        <v>1059</v>
      </c>
      <c r="B1079" s="2">
        <v>15</v>
      </c>
      <c r="C1079" s="2">
        <v>2000</v>
      </c>
      <c r="D1079" s="7">
        <v>0.33</v>
      </c>
      <c r="E1079" s="7">
        <v>0.58684590491322808</v>
      </c>
      <c r="F1079" s="2">
        <f t="shared" si="119"/>
        <v>1</v>
      </c>
      <c r="G1079" s="3">
        <f t="shared" si="120"/>
        <v>4344.6856998410449</v>
      </c>
      <c r="H1079" s="3">
        <f t="shared" si="121"/>
        <v>3494.7565598096407</v>
      </c>
      <c r="I1079" s="18">
        <f t="shared" si="117"/>
        <v>-849.92914003140413</v>
      </c>
      <c r="J1079" s="3">
        <f t="shared" si="122"/>
        <v>8533.234257344051</v>
      </c>
      <c r="K1079" s="3">
        <f t="shared" si="123"/>
        <v>0</v>
      </c>
      <c r="L1079" s="2">
        <f t="shared" si="118"/>
        <v>1</v>
      </c>
    </row>
    <row r="1080" spans="1:12">
      <c r="A1080" s="2">
        <v>1060</v>
      </c>
      <c r="B1080" s="2">
        <v>16</v>
      </c>
      <c r="C1080" s="2">
        <v>2000</v>
      </c>
      <c r="D1080" s="7">
        <v>0.66999999999999993</v>
      </c>
      <c r="E1080" s="7">
        <v>0.6578271646833469</v>
      </c>
      <c r="F1080" s="2">
        <f t="shared" si="119"/>
        <v>1</v>
      </c>
      <c r="G1080" s="3">
        <f t="shared" si="120"/>
        <v>4344.6856998410449</v>
      </c>
      <c r="H1080" s="3">
        <f t="shared" si="121"/>
        <v>7095.4148335529053</v>
      </c>
      <c r="I1080" s="18">
        <f t="shared" si="117"/>
        <v>2750.7291337118604</v>
      </c>
      <c r="J1080" s="3">
        <f t="shared" si="122"/>
        <v>5782.5051236321906</v>
      </c>
      <c r="K1080" s="3">
        <f t="shared" si="123"/>
        <v>588.04268748695551</v>
      </c>
      <c r="L1080" s="2">
        <f t="shared" si="118"/>
        <v>0</v>
      </c>
    </row>
    <row r="1081" spans="1:12">
      <c r="A1081" s="2">
        <v>1061</v>
      </c>
      <c r="B1081" s="2">
        <v>17</v>
      </c>
      <c r="C1081" s="2">
        <v>2000</v>
      </c>
      <c r="D1081" s="7">
        <v>0.02</v>
      </c>
      <c r="E1081" s="7">
        <v>1.0695350382791531</v>
      </c>
      <c r="F1081" s="2">
        <f t="shared" si="119"/>
        <v>1</v>
      </c>
      <c r="G1081" s="3">
        <f t="shared" si="120"/>
        <v>4344.6856998410449</v>
      </c>
      <c r="H1081" s="3">
        <f t="shared" si="121"/>
        <v>211.80342786725095</v>
      </c>
      <c r="I1081" s="18">
        <f t="shared" si="117"/>
        <v>-4132.8822719737936</v>
      </c>
      <c r="J1081" s="3">
        <f t="shared" si="122"/>
        <v>9915.3873956059833</v>
      </c>
      <c r="K1081" s="3">
        <f t="shared" si="123"/>
        <v>0</v>
      </c>
      <c r="L1081" s="2">
        <f t="shared" si="118"/>
        <v>1</v>
      </c>
    </row>
    <row r="1082" spans="1:12">
      <c r="A1082" s="2">
        <v>1062</v>
      </c>
      <c r="B1082" s="2">
        <v>18</v>
      </c>
      <c r="C1082" s="2">
        <v>2000</v>
      </c>
      <c r="D1082" s="7">
        <v>0.06</v>
      </c>
      <c r="E1082" s="7">
        <v>1.3868216521287489</v>
      </c>
      <c r="F1082" s="2">
        <f t="shared" si="119"/>
        <v>1</v>
      </c>
      <c r="G1082" s="3">
        <f t="shared" si="120"/>
        <v>4344.6856998410449</v>
      </c>
      <c r="H1082" s="3">
        <f t="shared" si="121"/>
        <v>635.41028360175278</v>
      </c>
      <c r="I1082" s="18">
        <f t="shared" si="117"/>
        <v>-3709.2754162392921</v>
      </c>
      <c r="J1082" s="3">
        <f t="shared" si="122"/>
        <v>13624.662811845275</v>
      </c>
      <c r="K1082" s="3">
        <f t="shared" si="123"/>
        <v>0</v>
      </c>
      <c r="L1082" s="2">
        <f t="shared" si="118"/>
        <v>1</v>
      </c>
    </row>
    <row r="1083" spans="1:12">
      <c r="A1083" s="2">
        <v>1063</v>
      </c>
      <c r="B1083" s="2">
        <v>19</v>
      </c>
      <c r="C1083" s="2">
        <v>2000</v>
      </c>
      <c r="D1083" s="7">
        <v>1.2599999999999998</v>
      </c>
      <c r="E1083" s="7">
        <v>0.94784291241902707</v>
      </c>
      <c r="F1083" s="2">
        <f t="shared" si="119"/>
        <v>1</v>
      </c>
      <c r="G1083" s="3">
        <f t="shared" si="120"/>
        <v>4344.6856998410449</v>
      </c>
      <c r="H1083" s="3">
        <f t="shared" si="121"/>
        <v>13343.615955636807</v>
      </c>
      <c r="I1083" s="18">
        <f t="shared" si="117"/>
        <v>8998.9302557957635</v>
      </c>
      <c r="J1083" s="3">
        <f t="shared" si="122"/>
        <v>4625.7325560495119</v>
      </c>
      <c r="K1083" s="3">
        <f t="shared" si="123"/>
        <v>588.04268748695551</v>
      </c>
      <c r="L1083" s="2">
        <f t="shared" si="118"/>
        <v>0</v>
      </c>
    </row>
    <row r="1084" spans="1:12">
      <c r="A1084" s="2">
        <v>1064</v>
      </c>
      <c r="B1084" s="2">
        <v>20</v>
      </c>
      <c r="C1084" s="2">
        <v>2000</v>
      </c>
      <c r="D1084" s="7">
        <v>1.5100000000000002</v>
      </c>
      <c r="E1084" s="7">
        <v>1.0404232272852247</v>
      </c>
      <c r="F1084" s="2">
        <f t="shared" si="119"/>
        <v>1</v>
      </c>
      <c r="G1084" s="3">
        <f t="shared" si="120"/>
        <v>4344.6856998410449</v>
      </c>
      <c r="H1084" s="3">
        <f t="shared" si="121"/>
        <v>15991.158803977447</v>
      </c>
      <c r="I1084" s="18">
        <f t="shared" si="117"/>
        <v>11646.473104136403</v>
      </c>
      <c r="J1084" s="3">
        <f t="shared" si="122"/>
        <v>0</v>
      </c>
      <c r="K1084" s="3">
        <f t="shared" si="123"/>
        <v>588.04268748695551</v>
      </c>
      <c r="L1084" s="2">
        <f t="shared" si="118"/>
        <v>0</v>
      </c>
    </row>
    <row r="1085" spans="1:12">
      <c r="A1085" s="2">
        <v>1065</v>
      </c>
      <c r="B1085" s="2">
        <v>21</v>
      </c>
      <c r="C1085" s="2">
        <v>2000</v>
      </c>
      <c r="D1085" s="7">
        <v>0.57000000000000006</v>
      </c>
      <c r="E1085" s="7">
        <v>1.1197614161806781</v>
      </c>
      <c r="F1085" s="2">
        <f t="shared" si="119"/>
        <v>1</v>
      </c>
      <c r="G1085" s="3">
        <f t="shared" si="120"/>
        <v>4344.6856998410449</v>
      </c>
      <c r="H1085" s="3">
        <f t="shared" si="121"/>
        <v>6036.3976942166519</v>
      </c>
      <c r="I1085" s="18">
        <f t="shared" si="117"/>
        <v>1691.711994375607</v>
      </c>
      <c r="J1085" s="3">
        <f t="shared" si="122"/>
        <v>0</v>
      </c>
      <c r="K1085" s="3">
        <f t="shared" si="123"/>
        <v>588.04268748695551</v>
      </c>
      <c r="L1085" s="2">
        <f t="shared" si="118"/>
        <v>0</v>
      </c>
    </row>
    <row r="1086" spans="1:12">
      <c r="A1086" s="2">
        <v>1066</v>
      </c>
      <c r="B1086" s="2">
        <v>22</v>
      </c>
      <c r="C1086" s="2">
        <v>2000</v>
      </c>
      <c r="D1086" s="7">
        <v>1.9149999999999998</v>
      </c>
      <c r="E1086" s="7">
        <v>1.007027951728737</v>
      </c>
      <c r="F1086" s="2">
        <f t="shared" si="119"/>
        <v>1</v>
      </c>
      <c r="G1086" s="3">
        <f t="shared" si="120"/>
        <v>4344.6856998410449</v>
      </c>
      <c r="H1086" s="3">
        <f t="shared" si="121"/>
        <v>20280.178218289275</v>
      </c>
      <c r="I1086" s="18">
        <f t="shared" si="117"/>
        <v>15935.492518448231</v>
      </c>
      <c r="J1086" s="3">
        <f t="shared" si="122"/>
        <v>0</v>
      </c>
      <c r="K1086" s="3">
        <f t="shared" si="123"/>
        <v>588.04268748695551</v>
      </c>
      <c r="L1086" s="2">
        <f t="shared" si="118"/>
        <v>0</v>
      </c>
    </row>
    <row r="1087" spans="1:12">
      <c r="A1087" s="2">
        <v>1067</v>
      </c>
      <c r="B1087" s="2">
        <v>23</v>
      </c>
      <c r="C1087" s="2">
        <v>2000</v>
      </c>
      <c r="D1087" s="7">
        <v>1.0549999999999999</v>
      </c>
      <c r="E1087" s="7">
        <v>1.4588783449686371</v>
      </c>
      <c r="F1087" s="2">
        <f t="shared" si="119"/>
        <v>1</v>
      </c>
      <c r="G1087" s="3">
        <f t="shared" si="120"/>
        <v>4344.6856998410449</v>
      </c>
      <c r="H1087" s="3">
        <f t="shared" si="121"/>
        <v>11172.630819997486</v>
      </c>
      <c r="I1087" s="18">
        <f t="shared" si="117"/>
        <v>6827.9451201564416</v>
      </c>
      <c r="J1087" s="3">
        <f t="shared" si="122"/>
        <v>0</v>
      </c>
      <c r="K1087" s="3">
        <f t="shared" si="123"/>
        <v>588.04268748695551</v>
      </c>
      <c r="L1087" s="2">
        <f t="shared" si="118"/>
        <v>0</v>
      </c>
    </row>
    <row r="1088" spans="1:12">
      <c r="A1088" s="2">
        <v>1068</v>
      </c>
      <c r="B1088" s="2">
        <v>24</v>
      </c>
      <c r="C1088" s="2">
        <v>2000</v>
      </c>
      <c r="D1088" s="7">
        <v>0.85500000000000009</v>
      </c>
      <c r="E1088" s="7">
        <v>1.1599618098404609</v>
      </c>
      <c r="F1088" s="2">
        <f t="shared" si="119"/>
        <v>1</v>
      </c>
      <c r="G1088" s="3">
        <f t="shared" si="120"/>
        <v>4344.6856998410449</v>
      </c>
      <c r="H1088" s="3">
        <f t="shared" si="121"/>
        <v>9054.5965413249778</v>
      </c>
      <c r="I1088" s="18">
        <f t="shared" si="117"/>
        <v>4709.9108414839329</v>
      </c>
      <c r="J1088" s="3">
        <f t="shared" si="122"/>
        <v>0</v>
      </c>
      <c r="K1088" s="3">
        <f t="shared" si="123"/>
        <v>588.04268748695551</v>
      </c>
      <c r="L1088" s="2">
        <f t="shared" si="118"/>
        <v>0</v>
      </c>
    </row>
    <row r="1089" spans="1:12">
      <c r="A1089" s="2">
        <v>1069</v>
      </c>
      <c r="B1089" s="2">
        <v>25</v>
      </c>
      <c r="C1089" s="2">
        <v>2000</v>
      </c>
      <c r="D1089" s="7">
        <v>1.8699999999999997</v>
      </c>
      <c r="E1089" s="7">
        <v>1.2948539356871229</v>
      </c>
      <c r="F1089" s="2">
        <f t="shared" si="119"/>
        <v>1</v>
      </c>
      <c r="G1089" s="3">
        <f t="shared" si="120"/>
        <v>4344.6856998410449</v>
      </c>
      <c r="H1089" s="3">
        <f t="shared" si="121"/>
        <v>19803.620505587962</v>
      </c>
      <c r="I1089" s="18">
        <f t="shared" si="117"/>
        <v>15458.934805746918</v>
      </c>
      <c r="J1089" s="3">
        <f t="shared" si="122"/>
        <v>0</v>
      </c>
      <c r="K1089" s="3">
        <f t="shared" si="123"/>
        <v>588.04268748695551</v>
      </c>
      <c r="L1089" s="2">
        <f t="shared" si="118"/>
        <v>0</v>
      </c>
    </row>
    <row r="1090" spans="1:12">
      <c r="A1090" s="2">
        <v>1070</v>
      </c>
      <c r="B1090" s="2">
        <v>26</v>
      </c>
      <c r="C1090" s="2">
        <v>2000</v>
      </c>
      <c r="D1090" s="7">
        <v>0.14500000000000002</v>
      </c>
      <c r="E1090" s="7">
        <v>1.4006448804611058</v>
      </c>
      <c r="F1090" s="2">
        <f t="shared" si="119"/>
        <v>1</v>
      </c>
      <c r="G1090" s="3">
        <f t="shared" si="120"/>
        <v>4344.6856998410449</v>
      </c>
      <c r="H1090" s="3">
        <f t="shared" si="121"/>
        <v>1535.5748520375694</v>
      </c>
      <c r="I1090" s="18">
        <f t="shared" si="117"/>
        <v>-2809.1108478034757</v>
      </c>
      <c r="J1090" s="3">
        <f t="shared" si="122"/>
        <v>2809.1108478034757</v>
      </c>
      <c r="K1090" s="3">
        <f t="shared" si="123"/>
        <v>0</v>
      </c>
      <c r="L1090" s="2">
        <f t="shared" si="118"/>
        <v>1</v>
      </c>
    </row>
    <row r="1091" spans="1:12">
      <c r="A1091" s="2">
        <v>1071</v>
      </c>
      <c r="B1091" s="2">
        <v>27</v>
      </c>
      <c r="C1091" s="2">
        <v>2000</v>
      </c>
      <c r="D1091" s="7">
        <v>2</v>
      </c>
      <c r="E1091" s="7">
        <v>1.26354724280567</v>
      </c>
      <c r="F1091" s="2">
        <f t="shared" si="119"/>
        <v>2</v>
      </c>
      <c r="G1091" s="3">
        <f t="shared" si="120"/>
        <v>8689.3713996820898</v>
      </c>
      <c r="H1091" s="3">
        <f t="shared" si="121"/>
        <v>21180.342786725094</v>
      </c>
      <c r="I1091" s="18">
        <f t="shared" si="117"/>
        <v>12490.971387043004</v>
      </c>
      <c r="J1091" s="3">
        <f t="shared" si="122"/>
        <v>0</v>
      </c>
      <c r="K1091" s="3">
        <f t="shared" si="123"/>
        <v>588.04268748695551</v>
      </c>
      <c r="L1091" s="2">
        <f t="shared" si="118"/>
        <v>0</v>
      </c>
    </row>
    <row r="1092" spans="1:12">
      <c r="A1092" s="2">
        <v>1072</v>
      </c>
      <c r="B1092" s="2">
        <v>28</v>
      </c>
      <c r="C1092" s="2">
        <v>2000</v>
      </c>
      <c r="D1092" s="7">
        <v>2.7549999999999999</v>
      </c>
      <c r="E1092" s="7">
        <v>1.375370471038067</v>
      </c>
      <c r="F1092" s="2">
        <f t="shared" si="119"/>
        <v>2</v>
      </c>
      <c r="G1092" s="3">
        <f t="shared" si="120"/>
        <v>8689.3713996820898</v>
      </c>
      <c r="H1092" s="3">
        <f t="shared" si="121"/>
        <v>29175.922188713812</v>
      </c>
      <c r="I1092" s="18">
        <f t="shared" si="117"/>
        <v>20486.550789031724</v>
      </c>
      <c r="J1092" s="3">
        <f t="shared" si="122"/>
        <v>0</v>
      </c>
      <c r="K1092" s="3">
        <f t="shared" si="123"/>
        <v>588.04268748695551</v>
      </c>
      <c r="L1092" s="2">
        <f t="shared" si="118"/>
        <v>0</v>
      </c>
    </row>
    <row r="1093" spans="1:12">
      <c r="A1093" s="2">
        <v>1073</v>
      </c>
      <c r="B1093" s="2">
        <v>29</v>
      </c>
      <c r="C1093" s="2">
        <v>2000</v>
      </c>
      <c r="D1093" s="7">
        <v>0.23500000000000001</v>
      </c>
      <c r="E1093" s="7">
        <v>1.1232106287755852</v>
      </c>
      <c r="F1093" s="2">
        <f t="shared" si="119"/>
        <v>2</v>
      </c>
      <c r="G1093" s="3">
        <f t="shared" si="120"/>
        <v>8689.3713996820898</v>
      </c>
      <c r="H1093" s="3">
        <f t="shared" si="121"/>
        <v>2488.6902774401983</v>
      </c>
      <c r="I1093" s="18">
        <f t="shared" si="117"/>
        <v>-6200.681122241891</v>
      </c>
      <c r="J1093" s="3">
        <f t="shared" si="122"/>
        <v>6200.681122241891</v>
      </c>
      <c r="K1093" s="3">
        <f t="shared" si="123"/>
        <v>0</v>
      </c>
      <c r="L1093" s="2">
        <f t="shared" si="118"/>
        <v>1</v>
      </c>
    </row>
    <row r="1094" spans="1:12">
      <c r="A1094" s="2">
        <v>1074</v>
      </c>
      <c r="B1094" s="2">
        <v>30</v>
      </c>
      <c r="C1094" s="2">
        <v>2000</v>
      </c>
      <c r="D1094" s="7">
        <v>1.1200000000000001</v>
      </c>
      <c r="E1094" s="7">
        <v>1.25050393573236</v>
      </c>
      <c r="F1094" s="2">
        <f t="shared" si="119"/>
        <v>2</v>
      </c>
      <c r="G1094" s="3">
        <f t="shared" si="120"/>
        <v>8689.3713996820898</v>
      </c>
      <c r="H1094" s="3">
        <f t="shared" si="121"/>
        <v>11860.991960566053</v>
      </c>
      <c r="I1094" s="18">
        <f t="shared" si="117"/>
        <v>3171.6205608839628</v>
      </c>
      <c r="J1094" s="3">
        <f t="shared" si="122"/>
        <v>3029.0605613579282</v>
      </c>
      <c r="K1094" s="3">
        <f t="shared" si="123"/>
        <v>588.04268748695551</v>
      </c>
      <c r="L1094" s="2">
        <f t="shared" si="118"/>
        <v>0</v>
      </c>
    </row>
    <row r="1095" spans="1:12">
      <c r="A1095" s="2">
        <v>1075</v>
      </c>
      <c r="B1095" s="2">
        <v>31</v>
      </c>
      <c r="C1095" s="2">
        <v>2000</v>
      </c>
      <c r="D1095" s="7">
        <v>1.4999999999999999E-2</v>
      </c>
      <c r="E1095" s="7">
        <v>1.237517321572378</v>
      </c>
      <c r="F1095" s="2">
        <f t="shared" si="119"/>
        <v>1</v>
      </c>
      <c r="G1095" s="3">
        <f t="shared" si="120"/>
        <v>4344.6856998410449</v>
      </c>
      <c r="H1095" s="3">
        <f t="shared" si="121"/>
        <v>158.8525709004382</v>
      </c>
      <c r="I1095" s="18">
        <f t="shared" si="117"/>
        <v>-4185.8331289406069</v>
      </c>
      <c r="J1095" s="3">
        <f t="shared" si="122"/>
        <v>7214.8936902985351</v>
      </c>
      <c r="K1095" s="3">
        <f t="shared" si="123"/>
        <v>0</v>
      </c>
      <c r="L1095" s="2">
        <f t="shared" si="118"/>
        <v>1</v>
      </c>
    </row>
    <row r="1096" spans="1:12">
      <c r="A1096" s="2">
        <v>1076</v>
      </c>
      <c r="B1096" s="2">
        <v>32</v>
      </c>
      <c r="C1096" s="2">
        <v>2000</v>
      </c>
      <c r="D1096" s="7">
        <v>1.35</v>
      </c>
      <c r="E1096" s="7">
        <v>1.298178345132551</v>
      </c>
      <c r="F1096" s="2">
        <f t="shared" si="119"/>
        <v>1</v>
      </c>
      <c r="G1096" s="3">
        <f t="shared" si="120"/>
        <v>4344.6856998410449</v>
      </c>
      <c r="H1096" s="3">
        <f t="shared" si="121"/>
        <v>14296.731381039441</v>
      </c>
      <c r="I1096" s="18">
        <f t="shared" si="117"/>
        <v>9952.0456811983968</v>
      </c>
      <c r="J1096" s="3">
        <f t="shared" si="122"/>
        <v>0</v>
      </c>
      <c r="K1096" s="3">
        <f t="shared" si="123"/>
        <v>588.04268748695551</v>
      </c>
      <c r="L1096" s="2">
        <f t="shared" si="118"/>
        <v>0</v>
      </c>
    </row>
    <row r="1097" spans="1:12">
      <c r="A1097" s="2">
        <v>1077</v>
      </c>
      <c r="B1097" s="2">
        <v>33</v>
      </c>
      <c r="C1097" s="2">
        <v>2000</v>
      </c>
      <c r="D1097" s="7">
        <v>1.4949999999999999</v>
      </c>
      <c r="E1097" s="7">
        <v>1.145491731115063</v>
      </c>
      <c r="F1097" s="2">
        <f t="shared" si="119"/>
        <v>1</v>
      </c>
      <c r="G1097" s="3">
        <f t="shared" si="120"/>
        <v>4344.6856998410449</v>
      </c>
      <c r="H1097" s="3">
        <f t="shared" si="121"/>
        <v>15832.306233077008</v>
      </c>
      <c r="I1097" s="18">
        <f t="shared" si="117"/>
        <v>11487.620533235964</v>
      </c>
      <c r="J1097" s="3">
        <f t="shared" si="122"/>
        <v>0</v>
      </c>
      <c r="K1097" s="3">
        <f t="shared" si="123"/>
        <v>588.04268748695551</v>
      </c>
      <c r="L1097" s="2">
        <f t="shared" si="118"/>
        <v>0</v>
      </c>
    </row>
    <row r="1098" spans="1:12">
      <c r="A1098" s="2">
        <v>1078</v>
      </c>
      <c r="B1098" s="2">
        <v>34</v>
      </c>
      <c r="C1098" s="2">
        <v>2000</v>
      </c>
      <c r="D1098" s="7">
        <v>0.34</v>
      </c>
      <c r="E1098" s="7">
        <v>1.0299539359573209</v>
      </c>
      <c r="F1098" s="2">
        <f t="shared" si="119"/>
        <v>1</v>
      </c>
      <c r="G1098" s="3">
        <f t="shared" si="120"/>
        <v>4344.6856998410449</v>
      </c>
      <c r="H1098" s="3">
        <f t="shared" si="121"/>
        <v>3600.6582737432668</v>
      </c>
      <c r="I1098" s="18">
        <f t="shared" si="117"/>
        <v>-744.02742609777806</v>
      </c>
      <c r="J1098" s="3">
        <f t="shared" si="122"/>
        <v>744.02742609777806</v>
      </c>
      <c r="K1098" s="3">
        <f t="shared" si="123"/>
        <v>0</v>
      </c>
      <c r="L1098" s="2">
        <f t="shared" si="118"/>
        <v>1</v>
      </c>
    </row>
    <row r="1099" spans="1:12">
      <c r="A1099" s="2">
        <v>1079</v>
      </c>
      <c r="B1099" s="2">
        <v>35</v>
      </c>
      <c r="C1099" s="2">
        <v>2000</v>
      </c>
      <c r="D1099" s="7">
        <v>1.9849999999999999</v>
      </c>
      <c r="E1099" s="7">
        <v>0.92010787307723785</v>
      </c>
      <c r="F1099" s="2">
        <f t="shared" si="119"/>
        <v>1</v>
      </c>
      <c r="G1099" s="3">
        <f t="shared" si="120"/>
        <v>4344.6856998410449</v>
      </c>
      <c r="H1099" s="3">
        <f t="shared" si="121"/>
        <v>21021.490215824659</v>
      </c>
      <c r="I1099" s="18">
        <f t="shared" si="117"/>
        <v>16676.804515983615</v>
      </c>
      <c r="J1099" s="3">
        <f t="shared" si="122"/>
        <v>0</v>
      </c>
      <c r="K1099" s="3">
        <f t="shared" si="123"/>
        <v>588.04268748695551</v>
      </c>
      <c r="L1099" s="2">
        <f t="shared" si="118"/>
        <v>0</v>
      </c>
    </row>
    <row r="1100" spans="1:12">
      <c r="A1100" s="2">
        <v>1080</v>
      </c>
      <c r="B1100" s="2">
        <v>36</v>
      </c>
      <c r="C1100" s="2">
        <v>2000</v>
      </c>
      <c r="D1100" s="7">
        <v>8.0000000000000016E-2</v>
      </c>
      <c r="E1100" s="7">
        <v>0.92975236125637695</v>
      </c>
      <c r="F1100" s="2">
        <f t="shared" si="119"/>
        <v>1</v>
      </c>
      <c r="G1100" s="3">
        <f t="shared" si="120"/>
        <v>4344.6856998410449</v>
      </c>
      <c r="H1100" s="3">
        <f t="shared" si="121"/>
        <v>847.2137114690039</v>
      </c>
      <c r="I1100" s="18">
        <f t="shared" si="117"/>
        <v>-3497.4719883720409</v>
      </c>
      <c r="J1100" s="3">
        <f t="shared" si="122"/>
        <v>3497.4719883720409</v>
      </c>
      <c r="K1100" s="3">
        <f t="shared" si="123"/>
        <v>0</v>
      </c>
      <c r="L1100" s="2">
        <f t="shared" si="118"/>
        <v>1</v>
      </c>
    </row>
    <row r="1101" spans="1:12">
      <c r="A1101" s="2">
        <v>1081</v>
      </c>
      <c r="B1101" s="2">
        <v>37</v>
      </c>
      <c r="C1101" s="2">
        <v>2000</v>
      </c>
      <c r="D1101" s="7">
        <v>0.01</v>
      </c>
      <c r="E1101" s="7">
        <v>0.94918188879561405</v>
      </c>
      <c r="F1101" s="2">
        <f t="shared" si="119"/>
        <v>1</v>
      </c>
      <c r="G1101" s="3">
        <f t="shared" si="120"/>
        <v>4344.6856998410449</v>
      </c>
      <c r="H1101" s="3">
        <f t="shared" si="121"/>
        <v>105.90171393362547</v>
      </c>
      <c r="I1101" s="18">
        <f t="shared" si="117"/>
        <v>-4238.7839859074193</v>
      </c>
      <c r="J1101" s="3">
        <f t="shared" si="122"/>
        <v>7736.2559742794601</v>
      </c>
      <c r="K1101" s="3">
        <f t="shared" si="123"/>
        <v>0</v>
      </c>
      <c r="L1101" s="2">
        <f t="shared" si="118"/>
        <v>1</v>
      </c>
    </row>
    <row r="1102" spans="1:12">
      <c r="A1102" s="2">
        <v>1082</v>
      </c>
      <c r="B1102" s="2">
        <v>38</v>
      </c>
      <c r="C1102" s="2">
        <v>2000</v>
      </c>
      <c r="D1102" s="7">
        <v>0.11499999999999999</v>
      </c>
      <c r="E1102" s="7">
        <v>0.68519488119086491</v>
      </c>
      <c r="F1102" s="2">
        <f t="shared" si="119"/>
        <v>1</v>
      </c>
      <c r="G1102" s="3">
        <f t="shared" si="120"/>
        <v>4344.6856998410449</v>
      </c>
      <c r="H1102" s="3">
        <f t="shared" si="121"/>
        <v>1217.8697102366928</v>
      </c>
      <c r="I1102" s="18">
        <f t="shared" si="117"/>
        <v>-3126.8159896043521</v>
      </c>
      <c r="J1102" s="3">
        <f t="shared" si="122"/>
        <v>10863.071963883813</v>
      </c>
      <c r="K1102" s="3">
        <f t="shared" si="123"/>
        <v>0</v>
      </c>
      <c r="L1102" s="2">
        <f t="shared" si="118"/>
        <v>1</v>
      </c>
    </row>
    <row r="1103" spans="1:12">
      <c r="A1103" s="2">
        <v>1083</v>
      </c>
      <c r="B1103" s="2">
        <v>39</v>
      </c>
      <c r="C1103" s="2">
        <v>2000</v>
      </c>
      <c r="D1103" s="7">
        <v>0</v>
      </c>
      <c r="E1103" s="7">
        <v>0.78607637715095791</v>
      </c>
      <c r="F1103" s="2">
        <f t="shared" si="119"/>
        <v>1</v>
      </c>
      <c r="G1103" s="3">
        <f t="shared" si="120"/>
        <v>4344.6856998410449</v>
      </c>
      <c r="H1103" s="3">
        <f t="shared" si="121"/>
        <v>0</v>
      </c>
      <c r="I1103" s="18">
        <f t="shared" si="117"/>
        <v>-4344.6856998410449</v>
      </c>
      <c r="J1103" s="3">
        <f t="shared" si="122"/>
        <v>15207.757663724857</v>
      </c>
      <c r="K1103" s="3">
        <f t="shared" si="123"/>
        <v>0</v>
      </c>
      <c r="L1103" s="2">
        <f t="shared" si="118"/>
        <v>1</v>
      </c>
    </row>
    <row r="1104" spans="1:12">
      <c r="A1104" s="2">
        <v>1084</v>
      </c>
      <c r="B1104" s="2">
        <v>40</v>
      </c>
      <c r="C1104" s="2">
        <v>2000</v>
      </c>
      <c r="D1104" s="7">
        <v>1.4999999999999999E-2</v>
      </c>
      <c r="E1104" s="7">
        <v>0.44880279481781166</v>
      </c>
      <c r="F1104" s="2">
        <f t="shared" si="119"/>
        <v>0</v>
      </c>
      <c r="G1104" s="3">
        <f t="shared" si="120"/>
        <v>0</v>
      </c>
      <c r="H1104" s="3">
        <f t="shared" si="121"/>
        <v>158.8525709004382</v>
      </c>
      <c r="I1104" s="18">
        <f t="shared" si="117"/>
        <v>158.8525709004382</v>
      </c>
      <c r="J1104" s="3">
        <f t="shared" si="122"/>
        <v>15048.905092824418</v>
      </c>
      <c r="K1104" s="3">
        <f t="shared" si="123"/>
        <v>158.8525709004382</v>
      </c>
      <c r="L1104" s="2">
        <f t="shared" si="118"/>
        <v>0</v>
      </c>
    </row>
    <row r="1105" spans="1:12">
      <c r="A1105" s="2">
        <v>1085</v>
      </c>
      <c r="B1105" s="2">
        <v>41</v>
      </c>
      <c r="C1105" s="2">
        <v>2000</v>
      </c>
      <c r="D1105" s="7">
        <v>0.01</v>
      </c>
      <c r="E1105" s="7">
        <v>0.561108660844992</v>
      </c>
      <c r="F1105" s="2">
        <f t="shared" si="119"/>
        <v>0</v>
      </c>
      <c r="G1105" s="3">
        <f t="shared" si="120"/>
        <v>0</v>
      </c>
      <c r="H1105" s="3">
        <f t="shared" si="121"/>
        <v>105.90171393362547</v>
      </c>
      <c r="I1105" s="18">
        <f t="shared" si="117"/>
        <v>105.90171393362547</v>
      </c>
      <c r="J1105" s="3">
        <f t="shared" si="122"/>
        <v>14943.003378890793</v>
      </c>
      <c r="K1105" s="3">
        <f t="shared" si="123"/>
        <v>264.7542848340637</v>
      </c>
      <c r="L1105" s="2">
        <f t="shared" si="118"/>
        <v>0</v>
      </c>
    </row>
    <row r="1106" spans="1:12">
      <c r="A1106" s="2">
        <v>1086</v>
      </c>
      <c r="B1106" s="2">
        <v>42</v>
      </c>
      <c r="C1106" s="2">
        <v>2000</v>
      </c>
      <c r="D1106" s="7">
        <v>0.12</v>
      </c>
      <c r="E1106" s="7">
        <v>0.51936102309229892</v>
      </c>
      <c r="F1106" s="2">
        <f t="shared" si="119"/>
        <v>0</v>
      </c>
      <c r="G1106" s="3">
        <f t="shared" si="120"/>
        <v>0</v>
      </c>
      <c r="H1106" s="3">
        <f t="shared" si="121"/>
        <v>1270.8205672035056</v>
      </c>
      <c r="I1106" s="18">
        <f t="shared" si="117"/>
        <v>1270.8205672035056</v>
      </c>
      <c r="J1106" s="3">
        <f t="shared" si="122"/>
        <v>13672.182811687288</v>
      </c>
      <c r="K1106" s="3">
        <f t="shared" si="123"/>
        <v>588.04268748695551</v>
      </c>
      <c r="L1106" s="2">
        <f t="shared" si="118"/>
        <v>0</v>
      </c>
    </row>
    <row r="1107" spans="1:12">
      <c r="A1107" s="2">
        <v>1087</v>
      </c>
      <c r="B1107" s="2">
        <v>43</v>
      </c>
      <c r="C1107" s="2">
        <v>2000</v>
      </c>
      <c r="D1107" s="7">
        <v>0.85500000000000009</v>
      </c>
      <c r="E1107" s="7">
        <v>0.32758870045326105</v>
      </c>
      <c r="F1107" s="2">
        <f t="shared" si="119"/>
        <v>0</v>
      </c>
      <c r="G1107" s="3">
        <f t="shared" si="120"/>
        <v>0</v>
      </c>
      <c r="H1107" s="3">
        <f t="shared" si="121"/>
        <v>9054.5965413249778</v>
      </c>
      <c r="I1107" s="18">
        <f t="shared" si="117"/>
        <v>9054.5965413249778</v>
      </c>
      <c r="J1107" s="3">
        <f t="shared" si="122"/>
        <v>4617.5862703623097</v>
      </c>
      <c r="K1107" s="3">
        <f t="shared" si="123"/>
        <v>588.04268748695551</v>
      </c>
      <c r="L1107" s="2">
        <f t="shared" si="118"/>
        <v>0</v>
      </c>
    </row>
    <row r="1108" spans="1:12">
      <c r="A1108" s="2">
        <v>1088</v>
      </c>
      <c r="B1108" s="2">
        <v>44</v>
      </c>
      <c r="C1108" s="2">
        <v>2000</v>
      </c>
      <c r="D1108" s="7">
        <v>0.71499999999999997</v>
      </c>
      <c r="E1108" s="7">
        <v>0.33889393666220219</v>
      </c>
      <c r="F1108" s="2">
        <f t="shared" si="119"/>
        <v>0</v>
      </c>
      <c r="G1108" s="3">
        <f t="shared" si="120"/>
        <v>0</v>
      </c>
      <c r="H1108" s="3">
        <f t="shared" si="121"/>
        <v>7571.972546254221</v>
      </c>
      <c r="I1108" s="18">
        <f t="shared" si="117"/>
        <v>7571.972546254221</v>
      </c>
      <c r="J1108" s="3">
        <f t="shared" si="122"/>
        <v>0</v>
      </c>
      <c r="K1108" s="3">
        <f t="shared" si="123"/>
        <v>0</v>
      </c>
      <c r="L1108" s="2">
        <f t="shared" si="118"/>
        <v>0</v>
      </c>
    </row>
    <row r="1109" spans="1:12">
      <c r="A1109" s="2">
        <v>1089</v>
      </c>
      <c r="B1109" s="2">
        <v>45</v>
      </c>
      <c r="C1109" s="2">
        <v>2000</v>
      </c>
      <c r="D1109" s="7">
        <v>1.83</v>
      </c>
      <c r="E1109" s="7">
        <v>0.16116118093797779</v>
      </c>
      <c r="F1109" s="2">
        <f t="shared" si="119"/>
        <v>0</v>
      </c>
      <c r="G1109" s="3">
        <f t="shared" si="120"/>
        <v>0</v>
      </c>
      <c r="H1109" s="3">
        <f t="shared" si="121"/>
        <v>19380.013649853463</v>
      </c>
      <c r="I1109" s="18">
        <f t="shared" si="117"/>
        <v>19380.013649853463</v>
      </c>
      <c r="J1109" s="3">
        <f t="shared" si="122"/>
        <v>0</v>
      </c>
      <c r="K1109" s="3">
        <f t="shared" si="123"/>
        <v>0</v>
      </c>
      <c r="L1109" s="2">
        <f t="shared" si="118"/>
        <v>0</v>
      </c>
    </row>
    <row r="1110" spans="1:12">
      <c r="A1110" s="2">
        <v>1090</v>
      </c>
      <c r="B1110" s="2">
        <v>46</v>
      </c>
      <c r="C1110" s="2">
        <v>2000</v>
      </c>
      <c r="D1110" s="7">
        <v>0.82500000000000007</v>
      </c>
      <c r="E1110" s="7">
        <v>0.10558488178206721</v>
      </c>
      <c r="F1110" s="2">
        <f t="shared" si="119"/>
        <v>0</v>
      </c>
      <c r="G1110" s="3">
        <f t="shared" si="120"/>
        <v>0</v>
      </c>
      <c r="H1110" s="3">
        <f t="shared" si="121"/>
        <v>8736.8913995241019</v>
      </c>
      <c r="I1110" s="18">
        <f t="shared" ref="I1110:I1173" si="124">H1110-G1110-((E1110/12)*$F$10)/7.48</f>
        <v>8736.8913995241019</v>
      </c>
      <c r="J1110" s="3">
        <f t="shared" si="122"/>
        <v>0</v>
      </c>
      <c r="K1110" s="3">
        <f t="shared" si="123"/>
        <v>0</v>
      </c>
      <c r="L1110" s="2">
        <f t="shared" ref="L1110:L1173" si="125">IF(AND(K1110=0,I1110=0),0,IF(B1110&gt;43,0,IF(ROUND((K1109+I1110),0)=0,0,IF(K1110=0,1,0))))</f>
        <v>0</v>
      </c>
    </row>
    <row r="1111" spans="1:12">
      <c r="A1111" s="2">
        <v>1091</v>
      </c>
      <c r="B1111" s="2">
        <v>47</v>
      </c>
      <c r="C1111" s="2">
        <v>2000</v>
      </c>
      <c r="D1111" s="7">
        <v>9.9999999999999992E-2</v>
      </c>
      <c r="E1111" s="7">
        <v>3.3376929099813796E-2</v>
      </c>
      <c r="F1111" s="2">
        <f t="shared" si="119"/>
        <v>0</v>
      </c>
      <c r="G1111" s="3">
        <f t="shared" si="120"/>
        <v>0</v>
      </c>
      <c r="H1111" s="3">
        <f t="shared" si="121"/>
        <v>1059.0171393362546</v>
      </c>
      <c r="I1111" s="18">
        <f t="shared" si="124"/>
        <v>1059.0171393362546</v>
      </c>
      <c r="J1111" s="3">
        <f t="shared" si="122"/>
        <v>0</v>
      </c>
      <c r="K1111" s="3">
        <f t="shared" si="123"/>
        <v>0</v>
      </c>
      <c r="L1111" s="2">
        <f t="shared" si="125"/>
        <v>0</v>
      </c>
    </row>
    <row r="1112" spans="1:12">
      <c r="A1112" s="2">
        <v>1092</v>
      </c>
      <c r="B1112" s="2">
        <v>48</v>
      </c>
      <c r="C1112" s="2">
        <v>2000</v>
      </c>
      <c r="D1112" s="7">
        <v>0</v>
      </c>
      <c r="E1112" s="7">
        <v>0</v>
      </c>
      <c r="F1112" s="2">
        <f t="shared" si="119"/>
        <v>0</v>
      </c>
      <c r="G1112" s="3">
        <f t="shared" si="120"/>
        <v>0</v>
      </c>
      <c r="H1112" s="3">
        <f t="shared" si="121"/>
        <v>0</v>
      </c>
      <c r="I1112" s="18">
        <f t="shared" si="124"/>
        <v>0</v>
      </c>
      <c r="J1112" s="3">
        <f t="shared" si="122"/>
        <v>0</v>
      </c>
      <c r="K1112" s="3">
        <f t="shared" si="123"/>
        <v>0</v>
      </c>
      <c r="L1112" s="2">
        <f t="shared" si="125"/>
        <v>0</v>
      </c>
    </row>
    <row r="1113" spans="1:12">
      <c r="A1113" s="2">
        <v>1093</v>
      </c>
      <c r="B1113" s="2">
        <v>49</v>
      </c>
      <c r="C1113" s="2">
        <v>2000</v>
      </c>
      <c r="D1113" s="7">
        <v>0</v>
      </c>
      <c r="E1113" s="7">
        <v>0</v>
      </c>
      <c r="F1113" s="2">
        <f t="shared" si="119"/>
        <v>0</v>
      </c>
      <c r="G1113" s="3">
        <f t="shared" si="120"/>
        <v>0</v>
      </c>
      <c r="H1113" s="3">
        <f t="shared" si="121"/>
        <v>0</v>
      </c>
      <c r="I1113" s="18">
        <f t="shared" si="124"/>
        <v>0</v>
      </c>
      <c r="J1113" s="3">
        <f t="shared" si="122"/>
        <v>0</v>
      </c>
      <c r="K1113" s="3">
        <f t="shared" si="123"/>
        <v>0</v>
      </c>
      <c r="L1113" s="2">
        <f t="shared" si="125"/>
        <v>0</v>
      </c>
    </row>
    <row r="1114" spans="1:12">
      <c r="A1114" s="2">
        <v>1094</v>
      </c>
      <c r="B1114" s="2">
        <v>50</v>
      </c>
      <c r="C1114" s="2">
        <v>2000</v>
      </c>
      <c r="D1114" s="7">
        <v>0</v>
      </c>
      <c r="E1114" s="7">
        <v>0</v>
      </c>
      <c r="F1114" s="2">
        <f t="shared" si="119"/>
        <v>0</v>
      </c>
      <c r="G1114" s="3">
        <f t="shared" si="120"/>
        <v>0</v>
      </c>
      <c r="H1114" s="3">
        <f t="shared" si="121"/>
        <v>0</v>
      </c>
      <c r="I1114" s="18">
        <f t="shared" si="124"/>
        <v>0</v>
      </c>
      <c r="J1114" s="3">
        <f t="shared" si="122"/>
        <v>0</v>
      </c>
      <c r="K1114" s="3">
        <f t="shared" si="123"/>
        <v>0</v>
      </c>
      <c r="L1114" s="2">
        <f t="shared" si="125"/>
        <v>0</v>
      </c>
    </row>
    <row r="1115" spans="1:12">
      <c r="A1115" s="2">
        <v>1095</v>
      </c>
      <c r="B1115" s="2">
        <v>51</v>
      </c>
      <c r="C1115" s="2">
        <v>2000</v>
      </c>
      <c r="D1115" s="7">
        <v>0</v>
      </c>
      <c r="E1115" s="7">
        <v>0</v>
      </c>
      <c r="F1115" s="2">
        <f t="shared" si="119"/>
        <v>0</v>
      </c>
      <c r="G1115" s="3">
        <f t="shared" si="120"/>
        <v>0</v>
      </c>
      <c r="H1115" s="3">
        <f t="shared" si="121"/>
        <v>0</v>
      </c>
      <c r="I1115" s="18">
        <f t="shared" si="124"/>
        <v>0</v>
      </c>
      <c r="J1115" s="3">
        <f t="shared" si="122"/>
        <v>0</v>
      </c>
      <c r="K1115" s="3">
        <f t="shared" si="123"/>
        <v>0</v>
      </c>
      <c r="L1115" s="2">
        <f t="shared" si="125"/>
        <v>0</v>
      </c>
    </row>
    <row r="1116" spans="1:12">
      <c r="A1116" s="2">
        <v>1096</v>
      </c>
      <c r="B1116" s="2">
        <v>52</v>
      </c>
      <c r="C1116" s="2">
        <v>2000</v>
      </c>
      <c r="D1116" s="7">
        <v>0</v>
      </c>
      <c r="E1116" s="7">
        <v>0</v>
      </c>
      <c r="F1116" s="2">
        <f t="shared" si="119"/>
        <v>0</v>
      </c>
      <c r="G1116" s="3">
        <f t="shared" si="120"/>
        <v>0</v>
      </c>
      <c r="H1116" s="3">
        <f t="shared" si="121"/>
        <v>0</v>
      </c>
      <c r="I1116" s="18">
        <f t="shared" si="124"/>
        <v>0</v>
      </c>
      <c r="J1116" s="3">
        <f t="shared" si="122"/>
        <v>0</v>
      </c>
      <c r="K1116" s="3">
        <f t="shared" si="123"/>
        <v>0</v>
      </c>
      <c r="L1116" s="2">
        <f t="shared" si="125"/>
        <v>0</v>
      </c>
    </row>
    <row r="1117" spans="1:12">
      <c r="A1117" s="2">
        <v>1097</v>
      </c>
      <c r="B1117" s="2">
        <v>1</v>
      </c>
      <c r="C1117" s="2">
        <v>2001</v>
      </c>
      <c r="D1117" s="7">
        <v>0</v>
      </c>
      <c r="E1117" s="7">
        <v>0</v>
      </c>
      <c r="F1117" s="2">
        <f t="shared" si="119"/>
        <v>0</v>
      </c>
      <c r="G1117" s="3">
        <f t="shared" si="120"/>
        <v>0</v>
      </c>
      <c r="H1117" s="3">
        <f t="shared" si="121"/>
        <v>0</v>
      </c>
      <c r="I1117" s="18">
        <f t="shared" si="124"/>
        <v>0</v>
      </c>
      <c r="J1117" s="3">
        <f t="shared" si="122"/>
        <v>0</v>
      </c>
      <c r="K1117" s="3">
        <f t="shared" si="123"/>
        <v>0</v>
      </c>
      <c r="L1117" s="2">
        <f t="shared" si="125"/>
        <v>0</v>
      </c>
    </row>
    <row r="1118" spans="1:12">
      <c r="A1118" s="2">
        <v>1098</v>
      </c>
      <c r="B1118" s="2">
        <v>2</v>
      </c>
      <c r="C1118" s="2">
        <v>2001</v>
      </c>
      <c r="D1118" s="7">
        <v>0</v>
      </c>
      <c r="E1118" s="7">
        <v>0</v>
      </c>
      <c r="F1118" s="2">
        <f t="shared" si="119"/>
        <v>0</v>
      </c>
      <c r="G1118" s="3">
        <f t="shared" si="120"/>
        <v>0</v>
      </c>
      <c r="H1118" s="3">
        <f t="shared" si="121"/>
        <v>0</v>
      </c>
      <c r="I1118" s="18">
        <f t="shared" si="124"/>
        <v>0</v>
      </c>
      <c r="J1118" s="3">
        <f t="shared" si="122"/>
        <v>0</v>
      </c>
      <c r="K1118" s="3">
        <f t="shared" si="123"/>
        <v>0</v>
      </c>
      <c r="L1118" s="2">
        <f t="shared" si="125"/>
        <v>0</v>
      </c>
    </row>
    <row r="1119" spans="1:12">
      <c r="A1119" s="2">
        <v>1099</v>
      </c>
      <c r="B1119" s="2">
        <v>3</v>
      </c>
      <c r="C1119" s="2">
        <v>2001</v>
      </c>
      <c r="D1119" s="7">
        <v>0</v>
      </c>
      <c r="E1119" s="7">
        <v>0</v>
      </c>
      <c r="F1119" s="2">
        <f t="shared" si="119"/>
        <v>0</v>
      </c>
      <c r="G1119" s="3">
        <f t="shared" si="120"/>
        <v>0</v>
      </c>
      <c r="H1119" s="3">
        <f t="shared" si="121"/>
        <v>0</v>
      </c>
      <c r="I1119" s="18">
        <f t="shared" si="124"/>
        <v>0</v>
      </c>
      <c r="J1119" s="3">
        <f t="shared" si="122"/>
        <v>0</v>
      </c>
      <c r="K1119" s="3">
        <f t="shared" si="123"/>
        <v>0</v>
      </c>
      <c r="L1119" s="2">
        <f t="shared" si="125"/>
        <v>0</v>
      </c>
    </row>
    <row r="1120" spans="1:12">
      <c r="A1120" s="2">
        <v>1100</v>
      </c>
      <c r="B1120" s="2">
        <v>4</v>
      </c>
      <c r="C1120" s="2">
        <v>2001</v>
      </c>
      <c r="D1120" s="7">
        <v>0</v>
      </c>
      <c r="E1120" s="7">
        <v>0</v>
      </c>
      <c r="F1120" s="2">
        <f t="shared" si="119"/>
        <v>0</v>
      </c>
      <c r="G1120" s="3">
        <f t="shared" si="120"/>
        <v>0</v>
      </c>
      <c r="H1120" s="3">
        <f t="shared" si="121"/>
        <v>0</v>
      </c>
      <c r="I1120" s="18">
        <f t="shared" si="124"/>
        <v>0</v>
      </c>
      <c r="J1120" s="3">
        <f t="shared" si="122"/>
        <v>0</v>
      </c>
      <c r="K1120" s="3">
        <f t="shared" si="123"/>
        <v>0</v>
      </c>
      <c r="L1120" s="2">
        <f t="shared" si="125"/>
        <v>0</v>
      </c>
    </row>
    <row r="1121" spans="1:12">
      <c r="A1121" s="2">
        <v>1101</v>
      </c>
      <c r="B1121" s="2">
        <v>5</v>
      </c>
      <c r="C1121" s="2">
        <v>2001</v>
      </c>
      <c r="D1121" s="7">
        <v>0</v>
      </c>
      <c r="E1121" s="7">
        <v>0</v>
      </c>
      <c r="F1121" s="2">
        <f t="shared" si="119"/>
        <v>0</v>
      </c>
      <c r="G1121" s="3">
        <f t="shared" si="120"/>
        <v>0</v>
      </c>
      <c r="H1121" s="3">
        <f t="shared" si="121"/>
        <v>0</v>
      </c>
      <c r="I1121" s="18">
        <f t="shared" si="124"/>
        <v>0</v>
      </c>
      <c r="J1121" s="3">
        <f t="shared" si="122"/>
        <v>0</v>
      </c>
      <c r="K1121" s="3">
        <f t="shared" si="123"/>
        <v>0</v>
      </c>
      <c r="L1121" s="2">
        <f t="shared" si="125"/>
        <v>0</v>
      </c>
    </row>
    <row r="1122" spans="1:12">
      <c r="A1122" s="2">
        <v>1102</v>
      </c>
      <c r="B1122" s="2">
        <v>6</v>
      </c>
      <c r="C1122" s="2">
        <v>2001</v>
      </c>
      <c r="D1122" s="7">
        <v>0</v>
      </c>
      <c r="E1122" s="7">
        <v>0</v>
      </c>
      <c r="F1122" s="2">
        <f t="shared" si="119"/>
        <v>0</v>
      </c>
      <c r="G1122" s="3">
        <f t="shared" si="120"/>
        <v>0</v>
      </c>
      <c r="H1122" s="3">
        <f t="shared" si="121"/>
        <v>0</v>
      </c>
      <c r="I1122" s="18">
        <f t="shared" si="124"/>
        <v>0</v>
      </c>
      <c r="J1122" s="3">
        <f t="shared" si="122"/>
        <v>0</v>
      </c>
      <c r="K1122" s="3">
        <f t="shared" si="123"/>
        <v>0</v>
      </c>
      <c r="L1122" s="2">
        <f t="shared" si="125"/>
        <v>0</v>
      </c>
    </row>
    <row r="1123" spans="1:12">
      <c r="A1123" s="2">
        <v>1103</v>
      </c>
      <c r="B1123" s="2">
        <v>7</v>
      </c>
      <c r="C1123" s="2">
        <v>2001</v>
      </c>
      <c r="D1123" s="7">
        <v>0</v>
      </c>
      <c r="E1123" s="7">
        <v>0</v>
      </c>
      <c r="F1123" s="2">
        <f t="shared" si="119"/>
        <v>0</v>
      </c>
      <c r="G1123" s="3">
        <f t="shared" si="120"/>
        <v>0</v>
      </c>
      <c r="H1123" s="3">
        <f t="shared" si="121"/>
        <v>0</v>
      </c>
      <c r="I1123" s="18">
        <f t="shared" si="124"/>
        <v>0</v>
      </c>
      <c r="J1123" s="3">
        <f t="shared" si="122"/>
        <v>0</v>
      </c>
      <c r="K1123" s="3">
        <f t="shared" si="123"/>
        <v>0</v>
      </c>
      <c r="L1123" s="2">
        <f t="shared" si="125"/>
        <v>0</v>
      </c>
    </row>
    <row r="1124" spans="1:12">
      <c r="A1124" s="2">
        <v>1104</v>
      </c>
      <c r="B1124" s="2">
        <v>8</v>
      </c>
      <c r="C1124" s="2">
        <v>2001</v>
      </c>
      <c r="D1124" s="7">
        <v>0</v>
      </c>
      <c r="E1124" s="7">
        <v>0</v>
      </c>
      <c r="F1124" s="2">
        <f t="shared" ref="F1124:F1187" si="126">IF(AND(B1124&gt;=$C$7,B1124&lt;=$D$7),$C$5*2,IF(AND(B1124&gt;=$C$6,B1124&lt;=$D$6),$C$5,0))</f>
        <v>0</v>
      </c>
      <c r="G1124" s="3">
        <f t="shared" ref="G1124:G1187" si="127">IF($C$2="Y",F1124*$C$4*43560/12/0.133680556,IF(AND(B1124&gt;=$C$11,B1124&lt;=$D$11),$C$10,0))</f>
        <v>0</v>
      </c>
      <c r="H1124" s="3">
        <f t="shared" ref="H1124:H1187" si="128">D1124*$C$13*43560/12/0.133680556</f>
        <v>0</v>
      </c>
      <c r="I1124" s="18">
        <f t="shared" si="124"/>
        <v>0</v>
      </c>
      <c r="J1124" s="3">
        <f t="shared" ref="J1124:J1187" si="129">IF(B1124&gt;43,0,IF(AND(I1124&gt;=0,(J1123-I1124)&lt;=0),0,IF(I1124&lt;=0,ABS(I1124)+J1123,J1123-I1124)))</f>
        <v>0</v>
      </c>
      <c r="K1124" s="3">
        <f t="shared" ref="K1124:K1187" si="130">IF(B1124&gt;43,0,IF(K1123+I1124&lt;=0,0,IF(K1123+I1124&gt;=$C$15,$C$15,K1123+I1124)))</f>
        <v>0</v>
      </c>
      <c r="L1124" s="2">
        <f t="shared" si="125"/>
        <v>0</v>
      </c>
    </row>
    <row r="1125" spans="1:12">
      <c r="A1125" s="2">
        <v>1105</v>
      </c>
      <c r="B1125" s="2">
        <v>9</v>
      </c>
      <c r="C1125" s="2">
        <v>2001</v>
      </c>
      <c r="D1125" s="7">
        <v>0</v>
      </c>
      <c r="E1125" s="7">
        <v>0</v>
      </c>
      <c r="F1125" s="2">
        <f t="shared" si="126"/>
        <v>0</v>
      </c>
      <c r="G1125" s="3">
        <f t="shared" si="127"/>
        <v>0</v>
      </c>
      <c r="H1125" s="3">
        <f t="shared" si="128"/>
        <v>0</v>
      </c>
      <c r="I1125" s="18">
        <f t="shared" si="124"/>
        <v>0</v>
      </c>
      <c r="J1125" s="3">
        <f t="shared" si="129"/>
        <v>0</v>
      </c>
      <c r="K1125" s="3">
        <f t="shared" si="130"/>
        <v>0</v>
      </c>
      <c r="L1125" s="2">
        <f t="shared" si="125"/>
        <v>0</v>
      </c>
    </row>
    <row r="1126" spans="1:12">
      <c r="A1126" s="2">
        <v>1106</v>
      </c>
      <c r="B1126" s="2">
        <v>10</v>
      </c>
      <c r="C1126" s="2">
        <v>2001</v>
      </c>
      <c r="D1126" s="7">
        <v>0</v>
      </c>
      <c r="E1126" s="7">
        <v>0</v>
      </c>
      <c r="F1126" s="2">
        <f t="shared" si="126"/>
        <v>0</v>
      </c>
      <c r="G1126" s="3">
        <f t="shared" si="127"/>
        <v>0</v>
      </c>
      <c r="H1126" s="3">
        <f t="shared" si="128"/>
        <v>0</v>
      </c>
      <c r="I1126" s="18">
        <f t="shared" si="124"/>
        <v>0</v>
      </c>
      <c r="J1126" s="3">
        <f t="shared" si="129"/>
        <v>0</v>
      </c>
      <c r="K1126" s="3">
        <f t="shared" si="130"/>
        <v>0</v>
      </c>
      <c r="L1126" s="2">
        <f t="shared" si="125"/>
        <v>0</v>
      </c>
    </row>
    <row r="1127" spans="1:12">
      <c r="A1127" s="2">
        <v>1107</v>
      </c>
      <c r="B1127" s="2">
        <v>11</v>
      </c>
      <c r="C1127" s="2">
        <v>2001</v>
      </c>
      <c r="D1127" s="7">
        <v>0.93300000000000038</v>
      </c>
      <c r="E1127" s="7">
        <v>0.29929519654511255</v>
      </c>
      <c r="F1127" s="2">
        <f t="shared" si="126"/>
        <v>0</v>
      </c>
      <c r="G1127" s="3">
        <f t="shared" si="127"/>
        <v>0</v>
      </c>
      <c r="H1127" s="3">
        <f t="shared" si="128"/>
        <v>9880.6299100072592</v>
      </c>
      <c r="I1127" s="18">
        <f t="shared" si="124"/>
        <v>9880.6299100072592</v>
      </c>
      <c r="J1127" s="3">
        <f t="shared" si="129"/>
        <v>0</v>
      </c>
      <c r="K1127" s="3">
        <f t="shared" si="130"/>
        <v>588.04268748695551</v>
      </c>
      <c r="L1127" s="2">
        <f t="shared" si="125"/>
        <v>0</v>
      </c>
    </row>
    <row r="1128" spans="1:12">
      <c r="A1128" s="2">
        <v>1108</v>
      </c>
      <c r="B1128" s="2">
        <v>12</v>
      </c>
      <c r="C1128" s="2">
        <v>2001</v>
      </c>
      <c r="D1128" s="7">
        <v>0.27200000000000002</v>
      </c>
      <c r="E1128" s="7">
        <v>0.3261545665964562</v>
      </c>
      <c r="F1128" s="2">
        <f t="shared" si="126"/>
        <v>0</v>
      </c>
      <c r="G1128" s="3">
        <f t="shared" si="127"/>
        <v>0</v>
      </c>
      <c r="H1128" s="3">
        <f t="shared" si="128"/>
        <v>2880.5266189946133</v>
      </c>
      <c r="I1128" s="18">
        <f t="shared" si="124"/>
        <v>2880.5266189946133</v>
      </c>
      <c r="J1128" s="3">
        <f t="shared" si="129"/>
        <v>0</v>
      </c>
      <c r="K1128" s="3">
        <f t="shared" si="130"/>
        <v>588.04268748695551</v>
      </c>
      <c r="L1128" s="2">
        <f t="shared" si="125"/>
        <v>0</v>
      </c>
    </row>
    <row r="1129" spans="1:12">
      <c r="A1129" s="2">
        <v>1109</v>
      </c>
      <c r="B1129" s="2">
        <v>13</v>
      </c>
      <c r="C1129" s="2">
        <v>2001</v>
      </c>
      <c r="D1129" s="7">
        <v>0.45999999999999996</v>
      </c>
      <c r="E1129" s="7">
        <v>0.30570940913699529</v>
      </c>
      <c r="F1129" s="2">
        <f t="shared" si="126"/>
        <v>1</v>
      </c>
      <c r="G1129" s="3">
        <f t="shared" si="127"/>
        <v>4344.6856998410449</v>
      </c>
      <c r="H1129" s="3">
        <f t="shared" si="128"/>
        <v>4871.478840946771</v>
      </c>
      <c r="I1129" s="18">
        <f t="shared" si="124"/>
        <v>526.79314110572614</v>
      </c>
      <c r="J1129" s="3">
        <f t="shared" si="129"/>
        <v>0</v>
      </c>
      <c r="K1129" s="3">
        <f t="shared" si="130"/>
        <v>588.04268748695551</v>
      </c>
      <c r="L1129" s="2">
        <f t="shared" si="125"/>
        <v>0</v>
      </c>
    </row>
    <row r="1130" spans="1:12">
      <c r="A1130" s="2">
        <v>1110</v>
      </c>
      <c r="B1130" s="2">
        <v>14</v>
      </c>
      <c r="C1130" s="2">
        <v>2001</v>
      </c>
      <c r="D1130" s="7">
        <v>2.11</v>
      </c>
      <c r="E1130" s="7">
        <v>0.54593779471873394</v>
      </c>
      <c r="F1130" s="2">
        <f t="shared" si="126"/>
        <v>1</v>
      </c>
      <c r="G1130" s="3">
        <f t="shared" si="127"/>
        <v>4344.6856998410449</v>
      </c>
      <c r="H1130" s="3">
        <f t="shared" si="128"/>
        <v>22345.261639994973</v>
      </c>
      <c r="I1130" s="18">
        <f t="shared" si="124"/>
        <v>18000.575940153929</v>
      </c>
      <c r="J1130" s="3">
        <f t="shared" si="129"/>
        <v>0</v>
      </c>
      <c r="K1130" s="3">
        <f t="shared" si="130"/>
        <v>588.04268748695551</v>
      </c>
      <c r="L1130" s="2">
        <f t="shared" si="125"/>
        <v>0</v>
      </c>
    </row>
    <row r="1131" spans="1:12">
      <c r="A1131" s="2">
        <v>1111</v>
      </c>
      <c r="B1131" s="2">
        <v>15</v>
      </c>
      <c r="C1131" s="2">
        <v>2001</v>
      </c>
      <c r="D1131" s="7">
        <v>1.25</v>
      </c>
      <c r="E1131" s="7">
        <v>0.64943661351080295</v>
      </c>
      <c r="F1131" s="2">
        <f t="shared" si="126"/>
        <v>1</v>
      </c>
      <c r="G1131" s="3">
        <f t="shared" si="127"/>
        <v>4344.6856998410449</v>
      </c>
      <c r="H1131" s="3">
        <f t="shared" si="128"/>
        <v>13237.714241703185</v>
      </c>
      <c r="I1131" s="18">
        <f t="shared" si="124"/>
        <v>8893.0285418621388</v>
      </c>
      <c r="J1131" s="3">
        <f t="shared" si="129"/>
        <v>0</v>
      </c>
      <c r="K1131" s="3">
        <f t="shared" si="130"/>
        <v>588.04268748695551</v>
      </c>
      <c r="L1131" s="2">
        <f t="shared" si="125"/>
        <v>0</v>
      </c>
    </row>
    <row r="1132" spans="1:12">
      <c r="A1132" s="2">
        <v>1112</v>
      </c>
      <c r="B1132" s="2">
        <v>16</v>
      </c>
      <c r="C1132" s="2">
        <v>2001</v>
      </c>
      <c r="D1132" s="7">
        <v>1.2250000000000001</v>
      </c>
      <c r="E1132" s="7">
        <v>0.73650196775270493</v>
      </c>
      <c r="F1132" s="2">
        <f t="shared" si="126"/>
        <v>1</v>
      </c>
      <c r="G1132" s="3">
        <f t="shared" si="127"/>
        <v>4344.6856998410449</v>
      </c>
      <c r="H1132" s="3">
        <f t="shared" si="128"/>
        <v>12972.959956869121</v>
      </c>
      <c r="I1132" s="18">
        <f t="shared" si="124"/>
        <v>8628.2742570280752</v>
      </c>
      <c r="J1132" s="3">
        <f t="shared" si="129"/>
        <v>0</v>
      </c>
      <c r="K1132" s="3">
        <f t="shared" si="130"/>
        <v>588.04268748695551</v>
      </c>
      <c r="L1132" s="2">
        <f t="shared" si="125"/>
        <v>0</v>
      </c>
    </row>
    <row r="1133" spans="1:12">
      <c r="A1133" s="2">
        <v>1113</v>
      </c>
      <c r="B1133" s="2">
        <v>17</v>
      </c>
      <c r="C1133" s="2">
        <v>2001</v>
      </c>
      <c r="D1133" s="7">
        <v>2.3099999999999996</v>
      </c>
      <c r="E1133" s="7">
        <v>0.95421181005032596</v>
      </c>
      <c r="F1133" s="2">
        <f t="shared" si="126"/>
        <v>1</v>
      </c>
      <c r="G1133" s="3">
        <f t="shared" si="127"/>
        <v>4344.6856998410449</v>
      </c>
      <c r="H1133" s="3">
        <f t="shared" si="128"/>
        <v>24463.295918667482</v>
      </c>
      <c r="I1133" s="18">
        <f t="shared" si="124"/>
        <v>20118.610218826438</v>
      </c>
      <c r="J1133" s="3">
        <f t="shared" si="129"/>
        <v>0</v>
      </c>
      <c r="K1133" s="3">
        <f t="shared" si="130"/>
        <v>588.04268748695551</v>
      </c>
      <c r="L1133" s="2">
        <f t="shared" si="125"/>
        <v>0</v>
      </c>
    </row>
    <row r="1134" spans="1:12">
      <c r="A1134" s="2">
        <v>1114</v>
      </c>
      <c r="B1134" s="2">
        <v>18</v>
      </c>
      <c r="C1134" s="2">
        <v>2001</v>
      </c>
      <c r="D1134" s="7">
        <v>0.48</v>
      </c>
      <c r="E1134" s="7">
        <v>0.93859921164105398</v>
      </c>
      <c r="F1134" s="2">
        <f t="shared" si="126"/>
        <v>1</v>
      </c>
      <c r="G1134" s="3">
        <f t="shared" si="127"/>
        <v>4344.6856998410449</v>
      </c>
      <c r="H1134" s="3">
        <f t="shared" si="128"/>
        <v>5083.2822688140222</v>
      </c>
      <c r="I1134" s="18">
        <f t="shared" si="124"/>
        <v>738.59656897297737</v>
      </c>
      <c r="J1134" s="3">
        <f t="shared" si="129"/>
        <v>0</v>
      </c>
      <c r="K1134" s="3">
        <f t="shared" si="130"/>
        <v>588.04268748695551</v>
      </c>
      <c r="L1134" s="2">
        <f t="shared" si="125"/>
        <v>0</v>
      </c>
    </row>
    <row r="1135" spans="1:12">
      <c r="A1135" s="2">
        <v>1115</v>
      </c>
      <c r="B1135" s="2">
        <v>19</v>
      </c>
      <c r="C1135" s="2">
        <v>2001</v>
      </c>
      <c r="D1135" s="7">
        <v>1.1699999999999997</v>
      </c>
      <c r="E1135" s="7">
        <v>1.0225791328152369</v>
      </c>
      <c r="F1135" s="2">
        <f t="shared" si="126"/>
        <v>1</v>
      </c>
      <c r="G1135" s="3">
        <f t="shared" si="127"/>
        <v>4344.6856998410449</v>
      </c>
      <c r="H1135" s="3">
        <f t="shared" si="128"/>
        <v>12390.500530234178</v>
      </c>
      <c r="I1135" s="18">
        <f t="shared" si="124"/>
        <v>8045.814830393133</v>
      </c>
      <c r="J1135" s="3">
        <f t="shared" si="129"/>
        <v>0</v>
      </c>
      <c r="K1135" s="3">
        <f t="shared" si="130"/>
        <v>588.04268748695551</v>
      </c>
      <c r="L1135" s="2">
        <f t="shared" si="125"/>
        <v>0</v>
      </c>
    </row>
    <row r="1136" spans="1:12">
      <c r="A1136" s="2">
        <v>1116</v>
      </c>
      <c r="B1136" s="2">
        <v>20</v>
      </c>
      <c r="C1136" s="2">
        <v>2001</v>
      </c>
      <c r="D1136" s="7">
        <v>0.05</v>
      </c>
      <c r="E1136" s="7">
        <v>1.4430535418351718</v>
      </c>
      <c r="F1136" s="2">
        <f t="shared" si="126"/>
        <v>1</v>
      </c>
      <c r="G1136" s="3">
        <f t="shared" si="127"/>
        <v>4344.6856998410449</v>
      </c>
      <c r="H1136" s="3">
        <f t="shared" si="128"/>
        <v>529.50856966812739</v>
      </c>
      <c r="I1136" s="18">
        <f t="shared" si="124"/>
        <v>-3815.1771301729177</v>
      </c>
      <c r="J1136" s="3">
        <f t="shared" si="129"/>
        <v>3815.1771301729177</v>
      </c>
      <c r="K1136" s="3">
        <f t="shared" si="130"/>
        <v>0</v>
      </c>
      <c r="L1136" s="2">
        <f t="shared" si="125"/>
        <v>1</v>
      </c>
    </row>
    <row r="1137" spans="1:12">
      <c r="A1137" s="2">
        <v>1117</v>
      </c>
      <c r="B1137" s="2">
        <v>21</v>
      </c>
      <c r="C1137" s="2">
        <v>2001</v>
      </c>
      <c r="D1137" s="7">
        <v>2.9699999999999998</v>
      </c>
      <c r="E1137" s="7">
        <v>0.72954724335034993</v>
      </c>
      <c r="F1137" s="2">
        <f t="shared" si="126"/>
        <v>1</v>
      </c>
      <c r="G1137" s="3">
        <f t="shared" si="127"/>
        <v>4344.6856998410449</v>
      </c>
      <c r="H1137" s="3">
        <f t="shared" si="128"/>
        <v>31452.809038286763</v>
      </c>
      <c r="I1137" s="18">
        <f t="shared" si="124"/>
        <v>27108.123338445719</v>
      </c>
      <c r="J1137" s="3">
        <f t="shared" si="129"/>
        <v>0</v>
      </c>
      <c r="K1137" s="3">
        <f t="shared" si="130"/>
        <v>588.04268748695551</v>
      </c>
      <c r="L1137" s="2">
        <f t="shared" si="125"/>
        <v>0</v>
      </c>
    </row>
    <row r="1138" spans="1:12">
      <c r="A1138" s="2">
        <v>1118</v>
      </c>
      <c r="B1138" s="2">
        <v>22</v>
      </c>
      <c r="C1138" s="2">
        <v>2001</v>
      </c>
      <c r="D1138" s="7">
        <v>0.625</v>
      </c>
      <c r="E1138" s="7">
        <v>1.0924417311691739</v>
      </c>
      <c r="F1138" s="2">
        <f t="shared" si="126"/>
        <v>1</v>
      </c>
      <c r="G1138" s="3">
        <f t="shared" si="127"/>
        <v>4344.6856998410449</v>
      </c>
      <c r="H1138" s="3">
        <f t="shared" si="128"/>
        <v>6618.8571208515923</v>
      </c>
      <c r="I1138" s="18">
        <f t="shared" si="124"/>
        <v>2274.1714210105474</v>
      </c>
      <c r="J1138" s="3">
        <f t="shared" si="129"/>
        <v>0</v>
      </c>
      <c r="K1138" s="3">
        <f t="shared" si="130"/>
        <v>588.04268748695551</v>
      </c>
      <c r="L1138" s="2">
        <f t="shared" si="125"/>
        <v>0</v>
      </c>
    </row>
    <row r="1139" spans="1:12">
      <c r="A1139" s="2">
        <v>1119</v>
      </c>
      <c r="B1139" s="2">
        <v>23</v>
      </c>
      <c r="C1139" s="2">
        <v>2001</v>
      </c>
      <c r="D1139" s="7">
        <v>0.60499999999999998</v>
      </c>
      <c r="E1139" s="7">
        <v>1.0714881878834601</v>
      </c>
      <c r="F1139" s="2">
        <f t="shared" si="126"/>
        <v>1</v>
      </c>
      <c r="G1139" s="3">
        <f t="shared" si="127"/>
        <v>4344.6856998410449</v>
      </c>
      <c r="H1139" s="3">
        <f t="shared" si="128"/>
        <v>6407.0536929843411</v>
      </c>
      <c r="I1139" s="18">
        <f t="shared" si="124"/>
        <v>2062.3679931432962</v>
      </c>
      <c r="J1139" s="3">
        <f t="shared" si="129"/>
        <v>0</v>
      </c>
      <c r="K1139" s="3">
        <f t="shared" si="130"/>
        <v>588.04268748695551</v>
      </c>
      <c r="L1139" s="2">
        <f t="shared" si="125"/>
        <v>0</v>
      </c>
    </row>
    <row r="1140" spans="1:12">
      <c r="A1140" s="2">
        <v>1120</v>
      </c>
      <c r="B1140" s="2">
        <v>24</v>
      </c>
      <c r="C1140" s="2">
        <v>2001</v>
      </c>
      <c r="D1140" s="7">
        <v>4.33</v>
      </c>
      <c r="E1140" s="7">
        <v>1.365429919867104</v>
      </c>
      <c r="F1140" s="2">
        <f t="shared" si="126"/>
        <v>1</v>
      </c>
      <c r="G1140" s="3">
        <f t="shared" si="127"/>
        <v>4344.6856998410449</v>
      </c>
      <c r="H1140" s="3">
        <f t="shared" si="128"/>
        <v>45855.442133259829</v>
      </c>
      <c r="I1140" s="18">
        <f t="shared" si="124"/>
        <v>41510.756433418785</v>
      </c>
      <c r="J1140" s="3">
        <f t="shared" si="129"/>
        <v>0</v>
      </c>
      <c r="K1140" s="3">
        <f t="shared" si="130"/>
        <v>588.04268748695551</v>
      </c>
      <c r="L1140" s="2">
        <f t="shared" si="125"/>
        <v>0</v>
      </c>
    </row>
    <row r="1141" spans="1:12">
      <c r="A1141" s="2">
        <v>1121</v>
      </c>
      <c r="B1141" s="2">
        <v>25</v>
      </c>
      <c r="C1141" s="2">
        <v>2001</v>
      </c>
      <c r="D1141" s="7">
        <v>0.30499999999999999</v>
      </c>
      <c r="E1141" s="7">
        <v>1.378979526152496</v>
      </c>
      <c r="F1141" s="2">
        <f t="shared" si="126"/>
        <v>1</v>
      </c>
      <c r="G1141" s="3">
        <f t="shared" si="127"/>
        <v>4344.6856998410449</v>
      </c>
      <c r="H1141" s="3">
        <f t="shared" si="128"/>
        <v>3230.0022749755772</v>
      </c>
      <c r="I1141" s="18">
        <f t="shared" si="124"/>
        <v>-1114.6834248654677</v>
      </c>
      <c r="J1141" s="3">
        <f t="shared" si="129"/>
        <v>1114.6834248654677</v>
      </c>
      <c r="K1141" s="3">
        <f t="shared" si="130"/>
        <v>0</v>
      </c>
      <c r="L1141" s="2">
        <f t="shared" si="125"/>
        <v>1</v>
      </c>
    </row>
    <row r="1142" spans="1:12">
      <c r="A1142" s="2">
        <v>1122</v>
      </c>
      <c r="B1142" s="2">
        <v>26</v>
      </c>
      <c r="C1142" s="2">
        <v>2001</v>
      </c>
      <c r="D1142" s="7">
        <v>0.51</v>
      </c>
      <c r="E1142" s="7">
        <v>1.5834976361801076</v>
      </c>
      <c r="F1142" s="2">
        <f t="shared" si="126"/>
        <v>1</v>
      </c>
      <c r="G1142" s="3">
        <f t="shared" si="127"/>
        <v>4344.6856998410449</v>
      </c>
      <c r="H1142" s="3">
        <f t="shared" si="128"/>
        <v>5400.9874106148991</v>
      </c>
      <c r="I1142" s="18">
        <f t="shared" si="124"/>
        <v>1056.3017107738542</v>
      </c>
      <c r="J1142" s="3">
        <f t="shared" si="129"/>
        <v>58.381714091613503</v>
      </c>
      <c r="K1142" s="3">
        <f t="shared" si="130"/>
        <v>588.04268748695551</v>
      </c>
      <c r="L1142" s="2">
        <f t="shared" si="125"/>
        <v>0</v>
      </c>
    </row>
    <row r="1143" spans="1:12">
      <c r="A1143" s="2">
        <v>1123</v>
      </c>
      <c r="B1143" s="2">
        <v>27</v>
      </c>
      <c r="C1143" s="2">
        <v>2001</v>
      </c>
      <c r="D1143" s="7">
        <v>0.01</v>
      </c>
      <c r="E1143" s="7">
        <v>1.3524488175181399</v>
      </c>
      <c r="F1143" s="2">
        <f t="shared" si="126"/>
        <v>2</v>
      </c>
      <c r="G1143" s="3">
        <f t="shared" si="127"/>
        <v>8689.3713996820898</v>
      </c>
      <c r="H1143" s="3">
        <f t="shared" si="128"/>
        <v>105.90171393362547</v>
      </c>
      <c r="I1143" s="18">
        <f t="shared" si="124"/>
        <v>-8583.4696857484651</v>
      </c>
      <c r="J1143" s="3">
        <f t="shared" si="129"/>
        <v>8641.8513998400776</v>
      </c>
      <c r="K1143" s="3">
        <f t="shared" si="130"/>
        <v>0</v>
      </c>
      <c r="L1143" s="2">
        <f t="shared" si="125"/>
        <v>1</v>
      </c>
    </row>
    <row r="1144" spans="1:12">
      <c r="A1144" s="2">
        <v>1124</v>
      </c>
      <c r="B1144" s="2">
        <v>28</v>
      </c>
      <c r="C1144" s="2">
        <v>2001</v>
      </c>
      <c r="D1144" s="7">
        <v>0</v>
      </c>
      <c r="E1144" s="7">
        <v>1.5972452739613607</v>
      </c>
      <c r="F1144" s="2">
        <f t="shared" si="126"/>
        <v>2</v>
      </c>
      <c r="G1144" s="3">
        <f t="shared" si="127"/>
        <v>8689.3713996820898</v>
      </c>
      <c r="H1144" s="3">
        <f t="shared" si="128"/>
        <v>0</v>
      </c>
      <c r="I1144" s="18">
        <f t="shared" si="124"/>
        <v>-8689.3713996820898</v>
      </c>
      <c r="J1144" s="3">
        <f t="shared" si="129"/>
        <v>17331.222799522169</v>
      </c>
      <c r="K1144" s="3">
        <f t="shared" si="130"/>
        <v>0</v>
      </c>
      <c r="L1144" s="2">
        <f t="shared" si="125"/>
        <v>1</v>
      </c>
    </row>
    <row r="1145" spans="1:12">
      <c r="A1145" s="2">
        <v>1125</v>
      </c>
      <c r="B1145" s="2">
        <v>29</v>
      </c>
      <c r="C1145" s="2">
        <v>2001</v>
      </c>
      <c r="D1145" s="7">
        <v>0.66</v>
      </c>
      <c r="E1145" s="7">
        <v>1.5309633842651889</v>
      </c>
      <c r="F1145" s="2">
        <f t="shared" si="126"/>
        <v>2</v>
      </c>
      <c r="G1145" s="3">
        <f t="shared" si="127"/>
        <v>8689.3713996820898</v>
      </c>
      <c r="H1145" s="3">
        <f t="shared" si="128"/>
        <v>6989.5131196192815</v>
      </c>
      <c r="I1145" s="18">
        <f t="shared" si="124"/>
        <v>-1699.8582800628083</v>
      </c>
      <c r="J1145" s="3">
        <f t="shared" si="129"/>
        <v>19031.081079584976</v>
      </c>
      <c r="K1145" s="3">
        <f t="shared" si="130"/>
        <v>0</v>
      </c>
      <c r="L1145" s="2">
        <f t="shared" si="125"/>
        <v>1</v>
      </c>
    </row>
    <row r="1146" spans="1:12">
      <c r="A1146" s="2">
        <v>1126</v>
      </c>
      <c r="B1146" s="2">
        <v>30</v>
      </c>
      <c r="C1146" s="2">
        <v>2001</v>
      </c>
      <c r="D1146" s="7">
        <v>1.4600000000000002</v>
      </c>
      <c r="E1146" s="7">
        <v>1.22583858142681</v>
      </c>
      <c r="F1146" s="2">
        <f t="shared" si="126"/>
        <v>2</v>
      </c>
      <c r="G1146" s="3">
        <f t="shared" si="127"/>
        <v>8689.3713996820898</v>
      </c>
      <c r="H1146" s="3">
        <f t="shared" si="128"/>
        <v>15461.650234309322</v>
      </c>
      <c r="I1146" s="18">
        <f t="shared" si="124"/>
        <v>6772.2788346272318</v>
      </c>
      <c r="J1146" s="3">
        <f t="shared" si="129"/>
        <v>12258.802244957744</v>
      </c>
      <c r="K1146" s="3">
        <f t="shared" si="130"/>
        <v>588.04268748695551</v>
      </c>
      <c r="L1146" s="2">
        <f t="shared" si="125"/>
        <v>0</v>
      </c>
    </row>
    <row r="1147" spans="1:12">
      <c r="A1147" s="2">
        <v>1127</v>
      </c>
      <c r="B1147" s="2">
        <v>31</v>
      </c>
      <c r="C1147" s="2">
        <v>2001</v>
      </c>
      <c r="D1147" s="7">
        <v>0.19500000000000001</v>
      </c>
      <c r="E1147" s="7">
        <v>1.4317499985396149</v>
      </c>
      <c r="F1147" s="2">
        <f t="shared" si="126"/>
        <v>1</v>
      </c>
      <c r="G1147" s="3">
        <f t="shared" si="127"/>
        <v>4344.6856998410449</v>
      </c>
      <c r="H1147" s="3">
        <f t="shared" si="128"/>
        <v>2065.0834217056968</v>
      </c>
      <c r="I1147" s="18">
        <f t="shared" si="124"/>
        <v>-2279.6022781353481</v>
      </c>
      <c r="J1147" s="3">
        <f t="shared" si="129"/>
        <v>14538.404523093091</v>
      </c>
      <c r="K1147" s="3">
        <f t="shared" si="130"/>
        <v>0</v>
      </c>
      <c r="L1147" s="2">
        <f t="shared" si="125"/>
        <v>1</v>
      </c>
    </row>
    <row r="1148" spans="1:12">
      <c r="A1148" s="2">
        <v>1128</v>
      </c>
      <c r="B1148" s="2">
        <v>32</v>
      </c>
      <c r="C1148" s="2">
        <v>2001</v>
      </c>
      <c r="D1148" s="7">
        <v>0</v>
      </c>
      <c r="E1148" s="7">
        <v>1.4165240143031772</v>
      </c>
      <c r="F1148" s="2">
        <f t="shared" si="126"/>
        <v>1</v>
      </c>
      <c r="G1148" s="3">
        <f t="shared" si="127"/>
        <v>4344.6856998410449</v>
      </c>
      <c r="H1148" s="3">
        <f t="shared" si="128"/>
        <v>0</v>
      </c>
      <c r="I1148" s="18">
        <f t="shared" si="124"/>
        <v>-4344.6856998410449</v>
      </c>
      <c r="J1148" s="3">
        <f t="shared" si="129"/>
        <v>18883.090222934137</v>
      </c>
      <c r="K1148" s="3">
        <f t="shared" si="130"/>
        <v>0</v>
      </c>
      <c r="L1148" s="2">
        <f t="shared" si="125"/>
        <v>1</v>
      </c>
    </row>
    <row r="1149" spans="1:12">
      <c r="A1149" s="2">
        <v>1129</v>
      </c>
      <c r="B1149" s="2">
        <v>33</v>
      </c>
      <c r="C1149" s="2">
        <v>2001</v>
      </c>
      <c r="D1149" s="7">
        <v>1.4249999999999998</v>
      </c>
      <c r="E1149" s="7">
        <v>1.1336188964815039</v>
      </c>
      <c r="F1149" s="2">
        <f t="shared" si="126"/>
        <v>1</v>
      </c>
      <c r="G1149" s="3">
        <f t="shared" si="127"/>
        <v>4344.6856998410449</v>
      </c>
      <c r="H1149" s="3">
        <f t="shared" si="128"/>
        <v>15090.994235541626</v>
      </c>
      <c r="I1149" s="18">
        <f t="shared" si="124"/>
        <v>10746.30853570058</v>
      </c>
      <c r="J1149" s="3">
        <f t="shared" si="129"/>
        <v>8136.781687233557</v>
      </c>
      <c r="K1149" s="3">
        <f t="shared" si="130"/>
        <v>588.04268748695551</v>
      </c>
      <c r="L1149" s="2">
        <f t="shared" si="125"/>
        <v>0</v>
      </c>
    </row>
    <row r="1150" spans="1:12">
      <c r="A1150" s="2">
        <v>1130</v>
      </c>
      <c r="B1150" s="2">
        <v>34</v>
      </c>
      <c r="C1150" s="2">
        <v>2001</v>
      </c>
      <c r="D1150" s="7">
        <v>0.03</v>
      </c>
      <c r="E1150" s="7">
        <v>1.155905510632</v>
      </c>
      <c r="F1150" s="2">
        <f t="shared" si="126"/>
        <v>1</v>
      </c>
      <c r="G1150" s="3">
        <f t="shared" si="127"/>
        <v>4344.6856998410449</v>
      </c>
      <c r="H1150" s="3">
        <f t="shared" si="128"/>
        <v>317.70514180087639</v>
      </c>
      <c r="I1150" s="18">
        <f t="shared" si="124"/>
        <v>-4026.9805580401685</v>
      </c>
      <c r="J1150" s="3">
        <f t="shared" si="129"/>
        <v>12163.762245273725</v>
      </c>
      <c r="K1150" s="3">
        <f t="shared" si="130"/>
        <v>0</v>
      </c>
      <c r="L1150" s="2">
        <f t="shared" si="125"/>
        <v>1</v>
      </c>
    </row>
    <row r="1151" spans="1:12">
      <c r="A1151" s="2">
        <v>1131</v>
      </c>
      <c r="B1151" s="2">
        <v>35</v>
      </c>
      <c r="C1151" s="2">
        <v>2001</v>
      </c>
      <c r="D1151" s="7">
        <v>0.67500000000000004</v>
      </c>
      <c r="E1151" s="7">
        <v>1.0801496051974597</v>
      </c>
      <c r="F1151" s="2">
        <f t="shared" si="126"/>
        <v>1</v>
      </c>
      <c r="G1151" s="3">
        <f t="shared" si="127"/>
        <v>4344.6856998410449</v>
      </c>
      <c r="H1151" s="3">
        <f t="shared" si="128"/>
        <v>7148.3656905197204</v>
      </c>
      <c r="I1151" s="18">
        <f t="shared" si="124"/>
        <v>2803.6799906786755</v>
      </c>
      <c r="J1151" s="3">
        <f t="shared" si="129"/>
        <v>9360.0822545950505</v>
      </c>
      <c r="K1151" s="3">
        <f t="shared" si="130"/>
        <v>588.04268748695551</v>
      </c>
      <c r="L1151" s="2">
        <f t="shared" si="125"/>
        <v>0</v>
      </c>
    </row>
    <row r="1152" spans="1:12">
      <c r="A1152" s="2">
        <v>1132</v>
      </c>
      <c r="B1152" s="2">
        <v>36</v>
      </c>
      <c r="C1152" s="2">
        <v>2001</v>
      </c>
      <c r="D1152" s="7">
        <v>0.89500000000000002</v>
      </c>
      <c r="E1152" s="7">
        <v>0.99951102260254598</v>
      </c>
      <c r="F1152" s="2">
        <f t="shared" si="126"/>
        <v>1</v>
      </c>
      <c r="G1152" s="3">
        <f t="shared" si="127"/>
        <v>4344.6856998410449</v>
      </c>
      <c r="H1152" s="3">
        <f t="shared" si="128"/>
        <v>9478.2033970594803</v>
      </c>
      <c r="I1152" s="18">
        <f t="shared" si="124"/>
        <v>5133.5176972184354</v>
      </c>
      <c r="J1152" s="3">
        <f t="shared" si="129"/>
        <v>4226.5645573766151</v>
      </c>
      <c r="K1152" s="3">
        <f t="shared" si="130"/>
        <v>588.04268748695551</v>
      </c>
      <c r="L1152" s="2">
        <f t="shared" si="125"/>
        <v>0</v>
      </c>
    </row>
    <row r="1153" spans="1:12">
      <c r="A1153" s="2">
        <v>1133</v>
      </c>
      <c r="B1153" s="2">
        <v>37</v>
      </c>
      <c r="C1153" s="2">
        <v>2001</v>
      </c>
      <c r="D1153" s="7">
        <v>0.49</v>
      </c>
      <c r="E1153" s="7">
        <v>0.75253621970485396</v>
      </c>
      <c r="F1153" s="2">
        <f t="shared" si="126"/>
        <v>1</v>
      </c>
      <c r="G1153" s="3">
        <f t="shared" si="127"/>
        <v>4344.6856998410449</v>
      </c>
      <c r="H1153" s="3">
        <f t="shared" si="128"/>
        <v>5189.183982747647</v>
      </c>
      <c r="I1153" s="18">
        <f t="shared" si="124"/>
        <v>844.49828290660207</v>
      </c>
      <c r="J1153" s="3">
        <f t="shared" si="129"/>
        <v>3382.066274470013</v>
      </c>
      <c r="K1153" s="3">
        <f t="shared" si="130"/>
        <v>588.04268748695551</v>
      </c>
      <c r="L1153" s="2">
        <f t="shared" si="125"/>
        <v>0</v>
      </c>
    </row>
    <row r="1154" spans="1:12">
      <c r="A1154" s="2">
        <v>1134</v>
      </c>
      <c r="B1154" s="2">
        <v>38</v>
      </c>
      <c r="C1154" s="2">
        <v>2001</v>
      </c>
      <c r="D1154" s="7">
        <v>2.125</v>
      </c>
      <c r="E1154" s="7">
        <v>0.52764999946179703</v>
      </c>
      <c r="F1154" s="2">
        <f t="shared" si="126"/>
        <v>1</v>
      </c>
      <c r="G1154" s="3">
        <f t="shared" si="127"/>
        <v>4344.6856998410449</v>
      </c>
      <c r="H1154" s="3">
        <f t="shared" si="128"/>
        <v>22504.114210895408</v>
      </c>
      <c r="I1154" s="18">
        <f t="shared" si="124"/>
        <v>18159.428511054364</v>
      </c>
      <c r="J1154" s="3">
        <f t="shared" si="129"/>
        <v>0</v>
      </c>
      <c r="K1154" s="3">
        <f t="shared" si="130"/>
        <v>588.04268748695551</v>
      </c>
      <c r="L1154" s="2">
        <f t="shared" si="125"/>
        <v>0</v>
      </c>
    </row>
    <row r="1155" spans="1:12">
      <c r="A1155" s="2">
        <v>1135</v>
      </c>
      <c r="B1155" s="2">
        <v>39</v>
      </c>
      <c r="C1155" s="2">
        <v>2001</v>
      </c>
      <c r="D1155" s="7">
        <v>5.0000000000000001E-3</v>
      </c>
      <c r="E1155" s="7">
        <v>0.66146141664814395</v>
      </c>
      <c r="F1155" s="2">
        <f t="shared" si="126"/>
        <v>1</v>
      </c>
      <c r="G1155" s="3">
        <f t="shared" si="127"/>
        <v>4344.6856998410449</v>
      </c>
      <c r="H1155" s="3">
        <f t="shared" si="128"/>
        <v>52.950856966812736</v>
      </c>
      <c r="I1155" s="18">
        <f t="shared" si="124"/>
        <v>-4291.7348428742325</v>
      </c>
      <c r="J1155" s="3">
        <f t="shared" si="129"/>
        <v>4291.7348428742325</v>
      </c>
      <c r="K1155" s="3">
        <f t="shared" si="130"/>
        <v>0</v>
      </c>
      <c r="L1155" s="2">
        <f t="shared" si="125"/>
        <v>1</v>
      </c>
    </row>
    <row r="1156" spans="1:12">
      <c r="A1156" s="2">
        <v>1136</v>
      </c>
      <c r="B1156" s="2">
        <v>40</v>
      </c>
      <c r="C1156" s="2">
        <v>2001</v>
      </c>
      <c r="D1156" s="7">
        <v>0.01</v>
      </c>
      <c r="E1156" s="7">
        <v>0.59947086553027196</v>
      </c>
      <c r="F1156" s="2">
        <f t="shared" si="126"/>
        <v>0</v>
      </c>
      <c r="G1156" s="3">
        <f t="shared" si="127"/>
        <v>0</v>
      </c>
      <c r="H1156" s="3">
        <f t="shared" si="128"/>
        <v>105.90171393362547</v>
      </c>
      <c r="I1156" s="18">
        <f t="shared" si="124"/>
        <v>105.90171393362547</v>
      </c>
      <c r="J1156" s="3">
        <f t="shared" si="129"/>
        <v>4185.8331289406069</v>
      </c>
      <c r="K1156" s="3">
        <f t="shared" si="130"/>
        <v>105.90171393362547</v>
      </c>
      <c r="L1156" s="2">
        <f t="shared" si="125"/>
        <v>0</v>
      </c>
    </row>
    <row r="1157" spans="1:12">
      <c r="A1157" s="2">
        <v>1137</v>
      </c>
      <c r="B1157" s="2">
        <v>41</v>
      </c>
      <c r="C1157" s="2">
        <v>2001</v>
      </c>
      <c r="D1157" s="7">
        <v>0.91999999999999993</v>
      </c>
      <c r="E1157" s="7">
        <v>0.50906614121303606</v>
      </c>
      <c r="F1157" s="2">
        <f t="shared" si="126"/>
        <v>0</v>
      </c>
      <c r="G1157" s="3">
        <f t="shared" si="127"/>
        <v>0</v>
      </c>
      <c r="H1157" s="3">
        <f t="shared" si="128"/>
        <v>9742.957681893542</v>
      </c>
      <c r="I1157" s="18">
        <f t="shared" si="124"/>
        <v>9742.957681893542</v>
      </c>
      <c r="J1157" s="3">
        <f t="shared" si="129"/>
        <v>0</v>
      </c>
      <c r="K1157" s="3">
        <f t="shared" si="130"/>
        <v>588.04268748695551</v>
      </c>
      <c r="L1157" s="2">
        <f t="shared" si="125"/>
        <v>0</v>
      </c>
    </row>
    <row r="1158" spans="1:12">
      <c r="A1158" s="2">
        <v>1138</v>
      </c>
      <c r="B1158" s="2">
        <v>42</v>
      </c>
      <c r="C1158" s="2">
        <v>2001</v>
      </c>
      <c r="D1158" s="7">
        <v>0.125</v>
      </c>
      <c r="E1158" s="7">
        <v>0.397652361799119</v>
      </c>
      <c r="F1158" s="2">
        <f t="shared" si="126"/>
        <v>0</v>
      </c>
      <c r="G1158" s="3">
        <f t="shared" si="127"/>
        <v>0</v>
      </c>
      <c r="H1158" s="3">
        <f t="shared" si="128"/>
        <v>1323.7714241703184</v>
      </c>
      <c r="I1158" s="18">
        <f t="shared" si="124"/>
        <v>1323.7714241703184</v>
      </c>
      <c r="J1158" s="3">
        <f t="shared" si="129"/>
        <v>0</v>
      </c>
      <c r="K1158" s="3">
        <f t="shared" si="130"/>
        <v>588.04268748695551</v>
      </c>
      <c r="L1158" s="2">
        <f t="shared" si="125"/>
        <v>0</v>
      </c>
    </row>
    <row r="1159" spans="1:12">
      <c r="A1159" s="2">
        <v>1139</v>
      </c>
      <c r="B1159" s="2">
        <v>43</v>
      </c>
      <c r="C1159" s="2">
        <v>2001</v>
      </c>
      <c r="D1159" s="7">
        <v>0.24000000000000002</v>
      </c>
      <c r="E1159" s="7">
        <v>0.32053307053919805</v>
      </c>
      <c r="F1159" s="2">
        <f t="shared" si="126"/>
        <v>0</v>
      </c>
      <c r="G1159" s="3">
        <f t="shared" si="127"/>
        <v>0</v>
      </c>
      <c r="H1159" s="3">
        <f t="shared" si="128"/>
        <v>2541.641134407012</v>
      </c>
      <c r="I1159" s="18">
        <f t="shared" si="124"/>
        <v>2541.641134407012</v>
      </c>
      <c r="J1159" s="3">
        <f t="shared" si="129"/>
        <v>0</v>
      </c>
      <c r="K1159" s="3">
        <f t="shared" si="130"/>
        <v>588.04268748695551</v>
      </c>
      <c r="L1159" s="2">
        <f t="shared" si="125"/>
        <v>0</v>
      </c>
    </row>
    <row r="1160" spans="1:12">
      <c r="A1160" s="2">
        <v>1140</v>
      </c>
      <c r="B1160" s="2">
        <v>44</v>
      </c>
      <c r="C1160" s="2">
        <v>2001</v>
      </c>
      <c r="D1160" s="7">
        <v>0.01</v>
      </c>
      <c r="E1160" s="7">
        <v>0.3604802358527826</v>
      </c>
      <c r="F1160" s="2">
        <f t="shared" si="126"/>
        <v>0</v>
      </c>
      <c r="G1160" s="3">
        <f t="shared" si="127"/>
        <v>0</v>
      </c>
      <c r="H1160" s="3">
        <f t="shared" si="128"/>
        <v>105.90171393362547</v>
      </c>
      <c r="I1160" s="18">
        <f t="shared" si="124"/>
        <v>105.90171393362547</v>
      </c>
      <c r="J1160" s="3">
        <f t="shared" si="129"/>
        <v>0</v>
      </c>
      <c r="K1160" s="3">
        <f t="shared" si="130"/>
        <v>0</v>
      </c>
      <c r="L1160" s="2">
        <f t="shared" si="125"/>
        <v>0</v>
      </c>
    </row>
    <row r="1161" spans="1:12">
      <c r="A1161" s="2">
        <v>1141</v>
      </c>
      <c r="B1161" s="2">
        <v>45</v>
      </c>
      <c r="C1161" s="2">
        <v>2001</v>
      </c>
      <c r="D1161" s="7">
        <v>0.01</v>
      </c>
      <c r="E1161" s="7">
        <v>0.35919397601157493</v>
      </c>
      <c r="F1161" s="2">
        <f t="shared" si="126"/>
        <v>0</v>
      </c>
      <c r="G1161" s="3">
        <f t="shared" si="127"/>
        <v>0</v>
      </c>
      <c r="H1161" s="3">
        <f t="shared" si="128"/>
        <v>105.90171393362547</v>
      </c>
      <c r="I1161" s="18">
        <f t="shared" si="124"/>
        <v>105.90171393362547</v>
      </c>
      <c r="J1161" s="3">
        <f t="shared" si="129"/>
        <v>0</v>
      </c>
      <c r="K1161" s="3">
        <f t="shared" si="130"/>
        <v>0</v>
      </c>
      <c r="L1161" s="2">
        <f t="shared" si="125"/>
        <v>0</v>
      </c>
    </row>
    <row r="1162" spans="1:12">
      <c r="A1162" s="2">
        <v>1142</v>
      </c>
      <c r="B1162" s="2">
        <v>46</v>
      </c>
      <c r="C1162" s="2">
        <v>2001</v>
      </c>
      <c r="D1162" s="7">
        <v>0.20500000000000002</v>
      </c>
      <c r="E1162" s="7">
        <v>0.3365216925701337</v>
      </c>
      <c r="F1162" s="2">
        <f t="shared" si="126"/>
        <v>0</v>
      </c>
      <c r="G1162" s="3">
        <f t="shared" si="127"/>
        <v>0</v>
      </c>
      <c r="H1162" s="3">
        <f t="shared" si="128"/>
        <v>2170.9851356393219</v>
      </c>
      <c r="I1162" s="18">
        <f t="shared" si="124"/>
        <v>2170.9851356393219</v>
      </c>
      <c r="J1162" s="3">
        <f t="shared" si="129"/>
        <v>0</v>
      </c>
      <c r="K1162" s="3">
        <f t="shared" si="130"/>
        <v>0</v>
      </c>
      <c r="L1162" s="2">
        <f t="shared" si="125"/>
        <v>0</v>
      </c>
    </row>
    <row r="1163" spans="1:12">
      <c r="A1163" s="2">
        <v>1143</v>
      </c>
      <c r="B1163" s="2">
        <v>47</v>
      </c>
      <c r="C1163" s="2">
        <v>2001</v>
      </c>
      <c r="D1163" s="7">
        <v>0.11</v>
      </c>
      <c r="E1163" s="7">
        <v>0.14778149591225498</v>
      </c>
      <c r="F1163" s="2">
        <f t="shared" si="126"/>
        <v>0</v>
      </c>
      <c r="G1163" s="3">
        <f t="shared" si="127"/>
        <v>0</v>
      </c>
      <c r="H1163" s="3">
        <f t="shared" si="128"/>
        <v>1164.9188532698802</v>
      </c>
      <c r="I1163" s="18">
        <f t="shared" si="124"/>
        <v>1164.9188532698802</v>
      </c>
      <c r="J1163" s="3">
        <f t="shared" si="129"/>
        <v>0</v>
      </c>
      <c r="K1163" s="3">
        <f t="shared" si="130"/>
        <v>0</v>
      </c>
      <c r="L1163" s="2">
        <f t="shared" si="125"/>
        <v>0</v>
      </c>
    </row>
    <row r="1164" spans="1:12">
      <c r="A1164" s="2">
        <v>1144</v>
      </c>
      <c r="B1164" s="2">
        <v>48</v>
      </c>
      <c r="C1164" s="2">
        <v>2001</v>
      </c>
      <c r="D1164" s="7">
        <v>0</v>
      </c>
      <c r="E1164" s="7">
        <v>0</v>
      </c>
      <c r="F1164" s="2">
        <f t="shared" si="126"/>
        <v>0</v>
      </c>
      <c r="G1164" s="3">
        <f t="shared" si="127"/>
        <v>0</v>
      </c>
      <c r="H1164" s="3">
        <f t="shared" si="128"/>
        <v>0</v>
      </c>
      <c r="I1164" s="18">
        <f t="shared" si="124"/>
        <v>0</v>
      </c>
      <c r="J1164" s="3">
        <f t="shared" si="129"/>
        <v>0</v>
      </c>
      <c r="K1164" s="3">
        <f t="shared" si="130"/>
        <v>0</v>
      </c>
      <c r="L1164" s="2">
        <f t="shared" si="125"/>
        <v>0</v>
      </c>
    </row>
    <row r="1165" spans="1:12">
      <c r="A1165" s="2">
        <v>1145</v>
      </c>
      <c r="B1165" s="2">
        <v>49</v>
      </c>
      <c r="C1165" s="2">
        <v>2001</v>
      </c>
      <c r="D1165" s="7">
        <v>0</v>
      </c>
      <c r="E1165" s="7">
        <v>0</v>
      </c>
      <c r="F1165" s="2">
        <f t="shared" si="126"/>
        <v>0</v>
      </c>
      <c r="G1165" s="3">
        <f t="shared" si="127"/>
        <v>0</v>
      </c>
      <c r="H1165" s="3">
        <f t="shared" si="128"/>
        <v>0</v>
      </c>
      <c r="I1165" s="18">
        <f t="shared" si="124"/>
        <v>0</v>
      </c>
      <c r="J1165" s="3">
        <f t="shared" si="129"/>
        <v>0</v>
      </c>
      <c r="K1165" s="3">
        <f t="shared" si="130"/>
        <v>0</v>
      </c>
      <c r="L1165" s="2">
        <f t="shared" si="125"/>
        <v>0</v>
      </c>
    </row>
    <row r="1166" spans="1:12">
      <c r="A1166" s="2">
        <v>1146</v>
      </c>
      <c r="B1166" s="2">
        <v>50</v>
      </c>
      <c r="C1166" s="2">
        <v>2001</v>
      </c>
      <c r="D1166" s="7">
        <v>0</v>
      </c>
      <c r="E1166" s="7">
        <v>0</v>
      </c>
      <c r="F1166" s="2">
        <f t="shared" si="126"/>
        <v>0</v>
      </c>
      <c r="G1166" s="3">
        <f t="shared" si="127"/>
        <v>0</v>
      </c>
      <c r="H1166" s="3">
        <f t="shared" si="128"/>
        <v>0</v>
      </c>
      <c r="I1166" s="18">
        <f t="shared" si="124"/>
        <v>0</v>
      </c>
      <c r="J1166" s="3">
        <f t="shared" si="129"/>
        <v>0</v>
      </c>
      <c r="K1166" s="3">
        <f t="shared" si="130"/>
        <v>0</v>
      </c>
      <c r="L1166" s="2">
        <f t="shared" si="125"/>
        <v>0</v>
      </c>
    </row>
    <row r="1167" spans="1:12">
      <c r="A1167" s="2">
        <v>1147</v>
      </c>
      <c r="B1167" s="2">
        <v>51</v>
      </c>
      <c r="C1167" s="2">
        <v>2001</v>
      </c>
      <c r="D1167" s="7">
        <v>0</v>
      </c>
      <c r="E1167" s="7">
        <v>0</v>
      </c>
      <c r="F1167" s="2">
        <f t="shared" si="126"/>
        <v>0</v>
      </c>
      <c r="G1167" s="3">
        <f t="shared" si="127"/>
        <v>0</v>
      </c>
      <c r="H1167" s="3">
        <f t="shared" si="128"/>
        <v>0</v>
      </c>
      <c r="I1167" s="18">
        <f t="shared" si="124"/>
        <v>0</v>
      </c>
      <c r="J1167" s="3">
        <f t="shared" si="129"/>
        <v>0</v>
      </c>
      <c r="K1167" s="3">
        <f t="shared" si="130"/>
        <v>0</v>
      </c>
      <c r="L1167" s="2">
        <f t="shared" si="125"/>
        <v>0</v>
      </c>
    </row>
    <row r="1168" spans="1:12">
      <c r="A1168" s="2">
        <v>1148</v>
      </c>
      <c r="B1168" s="2">
        <v>52</v>
      </c>
      <c r="C1168" s="2">
        <v>2001</v>
      </c>
      <c r="D1168" s="7">
        <v>0</v>
      </c>
      <c r="E1168" s="7">
        <v>0</v>
      </c>
      <c r="F1168" s="2">
        <f t="shared" si="126"/>
        <v>0</v>
      </c>
      <c r="G1168" s="3">
        <f t="shared" si="127"/>
        <v>0</v>
      </c>
      <c r="H1168" s="3">
        <f t="shared" si="128"/>
        <v>0</v>
      </c>
      <c r="I1168" s="18">
        <f t="shared" si="124"/>
        <v>0</v>
      </c>
      <c r="J1168" s="3">
        <f t="shared" si="129"/>
        <v>0</v>
      </c>
      <c r="K1168" s="3">
        <f t="shared" si="130"/>
        <v>0</v>
      </c>
      <c r="L1168" s="2">
        <f t="shared" si="125"/>
        <v>0</v>
      </c>
    </row>
    <row r="1169" spans="1:12">
      <c r="A1169" s="2">
        <v>1149</v>
      </c>
      <c r="B1169" s="2">
        <v>1</v>
      </c>
      <c r="C1169" s="2">
        <v>2002</v>
      </c>
      <c r="D1169" s="7">
        <v>0</v>
      </c>
      <c r="E1169" s="7">
        <v>0</v>
      </c>
      <c r="F1169" s="2">
        <f t="shared" si="126"/>
        <v>0</v>
      </c>
      <c r="G1169" s="3">
        <f t="shared" si="127"/>
        <v>0</v>
      </c>
      <c r="H1169" s="3">
        <f t="shared" si="128"/>
        <v>0</v>
      </c>
      <c r="I1169" s="18">
        <f t="shared" si="124"/>
        <v>0</v>
      </c>
      <c r="J1169" s="3">
        <f t="shared" si="129"/>
        <v>0</v>
      </c>
      <c r="K1169" s="3">
        <f t="shared" si="130"/>
        <v>0</v>
      </c>
      <c r="L1169" s="2">
        <f t="shared" si="125"/>
        <v>0</v>
      </c>
    </row>
    <row r="1170" spans="1:12">
      <c r="A1170" s="2">
        <v>1150</v>
      </c>
      <c r="B1170" s="2">
        <v>2</v>
      </c>
      <c r="C1170" s="2">
        <v>2002</v>
      </c>
      <c r="D1170" s="7">
        <v>0</v>
      </c>
      <c r="E1170" s="7">
        <v>0</v>
      </c>
      <c r="F1170" s="2">
        <f t="shared" si="126"/>
        <v>0</v>
      </c>
      <c r="G1170" s="3">
        <f t="shared" si="127"/>
        <v>0</v>
      </c>
      <c r="H1170" s="3">
        <f t="shared" si="128"/>
        <v>0</v>
      </c>
      <c r="I1170" s="18">
        <f t="shared" si="124"/>
        <v>0</v>
      </c>
      <c r="J1170" s="3">
        <f t="shared" si="129"/>
        <v>0</v>
      </c>
      <c r="K1170" s="3">
        <f t="shared" si="130"/>
        <v>0</v>
      </c>
      <c r="L1170" s="2">
        <f t="shared" si="125"/>
        <v>0</v>
      </c>
    </row>
    <row r="1171" spans="1:12">
      <c r="A1171" s="2">
        <v>1151</v>
      </c>
      <c r="B1171" s="2">
        <v>3</v>
      </c>
      <c r="C1171" s="2">
        <v>2002</v>
      </c>
      <c r="D1171" s="7">
        <v>0</v>
      </c>
      <c r="E1171" s="7">
        <v>0</v>
      </c>
      <c r="F1171" s="2">
        <f t="shared" si="126"/>
        <v>0</v>
      </c>
      <c r="G1171" s="3">
        <f t="shared" si="127"/>
        <v>0</v>
      </c>
      <c r="H1171" s="3">
        <f t="shared" si="128"/>
        <v>0</v>
      </c>
      <c r="I1171" s="18">
        <f t="shared" si="124"/>
        <v>0</v>
      </c>
      <c r="J1171" s="3">
        <f t="shared" si="129"/>
        <v>0</v>
      </c>
      <c r="K1171" s="3">
        <f t="shared" si="130"/>
        <v>0</v>
      </c>
      <c r="L1171" s="2">
        <f t="shared" si="125"/>
        <v>0</v>
      </c>
    </row>
    <row r="1172" spans="1:12">
      <c r="A1172" s="2">
        <v>1152</v>
      </c>
      <c r="B1172" s="2">
        <v>4</v>
      </c>
      <c r="C1172" s="2">
        <v>2002</v>
      </c>
      <c r="D1172" s="7">
        <v>0</v>
      </c>
      <c r="E1172" s="7">
        <v>0</v>
      </c>
      <c r="F1172" s="2">
        <f t="shared" si="126"/>
        <v>0</v>
      </c>
      <c r="G1172" s="3">
        <f t="shared" si="127"/>
        <v>0</v>
      </c>
      <c r="H1172" s="3">
        <f t="shared" si="128"/>
        <v>0</v>
      </c>
      <c r="I1172" s="18">
        <f t="shared" si="124"/>
        <v>0</v>
      </c>
      <c r="J1172" s="3">
        <f t="shared" si="129"/>
        <v>0</v>
      </c>
      <c r="K1172" s="3">
        <f t="shared" si="130"/>
        <v>0</v>
      </c>
      <c r="L1172" s="2">
        <f t="shared" si="125"/>
        <v>0</v>
      </c>
    </row>
    <row r="1173" spans="1:12">
      <c r="A1173" s="2">
        <v>1153</v>
      </c>
      <c r="B1173" s="2">
        <v>5</v>
      </c>
      <c r="C1173" s="2">
        <v>2002</v>
      </c>
      <c r="D1173" s="7">
        <v>0</v>
      </c>
      <c r="E1173" s="7">
        <v>0</v>
      </c>
      <c r="F1173" s="2">
        <f t="shared" si="126"/>
        <v>0</v>
      </c>
      <c r="G1173" s="3">
        <f t="shared" si="127"/>
        <v>0</v>
      </c>
      <c r="H1173" s="3">
        <f t="shared" si="128"/>
        <v>0</v>
      </c>
      <c r="I1173" s="18">
        <f t="shared" si="124"/>
        <v>0</v>
      </c>
      <c r="J1173" s="3">
        <f t="shared" si="129"/>
        <v>0</v>
      </c>
      <c r="K1173" s="3">
        <f t="shared" si="130"/>
        <v>0</v>
      </c>
      <c r="L1173" s="2">
        <f t="shared" si="125"/>
        <v>0</v>
      </c>
    </row>
    <row r="1174" spans="1:12">
      <c r="A1174" s="2">
        <v>1154</v>
      </c>
      <c r="B1174" s="2">
        <v>6</v>
      </c>
      <c r="C1174" s="2">
        <v>2002</v>
      </c>
      <c r="D1174" s="7">
        <v>0</v>
      </c>
      <c r="E1174" s="7">
        <v>0</v>
      </c>
      <c r="F1174" s="2">
        <f t="shared" si="126"/>
        <v>0</v>
      </c>
      <c r="G1174" s="3">
        <f t="shared" si="127"/>
        <v>0</v>
      </c>
      <c r="H1174" s="3">
        <f t="shared" si="128"/>
        <v>0</v>
      </c>
      <c r="I1174" s="18">
        <f t="shared" ref="I1174:I1237" si="131">H1174-G1174-((E1174/12)*$F$10)/7.48</f>
        <v>0</v>
      </c>
      <c r="J1174" s="3">
        <f t="shared" si="129"/>
        <v>0</v>
      </c>
      <c r="K1174" s="3">
        <f t="shared" si="130"/>
        <v>0</v>
      </c>
      <c r="L1174" s="2">
        <f t="shared" ref="L1174:L1237" si="132">IF(AND(K1174=0,I1174=0),0,IF(B1174&gt;43,0,IF(ROUND((K1173+I1174),0)=0,0,IF(K1174=0,1,0))))</f>
        <v>0</v>
      </c>
    </row>
    <row r="1175" spans="1:12">
      <c r="A1175" s="2">
        <v>1155</v>
      </c>
      <c r="B1175" s="2">
        <v>7</v>
      </c>
      <c r="C1175" s="2">
        <v>2002</v>
      </c>
      <c r="D1175" s="7">
        <v>0</v>
      </c>
      <c r="E1175" s="7">
        <v>0</v>
      </c>
      <c r="F1175" s="2">
        <f t="shared" si="126"/>
        <v>0</v>
      </c>
      <c r="G1175" s="3">
        <f t="shared" si="127"/>
        <v>0</v>
      </c>
      <c r="H1175" s="3">
        <f t="shared" si="128"/>
        <v>0</v>
      </c>
      <c r="I1175" s="18">
        <f t="shared" si="131"/>
        <v>0</v>
      </c>
      <c r="J1175" s="3">
        <f t="shared" si="129"/>
        <v>0</v>
      </c>
      <c r="K1175" s="3">
        <f t="shared" si="130"/>
        <v>0</v>
      </c>
      <c r="L1175" s="2">
        <f t="shared" si="132"/>
        <v>0</v>
      </c>
    </row>
    <row r="1176" spans="1:12">
      <c r="A1176" s="2">
        <v>1156</v>
      </c>
      <c r="B1176" s="2">
        <v>8</v>
      </c>
      <c r="C1176" s="2">
        <v>2002</v>
      </c>
      <c r="D1176" s="7">
        <v>0</v>
      </c>
      <c r="E1176" s="7">
        <v>0</v>
      </c>
      <c r="F1176" s="2">
        <f t="shared" si="126"/>
        <v>0</v>
      </c>
      <c r="G1176" s="3">
        <f t="shared" si="127"/>
        <v>0</v>
      </c>
      <c r="H1176" s="3">
        <f t="shared" si="128"/>
        <v>0</v>
      </c>
      <c r="I1176" s="18">
        <f t="shared" si="131"/>
        <v>0</v>
      </c>
      <c r="J1176" s="3">
        <f t="shared" si="129"/>
        <v>0</v>
      </c>
      <c r="K1176" s="3">
        <f t="shared" si="130"/>
        <v>0</v>
      </c>
      <c r="L1176" s="2">
        <f t="shared" si="132"/>
        <v>0</v>
      </c>
    </row>
    <row r="1177" spans="1:12">
      <c r="A1177" s="2">
        <v>1157</v>
      </c>
      <c r="B1177" s="2">
        <v>9</v>
      </c>
      <c r="C1177" s="2">
        <v>2002</v>
      </c>
      <c r="D1177" s="7">
        <v>0</v>
      </c>
      <c r="E1177" s="7">
        <v>0</v>
      </c>
      <c r="F1177" s="2">
        <f t="shared" si="126"/>
        <v>0</v>
      </c>
      <c r="G1177" s="3">
        <f t="shared" si="127"/>
        <v>0</v>
      </c>
      <c r="H1177" s="3">
        <f t="shared" si="128"/>
        <v>0</v>
      </c>
      <c r="I1177" s="18">
        <f t="shared" si="131"/>
        <v>0</v>
      </c>
      <c r="J1177" s="3">
        <f t="shared" si="129"/>
        <v>0</v>
      </c>
      <c r="K1177" s="3">
        <f t="shared" si="130"/>
        <v>0</v>
      </c>
      <c r="L1177" s="2">
        <f t="shared" si="132"/>
        <v>0</v>
      </c>
    </row>
    <row r="1178" spans="1:12">
      <c r="A1178" s="2">
        <v>1158</v>
      </c>
      <c r="B1178" s="2">
        <v>10</v>
      </c>
      <c r="C1178" s="2">
        <v>2002</v>
      </c>
      <c r="D1178" s="7">
        <v>0</v>
      </c>
      <c r="E1178" s="7">
        <v>0</v>
      </c>
      <c r="F1178" s="2">
        <f t="shared" si="126"/>
        <v>0</v>
      </c>
      <c r="G1178" s="3">
        <f t="shared" si="127"/>
        <v>0</v>
      </c>
      <c r="H1178" s="3">
        <f t="shared" si="128"/>
        <v>0</v>
      </c>
      <c r="I1178" s="18">
        <f t="shared" si="131"/>
        <v>0</v>
      </c>
      <c r="J1178" s="3">
        <f t="shared" si="129"/>
        <v>0</v>
      </c>
      <c r="K1178" s="3">
        <f t="shared" si="130"/>
        <v>0</v>
      </c>
      <c r="L1178" s="2">
        <f t="shared" si="132"/>
        <v>0</v>
      </c>
    </row>
    <row r="1179" spans="1:12">
      <c r="A1179" s="2">
        <v>1159</v>
      </c>
      <c r="B1179" s="2">
        <v>11</v>
      </c>
      <c r="C1179" s="2">
        <v>2002</v>
      </c>
      <c r="D1179" s="7">
        <v>0.85400000000000009</v>
      </c>
      <c r="E1179" s="7">
        <v>0.24978169265860845</v>
      </c>
      <c r="F1179" s="2">
        <f t="shared" si="126"/>
        <v>0</v>
      </c>
      <c r="G1179" s="3">
        <f t="shared" si="127"/>
        <v>0</v>
      </c>
      <c r="H1179" s="3">
        <f t="shared" si="128"/>
        <v>9044.0063699316161</v>
      </c>
      <c r="I1179" s="18">
        <f t="shared" si="131"/>
        <v>9044.0063699316161</v>
      </c>
      <c r="J1179" s="3">
        <f t="shared" si="129"/>
        <v>0</v>
      </c>
      <c r="K1179" s="3">
        <f t="shared" si="130"/>
        <v>588.04268748695551</v>
      </c>
      <c r="L1179" s="2">
        <f t="shared" si="132"/>
        <v>0</v>
      </c>
    </row>
    <row r="1180" spans="1:12">
      <c r="A1180" s="2">
        <v>1160</v>
      </c>
      <c r="B1180" s="2">
        <v>12</v>
      </c>
      <c r="C1180" s="2">
        <v>2002</v>
      </c>
      <c r="D1180" s="7">
        <v>0.26600000000000001</v>
      </c>
      <c r="E1180" s="7">
        <v>0.26211744067752213</v>
      </c>
      <c r="F1180" s="2">
        <f t="shared" si="126"/>
        <v>0</v>
      </c>
      <c r="G1180" s="3">
        <f t="shared" si="127"/>
        <v>0</v>
      </c>
      <c r="H1180" s="3">
        <f t="shared" si="128"/>
        <v>2816.9855906344378</v>
      </c>
      <c r="I1180" s="18">
        <f t="shared" si="131"/>
        <v>2816.9855906344378</v>
      </c>
      <c r="J1180" s="3">
        <f t="shared" si="129"/>
        <v>0</v>
      </c>
      <c r="K1180" s="3">
        <f t="shared" si="130"/>
        <v>588.04268748695551</v>
      </c>
      <c r="L1180" s="2">
        <f t="shared" si="132"/>
        <v>0</v>
      </c>
    </row>
    <row r="1181" spans="1:12">
      <c r="A1181" s="2">
        <v>1161</v>
      </c>
      <c r="B1181" s="2">
        <v>13</v>
      </c>
      <c r="C1181" s="2">
        <v>2002</v>
      </c>
      <c r="D1181" s="7">
        <v>0.01</v>
      </c>
      <c r="E1181" s="7">
        <v>0.42344106256021607</v>
      </c>
      <c r="F1181" s="2">
        <f t="shared" si="126"/>
        <v>1</v>
      </c>
      <c r="G1181" s="3">
        <f t="shared" si="127"/>
        <v>4344.6856998410449</v>
      </c>
      <c r="H1181" s="3">
        <f t="shared" si="128"/>
        <v>105.90171393362547</v>
      </c>
      <c r="I1181" s="18">
        <f t="shared" si="131"/>
        <v>-4238.7839859074193</v>
      </c>
      <c r="J1181" s="3">
        <f t="shared" si="129"/>
        <v>4238.7839859074193</v>
      </c>
      <c r="K1181" s="3">
        <f t="shared" si="130"/>
        <v>0</v>
      </c>
      <c r="L1181" s="2">
        <f t="shared" si="132"/>
        <v>1</v>
      </c>
    </row>
    <row r="1182" spans="1:12">
      <c r="A1182" s="2">
        <v>1162</v>
      </c>
      <c r="B1182" s="2">
        <v>14</v>
      </c>
      <c r="C1182" s="2">
        <v>2002</v>
      </c>
      <c r="D1182" s="7">
        <v>0.72500000000000009</v>
      </c>
      <c r="E1182" s="7">
        <v>0.33561688942145024</v>
      </c>
      <c r="F1182" s="2">
        <f t="shared" si="126"/>
        <v>1</v>
      </c>
      <c r="G1182" s="3">
        <f t="shared" si="127"/>
        <v>4344.6856998410449</v>
      </c>
      <c r="H1182" s="3">
        <f t="shared" si="128"/>
        <v>7677.8742601878475</v>
      </c>
      <c r="I1182" s="18">
        <f t="shared" si="131"/>
        <v>3333.1885603468027</v>
      </c>
      <c r="J1182" s="3">
        <f t="shared" si="129"/>
        <v>905.5954255606166</v>
      </c>
      <c r="K1182" s="3">
        <f t="shared" si="130"/>
        <v>588.04268748695551</v>
      </c>
      <c r="L1182" s="2">
        <f t="shared" si="132"/>
        <v>0</v>
      </c>
    </row>
    <row r="1183" spans="1:12">
      <c r="A1183" s="2">
        <v>1163</v>
      </c>
      <c r="B1183" s="2">
        <v>15</v>
      </c>
      <c r="C1183" s="2">
        <v>2002</v>
      </c>
      <c r="D1183" s="7">
        <v>1.1849999999999998</v>
      </c>
      <c r="E1183" s="7">
        <v>0.67448267647738191</v>
      </c>
      <c r="F1183" s="2">
        <f t="shared" si="126"/>
        <v>1</v>
      </c>
      <c r="G1183" s="3">
        <f t="shared" si="127"/>
        <v>4344.6856998410449</v>
      </c>
      <c r="H1183" s="3">
        <f t="shared" si="128"/>
        <v>12549.353101134615</v>
      </c>
      <c r="I1183" s="18">
        <f t="shared" si="131"/>
        <v>8204.6674012935691</v>
      </c>
      <c r="J1183" s="3">
        <f t="shared" si="129"/>
        <v>0</v>
      </c>
      <c r="K1183" s="3">
        <f t="shared" si="130"/>
        <v>588.04268748695551</v>
      </c>
      <c r="L1183" s="2">
        <f t="shared" si="132"/>
        <v>0</v>
      </c>
    </row>
    <row r="1184" spans="1:12">
      <c r="A1184" s="2">
        <v>1164</v>
      </c>
      <c r="B1184" s="2">
        <v>16</v>
      </c>
      <c r="C1184" s="2">
        <v>2002</v>
      </c>
      <c r="D1184" s="7">
        <v>0.36</v>
      </c>
      <c r="E1184" s="7">
        <v>1.0864496051910342</v>
      </c>
      <c r="F1184" s="2">
        <f t="shared" si="126"/>
        <v>1</v>
      </c>
      <c r="G1184" s="3">
        <f t="shared" si="127"/>
        <v>4344.6856998410449</v>
      </c>
      <c r="H1184" s="3">
        <f t="shared" si="128"/>
        <v>3812.4617016105167</v>
      </c>
      <c r="I1184" s="18">
        <f t="shared" si="131"/>
        <v>-532.2239982305282</v>
      </c>
      <c r="J1184" s="3">
        <f t="shared" si="129"/>
        <v>532.2239982305282</v>
      </c>
      <c r="K1184" s="3">
        <f t="shared" si="130"/>
        <v>55.818689256427319</v>
      </c>
      <c r="L1184" s="2">
        <f t="shared" si="132"/>
        <v>0</v>
      </c>
    </row>
    <row r="1185" spans="1:12">
      <c r="A1185" s="2">
        <v>1165</v>
      </c>
      <c r="B1185" s="2">
        <v>17</v>
      </c>
      <c r="C1185" s="2">
        <v>2002</v>
      </c>
      <c r="D1185" s="7">
        <v>0.9</v>
      </c>
      <c r="E1185" s="7">
        <v>0.67171889695264186</v>
      </c>
      <c r="F1185" s="2">
        <f t="shared" si="126"/>
        <v>1</v>
      </c>
      <c r="G1185" s="3">
        <f t="shared" si="127"/>
        <v>4344.6856998410449</v>
      </c>
      <c r="H1185" s="3">
        <f t="shared" si="128"/>
        <v>9531.1542540262926</v>
      </c>
      <c r="I1185" s="18">
        <f t="shared" si="131"/>
        <v>5186.4685541852477</v>
      </c>
      <c r="J1185" s="3">
        <f t="shared" si="129"/>
        <v>0</v>
      </c>
      <c r="K1185" s="3">
        <f t="shared" si="130"/>
        <v>588.04268748695551</v>
      </c>
      <c r="L1185" s="2">
        <f t="shared" si="132"/>
        <v>0</v>
      </c>
    </row>
    <row r="1186" spans="1:12">
      <c r="A1186" s="2">
        <v>1166</v>
      </c>
      <c r="B1186" s="2">
        <v>18</v>
      </c>
      <c r="C1186" s="2">
        <v>2002</v>
      </c>
      <c r="D1186" s="7">
        <v>3.0000000000000002E-2</v>
      </c>
      <c r="E1186" s="7">
        <v>0.83528110151021795</v>
      </c>
      <c r="F1186" s="2">
        <f t="shared" si="126"/>
        <v>1</v>
      </c>
      <c r="G1186" s="3">
        <f t="shared" si="127"/>
        <v>4344.6856998410449</v>
      </c>
      <c r="H1186" s="3">
        <f t="shared" si="128"/>
        <v>317.7051418008765</v>
      </c>
      <c r="I1186" s="18">
        <f t="shared" si="131"/>
        <v>-4026.9805580401685</v>
      </c>
      <c r="J1186" s="3">
        <f t="shared" si="129"/>
        <v>4026.9805580401685</v>
      </c>
      <c r="K1186" s="3">
        <f t="shared" si="130"/>
        <v>0</v>
      </c>
      <c r="L1186" s="2">
        <f t="shared" si="132"/>
        <v>1</v>
      </c>
    </row>
    <row r="1187" spans="1:12">
      <c r="A1187" s="2">
        <v>1167</v>
      </c>
      <c r="B1187" s="2">
        <v>19</v>
      </c>
      <c r="C1187" s="2">
        <v>2002</v>
      </c>
      <c r="D1187" s="7">
        <v>2.0300000000000002</v>
      </c>
      <c r="E1187" s="7">
        <v>0.78663385746535008</v>
      </c>
      <c r="F1187" s="2">
        <f t="shared" si="126"/>
        <v>1</v>
      </c>
      <c r="G1187" s="3">
        <f t="shared" si="127"/>
        <v>4344.6856998410449</v>
      </c>
      <c r="H1187" s="3">
        <f t="shared" si="128"/>
        <v>21498.047928525975</v>
      </c>
      <c r="I1187" s="18">
        <f t="shared" si="131"/>
        <v>17153.362228684931</v>
      </c>
      <c r="J1187" s="3">
        <f t="shared" si="129"/>
        <v>0</v>
      </c>
      <c r="K1187" s="3">
        <f t="shared" si="130"/>
        <v>588.04268748695551</v>
      </c>
      <c r="L1187" s="2">
        <f t="shared" si="132"/>
        <v>0</v>
      </c>
    </row>
    <row r="1188" spans="1:12">
      <c r="A1188" s="2">
        <v>1168</v>
      </c>
      <c r="B1188" s="2">
        <v>20</v>
      </c>
      <c r="C1188" s="2">
        <v>2002</v>
      </c>
      <c r="D1188" s="7">
        <v>0.13</v>
      </c>
      <c r="E1188" s="7">
        <v>0.91842165260651687</v>
      </c>
      <c r="F1188" s="2">
        <f t="shared" ref="F1188:F1251" si="133">IF(AND(B1188&gt;=$C$7,B1188&lt;=$D$7),$C$5*2,IF(AND(B1188&gt;=$C$6,B1188&lt;=$D$6),$C$5,0))</f>
        <v>1</v>
      </c>
      <c r="G1188" s="3">
        <f t="shared" ref="G1188:G1251" si="134">IF($C$2="Y",F1188*$C$4*43560/12/0.133680556,IF(AND(B1188&gt;=$C$11,B1188&lt;=$D$11),$C$10,0))</f>
        <v>4344.6856998410449</v>
      </c>
      <c r="H1188" s="3">
        <f t="shared" ref="H1188:H1251" si="135">D1188*$C$13*43560/12/0.133680556</f>
        <v>1376.7222811371312</v>
      </c>
      <c r="I1188" s="18">
        <f t="shared" si="131"/>
        <v>-2967.9634187039137</v>
      </c>
      <c r="J1188" s="3">
        <f t="shared" ref="J1188:J1251" si="136">IF(B1188&gt;43,0,IF(AND(I1188&gt;=0,(J1187-I1188)&lt;=0),0,IF(I1188&lt;=0,ABS(I1188)+J1187,J1187-I1188)))</f>
        <v>2967.9634187039137</v>
      </c>
      <c r="K1188" s="3">
        <f t="shared" ref="K1188:K1251" si="137">IF(B1188&gt;43,0,IF(K1187+I1188&lt;=0,0,IF(K1187+I1188&gt;=$C$15,$C$15,K1187+I1188)))</f>
        <v>0</v>
      </c>
      <c r="L1188" s="2">
        <f t="shared" si="132"/>
        <v>1</v>
      </c>
    </row>
    <row r="1189" spans="1:12">
      <c r="A1189" s="2">
        <v>1169</v>
      </c>
      <c r="B1189" s="2">
        <v>21</v>
      </c>
      <c r="C1189" s="2">
        <v>2002</v>
      </c>
      <c r="D1189" s="7">
        <v>0.26</v>
      </c>
      <c r="E1189" s="7">
        <v>1.060846849311637</v>
      </c>
      <c r="F1189" s="2">
        <f t="shared" si="133"/>
        <v>1</v>
      </c>
      <c r="G1189" s="3">
        <f t="shared" si="134"/>
        <v>4344.6856998410449</v>
      </c>
      <c r="H1189" s="3">
        <f t="shared" si="135"/>
        <v>2753.4445622742624</v>
      </c>
      <c r="I1189" s="18">
        <f t="shared" si="131"/>
        <v>-1591.2411375667825</v>
      </c>
      <c r="J1189" s="3">
        <f t="shared" si="136"/>
        <v>4559.2045562706962</v>
      </c>
      <c r="K1189" s="3">
        <f t="shared" si="137"/>
        <v>0</v>
      </c>
      <c r="L1189" s="2">
        <f t="shared" si="132"/>
        <v>1</v>
      </c>
    </row>
    <row r="1190" spans="1:12">
      <c r="A1190" s="2">
        <v>1170</v>
      </c>
      <c r="B1190" s="2">
        <v>22</v>
      </c>
      <c r="C1190" s="2">
        <v>2002</v>
      </c>
      <c r="D1190" s="7">
        <v>0.43000000000000005</v>
      </c>
      <c r="E1190" s="7">
        <v>1.438401179635193</v>
      </c>
      <c r="F1190" s="2">
        <f t="shared" si="133"/>
        <v>1</v>
      </c>
      <c r="G1190" s="3">
        <f t="shared" si="134"/>
        <v>4344.6856998410449</v>
      </c>
      <c r="H1190" s="3">
        <f t="shared" si="135"/>
        <v>4553.773699145896</v>
      </c>
      <c r="I1190" s="18">
        <f t="shared" si="131"/>
        <v>209.08799930485111</v>
      </c>
      <c r="J1190" s="3">
        <f t="shared" si="136"/>
        <v>4350.1165569658451</v>
      </c>
      <c r="K1190" s="3">
        <f t="shared" si="137"/>
        <v>209.08799930485111</v>
      </c>
      <c r="L1190" s="2">
        <f t="shared" si="132"/>
        <v>0</v>
      </c>
    </row>
    <row r="1191" spans="1:12">
      <c r="A1191" s="2">
        <v>1171</v>
      </c>
      <c r="B1191" s="2">
        <v>23</v>
      </c>
      <c r="C1191" s="2">
        <v>2002</v>
      </c>
      <c r="D1191" s="7">
        <v>1.8149999999999999</v>
      </c>
      <c r="E1191" s="7">
        <v>1.163057085427855</v>
      </c>
      <c r="F1191" s="2">
        <f t="shared" si="133"/>
        <v>1</v>
      </c>
      <c r="G1191" s="3">
        <f t="shared" si="134"/>
        <v>4344.6856998410449</v>
      </c>
      <c r="H1191" s="3">
        <f t="shared" si="135"/>
        <v>19221.16107895302</v>
      </c>
      <c r="I1191" s="18">
        <f t="shared" si="131"/>
        <v>14876.475379111977</v>
      </c>
      <c r="J1191" s="3">
        <f t="shared" si="136"/>
        <v>0</v>
      </c>
      <c r="K1191" s="3">
        <f t="shared" si="137"/>
        <v>588.04268748695551</v>
      </c>
      <c r="L1191" s="2">
        <f t="shared" si="132"/>
        <v>0</v>
      </c>
    </row>
    <row r="1192" spans="1:12">
      <c r="A1192" s="2">
        <v>1172</v>
      </c>
      <c r="B1192" s="2">
        <v>24</v>
      </c>
      <c r="C1192" s="2">
        <v>2002</v>
      </c>
      <c r="D1192" s="7">
        <v>1.0899999999999999</v>
      </c>
      <c r="E1192" s="7">
        <v>1.299273227021198</v>
      </c>
      <c r="F1192" s="2">
        <f t="shared" si="133"/>
        <v>1</v>
      </c>
      <c r="G1192" s="3">
        <f t="shared" si="134"/>
        <v>4344.6856998410449</v>
      </c>
      <c r="H1192" s="3">
        <f t="shared" si="135"/>
        <v>11543.286818765177</v>
      </c>
      <c r="I1192" s="18">
        <f t="shared" si="131"/>
        <v>7198.6011189241317</v>
      </c>
      <c r="J1192" s="3">
        <f t="shared" si="136"/>
        <v>0</v>
      </c>
      <c r="K1192" s="3">
        <f t="shared" si="137"/>
        <v>588.04268748695551</v>
      </c>
      <c r="L1192" s="2">
        <f t="shared" si="132"/>
        <v>0</v>
      </c>
    </row>
    <row r="1193" spans="1:12">
      <c r="A1193" s="2">
        <v>1173</v>
      </c>
      <c r="B1193" s="2">
        <v>25</v>
      </c>
      <c r="C1193" s="2">
        <v>2002</v>
      </c>
      <c r="D1193" s="7">
        <v>3.4050000000000002</v>
      </c>
      <c r="E1193" s="7">
        <v>1.3321318884050048</v>
      </c>
      <c r="F1193" s="2">
        <f t="shared" si="133"/>
        <v>1</v>
      </c>
      <c r="G1193" s="3">
        <f t="shared" si="134"/>
        <v>4344.6856998410449</v>
      </c>
      <c r="H1193" s="3">
        <f t="shared" si="135"/>
        <v>36059.533594399472</v>
      </c>
      <c r="I1193" s="18">
        <f t="shared" si="131"/>
        <v>31714.847894558428</v>
      </c>
      <c r="J1193" s="3">
        <f t="shared" si="136"/>
        <v>0</v>
      </c>
      <c r="K1193" s="3">
        <f t="shared" si="137"/>
        <v>588.04268748695551</v>
      </c>
      <c r="L1193" s="2">
        <f t="shared" si="132"/>
        <v>0</v>
      </c>
    </row>
    <row r="1194" spans="1:12">
      <c r="A1194" s="2">
        <v>1174</v>
      </c>
      <c r="B1194" s="2">
        <v>26</v>
      </c>
      <c r="C1194" s="2">
        <v>2002</v>
      </c>
      <c r="D1194" s="7">
        <v>2.0049999999999999</v>
      </c>
      <c r="E1194" s="7">
        <v>1.544961415746974</v>
      </c>
      <c r="F1194" s="2">
        <f t="shared" si="133"/>
        <v>1</v>
      </c>
      <c r="G1194" s="3">
        <f t="shared" si="134"/>
        <v>4344.6856998410449</v>
      </c>
      <c r="H1194" s="3">
        <f t="shared" si="135"/>
        <v>21233.293643691904</v>
      </c>
      <c r="I1194" s="18">
        <f t="shared" si="131"/>
        <v>16888.60794385086</v>
      </c>
      <c r="J1194" s="3">
        <f t="shared" si="136"/>
        <v>0</v>
      </c>
      <c r="K1194" s="3">
        <f t="shared" si="137"/>
        <v>588.04268748695551</v>
      </c>
      <c r="L1194" s="2">
        <f t="shared" si="132"/>
        <v>0</v>
      </c>
    </row>
    <row r="1195" spans="1:12">
      <c r="A1195" s="2">
        <v>1175</v>
      </c>
      <c r="B1195" s="2">
        <v>27</v>
      </c>
      <c r="C1195" s="2">
        <v>2002</v>
      </c>
      <c r="D1195" s="7">
        <v>0.63</v>
      </c>
      <c r="E1195" s="7">
        <v>1.4594122032358088</v>
      </c>
      <c r="F1195" s="2">
        <f t="shared" si="133"/>
        <v>2</v>
      </c>
      <c r="G1195" s="3">
        <f t="shared" si="134"/>
        <v>8689.3713996820898</v>
      </c>
      <c r="H1195" s="3">
        <f t="shared" si="135"/>
        <v>6671.8079778184047</v>
      </c>
      <c r="I1195" s="18">
        <f t="shared" si="131"/>
        <v>-2017.5634218636851</v>
      </c>
      <c r="J1195" s="3">
        <f t="shared" si="136"/>
        <v>2017.5634218636851</v>
      </c>
      <c r="K1195" s="3">
        <f t="shared" si="137"/>
        <v>0</v>
      </c>
      <c r="L1195" s="2">
        <f t="shared" si="132"/>
        <v>1</v>
      </c>
    </row>
    <row r="1196" spans="1:12">
      <c r="A1196" s="2">
        <v>1176</v>
      </c>
      <c r="B1196" s="2">
        <v>28</v>
      </c>
      <c r="C1196" s="2">
        <v>2002</v>
      </c>
      <c r="D1196" s="7">
        <v>2.085</v>
      </c>
      <c r="E1196" s="7">
        <v>1.3630850379797319</v>
      </c>
      <c r="F1196" s="2">
        <f t="shared" si="133"/>
        <v>2</v>
      </c>
      <c r="G1196" s="3">
        <f t="shared" si="134"/>
        <v>8689.3713996820898</v>
      </c>
      <c r="H1196" s="3">
        <f t="shared" si="135"/>
        <v>22080.507355160909</v>
      </c>
      <c r="I1196" s="18">
        <f t="shared" si="131"/>
        <v>13391.13595547882</v>
      </c>
      <c r="J1196" s="3">
        <f t="shared" si="136"/>
        <v>0</v>
      </c>
      <c r="K1196" s="3">
        <f t="shared" si="137"/>
        <v>588.04268748695551</v>
      </c>
      <c r="L1196" s="2">
        <f t="shared" si="132"/>
        <v>0</v>
      </c>
    </row>
    <row r="1197" spans="1:12">
      <c r="A1197" s="2">
        <v>1177</v>
      </c>
      <c r="B1197" s="2">
        <v>29</v>
      </c>
      <c r="C1197" s="2">
        <v>2002</v>
      </c>
      <c r="D1197" s="7">
        <v>0.53500000000000003</v>
      </c>
      <c r="E1197" s="7">
        <v>1.3696988175005449</v>
      </c>
      <c r="F1197" s="2">
        <f t="shared" si="133"/>
        <v>2</v>
      </c>
      <c r="G1197" s="3">
        <f t="shared" si="134"/>
        <v>8689.3713996820898</v>
      </c>
      <c r="H1197" s="3">
        <f t="shared" si="135"/>
        <v>5665.7416954489636</v>
      </c>
      <c r="I1197" s="18">
        <f t="shared" si="131"/>
        <v>-3023.6297042331262</v>
      </c>
      <c r="J1197" s="3">
        <f t="shared" si="136"/>
        <v>3023.6297042331262</v>
      </c>
      <c r="K1197" s="3">
        <f t="shared" si="137"/>
        <v>0</v>
      </c>
      <c r="L1197" s="2">
        <f t="shared" si="132"/>
        <v>1</v>
      </c>
    </row>
    <row r="1198" spans="1:12">
      <c r="A1198" s="2">
        <v>1178</v>
      </c>
      <c r="B1198" s="2">
        <v>30</v>
      </c>
      <c r="C1198" s="2">
        <v>2002</v>
      </c>
      <c r="D1198" s="7">
        <v>1.06</v>
      </c>
      <c r="E1198" s="7">
        <v>1.2177614160807178</v>
      </c>
      <c r="F1198" s="2">
        <f t="shared" si="133"/>
        <v>2</v>
      </c>
      <c r="G1198" s="3">
        <f t="shared" si="134"/>
        <v>8689.3713996820898</v>
      </c>
      <c r="H1198" s="3">
        <f t="shared" si="135"/>
        <v>11225.581676964301</v>
      </c>
      <c r="I1198" s="18">
        <f t="shared" si="131"/>
        <v>2536.2102772822109</v>
      </c>
      <c r="J1198" s="3">
        <f t="shared" si="136"/>
        <v>487.41942695091529</v>
      </c>
      <c r="K1198" s="3">
        <f t="shared" si="137"/>
        <v>588.04268748695551</v>
      </c>
      <c r="L1198" s="2">
        <f t="shared" si="132"/>
        <v>0</v>
      </c>
    </row>
    <row r="1199" spans="1:12">
      <c r="A1199" s="2">
        <v>1179</v>
      </c>
      <c r="B1199" s="2">
        <v>31</v>
      </c>
      <c r="C1199" s="2">
        <v>2002</v>
      </c>
      <c r="D1199" s="7">
        <v>3.2649999999999997</v>
      </c>
      <c r="E1199" s="7">
        <v>1.3398830694994608</v>
      </c>
      <c r="F1199" s="2">
        <f t="shared" si="133"/>
        <v>1</v>
      </c>
      <c r="G1199" s="3">
        <f t="shared" si="134"/>
        <v>4344.6856998410449</v>
      </c>
      <c r="H1199" s="3">
        <f t="shared" si="135"/>
        <v>34576.909599328712</v>
      </c>
      <c r="I1199" s="18">
        <f t="shared" si="131"/>
        <v>30232.223899487668</v>
      </c>
      <c r="J1199" s="3">
        <f t="shared" si="136"/>
        <v>0</v>
      </c>
      <c r="K1199" s="3">
        <f t="shared" si="137"/>
        <v>588.04268748695551</v>
      </c>
      <c r="L1199" s="2">
        <f t="shared" si="132"/>
        <v>0</v>
      </c>
    </row>
    <row r="1200" spans="1:12">
      <c r="A1200" s="2">
        <v>1180</v>
      </c>
      <c r="B1200" s="2">
        <v>32</v>
      </c>
      <c r="C1200" s="2">
        <v>2002</v>
      </c>
      <c r="D1200" s="7">
        <v>0.125</v>
      </c>
      <c r="E1200" s="7">
        <v>1.111400786267946</v>
      </c>
      <c r="F1200" s="2">
        <f t="shared" si="133"/>
        <v>1</v>
      </c>
      <c r="G1200" s="3">
        <f t="shared" si="134"/>
        <v>4344.6856998410449</v>
      </c>
      <c r="H1200" s="3">
        <f t="shared" si="135"/>
        <v>1323.7714241703184</v>
      </c>
      <c r="I1200" s="18">
        <f t="shared" si="131"/>
        <v>-3020.9142756707265</v>
      </c>
      <c r="J1200" s="3">
        <f t="shared" si="136"/>
        <v>3020.9142756707265</v>
      </c>
      <c r="K1200" s="3">
        <f t="shared" si="137"/>
        <v>0</v>
      </c>
      <c r="L1200" s="2">
        <f t="shared" si="132"/>
        <v>1</v>
      </c>
    </row>
    <row r="1201" spans="1:12">
      <c r="A1201" s="2">
        <v>1181</v>
      </c>
      <c r="B1201" s="2">
        <v>33</v>
      </c>
      <c r="C1201" s="2">
        <v>2002</v>
      </c>
      <c r="D1201" s="7">
        <v>2.42</v>
      </c>
      <c r="E1201" s="7">
        <v>1.184196061784246</v>
      </c>
      <c r="F1201" s="2">
        <f t="shared" si="133"/>
        <v>1</v>
      </c>
      <c r="G1201" s="3">
        <f t="shared" si="134"/>
        <v>4344.6856998410449</v>
      </c>
      <c r="H1201" s="3">
        <f t="shared" si="135"/>
        <v>25628.214771937364</v>
      </c>
      <c r="I1201" s="18">
        <f t="shared" si="131"/>
        <v>21283.52907209632</v>
      </c>
      <c r="J1201" s="3">
        <f t="shared" si="136"/>
        <v>0</v>
      </c>
      <c r="K1201" s="3">
        <f t="shared" si="137"/>
        <v>588.04268748695551</v>
      </c>
      <c r="L1201" s="2">
        <f t="shared" si="132"/>
        <v>0</v>
      </c>
    </row>
    <row r="1202" spans="1:12">
      <c r="A1202" s="2">
        <v>1182</v>
      </c>
      <c r="B1202" s="2">
        <v>34</v>
      </c>
      <c r="C1202" s="2">
        <v>2002</v>
      </c>
      <c r="D1202" s="7">
        <v>2.9549999999999996</v>
      </c>
      <c r="E1202" s="7">
        <v>0.98843582576344902</v>
      </c>
      <c r="F1202" s="2">
        <f t="shared" si="133"/>
        <v>1</v>
      </c>
      <c r="G1202" s="3">
        <f t="shared" si="134"/>
        <v>4344.6856998410449</v>
      </c>
      <c r="H1202" s="3">
        <f t="shared" si="135"/>
        <v>31293.956467386328</v>
      </c>
      <c r="I1202" s="18">
        <f t="shared" si="131"/>
        <v>26949.270767545284</v>
      </c>
      <c r="J1202" s="3">
        <f t="shared" si="136"/>
        <v>0</v>
      </c>
      <c r="K1202" s="3">
        <f t="shared" si="137"/>
        <v>588.04268748695551</v>
      </c>
      <c r="L1202" s="2">
        <f t="shared" si="132"/>
        <v>0</v>
      </c>
    </row>
    <row r="1203" spans="1:12">
      <c r="A1203" s="2">
        <v>1183</v>
      </c>
      <c r="B1203" s="2">
        <v>35</v>
      </c>
      <c r="C1203" s="2">
        <v>2002</v>
      </c>
      <c r="D1203" s="7">
        <v>0.46</v>
      </c>
      <c r="E1203" s="7">
        <v>1.0373031485482502</v>
      </c>
      <c r="F1203" s="2">
        <f t="shared" si="133"/>
        <v>1</v>
      </c>
      <c r="G1203" s="3">
        <f t="shared" si="134"/>
        <v>4344.6856998410449</v>
      </c>
      <c r="H1203" s="3">
        <f t="shared" si="135"/>
        <v>4871.478840946771</v>
      </c>
      <c r="I1203" s="18">
        <f t="shared" si="131"/>
        <v>526.79314110572614</v>
      </c>
      <c r="J1203" s="3">
        <f t="shared" si="136"/>
        <v>0</v>
      </c>
      <c r="K1203" s="3">
        <f t="shared" si="137"/>
        <v>588.04268748695551</v>
      </c>
      <c r="L1203" s="2">
        <f t="shared" si="132"/>
        <v>0</v>
      </c>
    </row>
    <row r="1204" spans="1:12">
      <c r="A1204" s="2">
        <v>1184</v>
      </c>
      <c r="B1204" s="2">
        <v>36</v>
      </c>
      <c r="C1204" s="2">
        <v>2002</v>
      </c>
      <c r="D1204" s="7">
        <v>2.46</v>
      </c>
      <c r="E1204" s="7">
        <v>1.1478452744197492</v>
      </c>
      <c r="F1204" s="2">
        <f t="shared" si="133"/>
        <v>1</v>
      </c>
      <c r="G1204" s="3">
        <f t="shared" si="134"/>
        <v>4344.6856998410449</v>
      </c>
      <c r="H1204" s="3">
        <f t="shared" si="135"/>
        <v>26051.821627671863</v>
      </c>
      <c r="I1204" s="18">
        <f t="shared" si="131"/>
        <v>21707.135927830819</v>
      </c>
      <c r="J1204" s="3">
        <f t="shared" si="136"/>
        <v>0</v>
      </c>
      <c r="K1204" s="3">
        <f t="shared" si="137"/>
        <v>588.04268748695551</v>
      </c>
      <c r="L1204" s="2">
        <f t="shared" si="132"/>
        <v>0</v>
      </c>
    </row>
    <row r="1205" spans="1:12">
      <c r="A1205" s="2">
        <v>1185</v>
      </c>
      <c r="B1205" s="2">
        <v>37</v>
      </c>
      <c r="C1205" s="2">
        <v>2002</v>
      </c>
      <c r="D1205" s="7">
        <v>0.29500000000000004</v>
      </c>
      <c r="E1205" s="7">
        <v>0.91672125890746392</v>
      </c>
      <c r="F1205" s="2">
        <f t="shared" si="133"/>
        <v>1</v>
      </c>
      <c r="G1205" s="3">
        <f t="shared" si="134"/>
        <v>4344.6856998410449</v>
      </c>
      <c r="H1205" s="3">
        <f t="shared" si="135"/>
        <v>3124.1005610419516</v>
      </c>
      <c r="I1205" s="18">
        <f t="shared" si="131"/>
        <v>-1220.5851387990933</v>
      </c>
      <c r="J1205" s="3">
        <f t="shared" si="136"/>
        <v>1220.5851387990933</v>
      </c>
      <c r="K1205" s="3">
        <f t="shared" si="137"/>
        <v>0</v>
      </c>
      <c r="L1205" s="2">
        <f t="shared" si="132"/>
        <v>1</v>
      </c>
    </row>
    <row r="1206" spans="1:12">
      <c r="A1206" s="2">
        <v>1186</v>
      </c>
      <c r="B1206" s="2">
        <v>38</v>
      </c>
      <c r="C1206" s="2">
        <v>2002</v>
      </c>
      <c r="D1206" s="7">
        <v>3.9999999999999994E-2</v>
      </c>
      <c r="E1206" s="7">
        <v>0.79722598343879802</v>
      </c>
      <c r="F1206" s="2">
        <f t="shared" si="133"/>
        <v>1</v>
      </c>
      <c r="G1206" s="3">
        <f t="shared" si="134"/>
        <v>4344.6856998410449</v>
      </c>
      <c r="H1206" s="3">
        <f t="shared" si="135"/>
        <v>423.60685573450183</v>
      </c>
      <c r="I1206" s="18">
        <f t="shared" si="131"/>
        <v>-3921.0788441065429</v>
      </c>
      <c r="J1206" s="3">
        <f t="shared" si="136"/>
        <v>5141.6639829056367</v>
      </c>
      <c r="K1206" s="3">
        <f t="shared" si="137"/>
        <v>0</v>
      </c>
      <c r="L1206" s="2">
        <f t="shared" si="132"/>
        <v>1</v>
      </c>
    </row>
    <row r="1207" spans="1:12">
      <c r="A1207" s="2">
        <v>1187</v>
      </c>
      <c r="B1207" s="2">
        <v>39</v>
      </c>
      <c r="C1207" s="2">
        <v>2002</v>
      </c>
      <c r="D1207" s="7">
        <v>1.095</v>
      </c>
      <c r="E1207" s="7">
        <v>0.54757401518950588</v>
      </c>
      <c r="F1207" s="2">
        <f t="shared" si="133"/>
        <v>1</v>
      </c>
      <c r="G1207" s="3">
        <f t="shared" si="134"/>
        <v>4344.6856998410449</v>
      </c>
      <c r="H1207" s="3">
        <f t="shared" si="135"/>
        <v>11596.237675731987</v>
      </c>
      <c r="I1207" s="18">
        <f t="shared" si="131"/>
        <v>7251.5519758909422</v>
      </c>
      <c r="J1207" s="3">
        <f t="shared" si="136"/>
        <v>0</v>
      </c>
      <c r="K1207" s="3">
        <f t="shared" si="137"/>
        <v>588.04268748695551</v>
      </c>
      <c r="L1207" s="2">
        <f t="shared" si="132"/>
        <v>0</v>
      </c>
    </row>
    <row r="1208" spans="1:12">
      <c r="A1208" s="2">
        <v>1188</v>
      </c>
      <c r="B1208" s="2">
        <v>40</v>
      </c>
      <c r="C1208" s="2">
        <v>2002</v>
      </c>
      <c r="D1208" s="7">
        <v>2.665</v>
      </c>
      <c r="E1208" s="7">
        <v>0.51938700734424093</v>
      </c>
      <c r="F1208" s="2">
        <f t="shared" si="133"/>
        <v>0</v>
      </c>
      <c r="G1208" s="3">
        <f t="shared" si="134"/>
        <v>0</v>
      </c>
      <c r="H1208" s="3">
        <f t="shared" si="135"/>
        <v>28222.80676331119</v>
      </c>
      <c r="I1208" s="18">
        <f t="shared" si="131"/>
        <v>28222.80676331119</v>
      </c>
      <c r="J1208" s="3">
        <f t="shared" si="136"/>
        <v>0</v>
      </c>
      <c r="K1208" s="3">
        <f t="shared" si="137"/>
        <v>588.04268748695551</v>
      </c>
      <c r="L1208" s="2">
        <f t="shared" si="132"/>
        <v>0</v>
      </c>
    </row>
    <row r="1209" spans="1:12">
      <c r="A1209" s="2">
        <v>1189</v>
      </c>
      <c r="B1209" s="2">
        <v>41</v>
      </c>
      <c r="C1209" s="2">
        <v>2002</v>
      </c>
      <c r="D1209" s="7">
        <v>1.37</v>
      </c>
      <c r="E1209" s="7">
        <v>0.51097086562054195</v>
      </c>
      <c r="F1209" s="2">
        <f t="shared" si="133"/>
        <v>0</v>
      </c>
      <c r="G1209" s="3">
        <f t="shared" si="134"/>
        <v>0</v>
      </c>
      <c r="H1209" s="3">
        <f t="shared" si="135"/>
        <v>14508.53480890669</v>
      </c>
      <c r="I1209" s="18">
        <f t="shared" si="131"/>
        <v>14508.53480890669</v>
      </c>
      <c r="J1209" s="3">
        <f t="shared" si="136"/>
        <v>0</v>
      </c>
      <c r="K1209" s="3">
        <f t="shared" si="137"/>
        <v>588.04268748695551</v>
      </c>
      <c r="L1209" s="2">
        <f t="shared" si="132"/>
        <v>0</v>
      </c>
    </row>
    <row r="1210" spans="1:12">
      <c r="A1210" s="2">
        <v>1190</v>
      </c>
      <c r="B1210" s="2">
        <v>42</v>
      </c>
      <c r="C1210" s="2">
        <v>2002</v>
      </c>
      <c r="D1210" s="7">
        <v>0.14000000000000001</v>
      </c>
      <c r="E1210" s="7">
        <v>0.32229858234842079</v>
      </c>
      <c r="F1210" s="2">
        <f t="shared" si="133"/>
        <v>0</v>
      </c>
      <c r="G1210" s="3">
        <f t="shared" si="134"/>
        <v>0</v>
      </c>
      <c r="H1210" s="3">
        <f t="shared" si="135"/>
        <v>1482.6239950707566</v>
      </c>
      <c r="I1210" s="18">
        <f t="shared" si="131"/>
        <v>1482.6239950707566</v>
      </c>
      <c r="J1210" s="3">
        <f t="shared" si="136"/>
        <v>0</v>
      </c>
      <c r="K1210" s="3">
        <f t="shared" si="137"/>
        <v>588.04268748695551</v>
      </c>
      <c r="L1210" s="2">
        <f t="shared" si="132"/>
        <v>0</v>
      </c>
    </row>
    <row r="1211" spans="1:12">
      <c r="A1211" s="2">
        <v>1191</v>
      </c>
      <c r="B1211" s="2">
        <v>43</v>
      </c>
      <c r="C1211" s="2">
        <v>2002</v>
      </c>
      <c r="D1211" s="7">
        <v>0.06</v>
      </c>
      <c r="E1211" s="7">
        <v>0.18137535414570577</v>
      </c>
      <c r="F1211" s="2">
        <f t="shared" si="133"/>
        <v>0</v>
      </c>
      <c r="G1211" s="3">
        <f t="shared" si="134"/>
        <v>0</v>
      </c>
      <c r="H1211" s="3">
        <f t="shared" si="135"/>
        <v>635.41028360175278</v>
      </c>
      <c r="I1211" s="18">
        <f t="shared" si="131"/>
        <v>635.41028360175278</v>
      </c>
      <c r="J1211" s="3">
        <f t="shared" si="136"/>
        <v>0</v>
      </c>
      <c r="K1211" s="3">
        <f t="shared" si="137"/>
        <v>588.04268748695551</v>
      </c>
      <c r="L1211" s="2">
        <f t="shared" si="132"/>
        <v>0</v>
      </c>
    </row>
    <row r="1212" spans="1:12">
      <c r="A1212" s="2">
        <v>1192</v>
      </c>
      <c r="B1212" s="2">
        <v>44</v>
      </c>
      <c r="C1212" s="2">
        <v>2002</v>
      </c>
      <c r="D1212" s="7">
        <v>0.02</v>
      </c>
      <c r="E1212" s="7">
        <v>0.20076811003143696</v>
      </c>
      <c r="F1212" s="2">
        <f t="shared" si="133"/>
        <v>0</v>
      </c>
      <c r="G1212" s="3">
        <f t="shared" si="134"/>
        <v>0</v>
      </c>
      <c r="H1212" s="3">
        <f t="shared" si="135"/>
        <v>211.80342786725095</v>
      </c>
      <c r="I1212" s="18">
        <f t="shared" si="131"/>
        <v>211.80342786725095</v>
      </c>
      <c r="J1212" s="3">
        <f t="shared" si="136"/>
        <v>0</v>
      </c>
      <c r="K1212" s="3">
        <f t="shared" si="137"/>
        <v>0</v>
      </c>
      <c r="L1212" s="2">
        <f t="shared" si="132"/>
        <v>0</v>
      </c>
    </row>
    <row r="1213" spans="1:12">
      <c r="A1213" s="2">
        <v>1193</v>
      </c>
      <c r="B1213" s="2">
        <v>45</v>
      </c>
      <c r="C1213" s="2">
        <v>2002</v>
      </c>
      <c r="D1213" s="7">
        <v>3.4999999999999996E-2</v>
      </c>
      <c r="E1213" s="7">
        <v>0.25966220445955401</v>
      </c>
      <c r="F1213" s="2">
        <f t="shared" si="133"/>
        <v>0</v>
      </c>
      <c r="G1213" s="3">
        <f t="shared" si="134"/>
        <v>0</v>
      </c>
      <c r="H1213" s="3">
        <f t="shared" si="135"/>
        <v>370.65599876768908</v>
      </c>
      <c r="I1213" s="18">
        <f t="shared" si="131"/>
        <v>370.65599876768908</v>
      </c>
      <c r="J1213" s="3">
        <f t="shared" si="136"/>
        <v>0</v>
      </c>
      <c r="K1213" s="3">
        <f t="shared" si="137"/>
        <v>0</v>
      </c>
      <c r="L1213" s="2">
        <f t="shared" si="132"/>
        <v>0</v>
      </c>
    </row>
    <row r="1214" spans="1:12">
      <c r="A1214" s="2">
        <v>1194</v>
      </c>
      <c r="B1214" s="2">
        <v>46</v>
      </c>
      <c r="C1214" s="2">
        <v>2002</v>
      </c>
      <c r="D1214" s="7">
        <v>4.4999999999999998E-2</v>
      </c>
      <c r="E1214" s="7">
        <v>0.16940795258310942</v>
      </c>
      <c r="F1214" s="2">
        <f t="shared" si="133"/>
        <v>0</v>
      </c>
      <c r="G1214" s="3">
        <f t="shared" si="134"/>
        <v>0</v>
      </c>
      <c r="H1214" s="3">
        <f t="shared" si="135"/>
        <v>476.55771270131459</v>
      </c>
      <c r="I1214" s="18">
        <f t="shared" si="131"/>
        <v>476.55771270131459</v>
      </c>
      <c r="J1214" s="3">
        <f t="shared" si="136"/>
        <v>0</v>
      </c>
      <c r="K1214" s="3">
        <f t="shared" si="137"/>
        <v>0</v>
      </c>
      <c r="L1214" s="2">
        <f t="shared" si="132"/>
        <v>0</v>
      </c>
    </row>
    <row r="1215" spans="1:12">
      <c r="A1215" s="2">
        <v>1195</v>
      </c>
      <c r="B1215" s="2">
        <v>47</v>
      </c>
      <c r="C1215" s="2">
        <v>2002</v>
      </c>
      <c r="D1215" s="7">
        <v>1.4999999999999999E-2</v>
      </c>
      <c r="E1215" s="7">
        <v>0.13731850379694299</v>
      </c>
      <c r="F1215" s="2">
        <f t="shared" si="133"/>
        <v>0</v>
      </c>
      <c r="G1215" s="3">
        <f t="shared" si="134"/>
        <v>0</v>
      </c>
      <c r="H1215" s="3">
        <f t="shared" si="135"/>
        <v>158.8525709004382</v>
      </c>
      <c r="I1215" s="18">
        <f t="shared" si="131"/>
        <v>158.8525709004382</v>
      </c>
      <c r="J1215" s="3">
        <f t="shared" si="136"/>
        <v>0</v>
      </c>
      <c r="K1215" s="3">
        <f t="shared" si="137"/>
        <v>0</v>
      </c>
      <c r="L1215" s="2">
        <f t="shared" si="132"/>
        <v>0</v>
      </c>
    </row>
    <row r="1216" spans="1:12">
      <c r="A1216" s="2">
        <v>1196</v>
      </c>
      <c r="B1216" s="2">
        <v>48</v>
      </c>
      <c r="C1216" s="2">
        <v>2002</v>
      </c>
      <c r="D1216" s="7">
        <v>0</v>
      </c>
      <c r="E1216" s="7">
        <v>0</v>
      </c>
      <c r="F1216" s="2">
        <f t="shared" si="133"/>
        <v>0</v>
      </c>
      <c r="G1216" s="3">
        <f t="shared" si="134"/>
        <v>0</v>
      </c>
      <c r="H1216" s="3">
        <f t="shared" si="135"/>
        <v>0</v>
      </c>
      <c r="I1216" s="18">
        <f t="shared" si="131"/>
        <v>0</v>
      </c>
      <c r="J1216" s="3">
        <f t="shared" si="136"/>
        <v>0</v>
      </c>
      <c r="K1216" s="3">
        <f t="shared" si="137"/>
        <v>0</v>
      </c>
      <c r="L1216" s="2">
        <f t="shared" si="132"/>
        <v>0</v>
      </c>
    </row>
    <row r="1217" spans="1:12">
      <c r="A1217" s="2">
        <v>1197</v>
      </c>
      <c r="B1217" s="2">
        <v>49</v>
      </c>
      <c r="C1217" s="2">
        <v>2002</v>
      </c>
      <c r="D1217" s="7">
        <v>0</v>
      </c>
      <c r="E1217" s="7">
        <v>0</v>
      </c>
      <c r="F1217" s="2">
        <f t="shared" si="133"/>
        <v>0</v>
      </c>
      <c r="G1217" s="3">
        <f t="shared" si="134"/>
        <v>0</v>
      </c>
      <c r="H1217" s="3">
        <f t="shared" si="135"/>
        <v>0</v>
      </c>
      <c r="I1217" s="18">
        <f t="shared" si="131"/>
        <v>0</v>
      </c>
      <c r="J1217" s="3">
        <f t="shared" si="136"/>
        <v>0</v>
      </c>
      <c r="K1217" s="3">
        <f t="shared" si="137"/>
        <v>0</v>
      </c>
      <c r="L1217" s="2">
        <f t="shared" si="132"/>
        <v>0</v>
      </c>
    </row>
    <row r="1218" spans="1:12">
      <c r="A1218" s="2">
        <v>1198</v>
      </c>
      <c r="B1218" s="2">
        <v>50</v>
      </c>
      <c r="C1218" s="2">
        <v>2002</v>
      </c>
      <c r="D1218" s="7">
        <v>0</v>
      </c>
      <c r="E1218" s="7">
        <v>0</v>
      </c>
      <c r="F1218" s="2">
        <f t="shared" si="133"/>
        <v>0</v>
      </c>
      <c r="G1218" s="3">
        <f t="shared" si="134"/>
        <v>0</v>
      </c>
      <c r="H1218" s="3">
        <f t="shared" si="135"/>
        <v>0</v>
      </c>
      <c r="I1218" s="18">
        <f t="shared" si="131"/>
        <v>0</v>
      </c>
      <c r="J1218" s="3">
        <f t="shared" si="136"/>
        <v>0</v>
      </c>
      <c r="K1218" s="3">
        <f t="shared" si="137"/>
        <v>0</v>
      </c>
      <c r="L1218" s="2">
        <f t="shared" si="132"/>
        <v>0</v>
      </c>
    </row>
    <row r="1219" spans="1:12">
      <c r="A1219" s="2">
        <v>1199</v>
      </c>
      <c r="B1219" s="2">
        <v>51</v>
      </c>
      <c r="C1219" s="2">
        <v>2002</v>
      </c>
      <c r="D1219" s="7">
        <v>0</v>
      </c>
      <c r="E1219" s="7">
        <v>0</v>
      </c>
      <c r="F1219" s="2">
        <f t="shared" si="133"/>
        <v>0</v>
      </c>
      <c r="G1219" s="3">
        <f t="shared" si="134"/>
        <v>0</v>
      </c>
      <c r="H1219" s="3">
        <f t="shared" si="135"/>
        <v>0</v>
      </c>
      <c r="I1219" s="18">
        <f t="shared" si="131"/>
        <v>0</v>
      </c>
      <c r="J1219" s="3">
        <f t="shared" si="136"/>
        <v>0</v>
      </c>
      <c r="K1219" s="3">
        <f t="shared" si="137"/>
        <v>0</v>
      </c>
      <c r="L1219" s="2">
        <f t="shared" si="132"/>
        <v>0</v>
      </c>
    </row>
    <row r="1220" spans="1:12">
      <c r="A1220" s="2">
        <v>1200</v>
      </c>
      <c r="B1220" s="2">
        <v>52</v>
      </c>
      <c r="C1220" s="2">
        <v>2002</v>
      </c>
      <c r="D1220" s="7">
        <v>0</v>
      </c>
      <c r="E1220" s="7">
        <v>0</v>
      </c>
      <c r="F1220" s="2">
        <f t="shared" si="133"/>
        <v>0</v>
      </c>
      <c r="G1220" s="3">
        <f t="shared" si="134"/>
        <v>0</v>
      </c>
      <c r="H1220" s="3">
        <f t="shared" si="135"/>
        <v>0</v>
      </c>
      <c r="I1220" s="18">
        <f t="shared" si="131"/>
        <v>0</v>
      </c>
      <c r="J1220" s="3">
        <f t="shared" si="136"/>
        <v>0</v>
      </c>
      <c r="K1220" s="3">
        <f t="shared" si="137"/>
        <v>0</v>
      </c>
      <c r="L1220" s="2">
        <f t="shared" si="132"/>
        <v>0</v>
      </c>
    </row>
    <row r="1221" spans="1:12">
      <c r="A1221" s="2">
        <v>1201</v>
      </c>
      <c r="B1221" s="2">
        <v>1</v>
      </c>
      <c r="C1221" s="2">
        <v>2003</v>
      </c>
      <c r="D1221" s="7">
        <v>0</v>
      </c>
      <c r="E1221" s="7">
        <v>0</v>
      </c>
      <c r="F1221" s="2">
        <f t="shared" si="133"/>
        <v>0</v>
      </c>
      <c r="G1221" s="3">
        <f t="shared" si="134"/>
        <v>0</v>
      </c>
      <c r="H1221" s="3">
        <f t="shared" si="135"/>
        <v>0</v>
      </c>
      <c r="I1221" s="18">
        <f t="shared" si="131"/>
        <v>0</v>
      </c>
      <c r="J1221" s="3">
        <f t="shared" si="136"/>
        <v>0</v>
      </c>
      <c r="K1221" s="3">
        <f t="shared" si="137"/>
        <v>0</v>
      </c>
      <c r="L1221" s="2">
        <f t="shared" si="132"/>
        <v>0</v>
      </c>
    </row>
    <row r="1222" spans="1:12">
      <c r="A1222" s="2">
        <v>1202</v>
      </c>
      <c r="B1222" s="2">
        <v>2</v>
      </c>
      <c r="C1222" s="2">
        <v>2003</v>
      </c>
      <c r="D1222" s="7">
        <v>0</v>
      </c>
      <c r="E1222" s="7">
        <v>0</v>
      </c>
      <c r="F1222" s="2">
        <f t="shared" si="133"/>
        <v>0</v>
      </c>
      <c r="G1222" s="3">
        <f t="shared" si="134"/>
        <v>0</v>
      </c>
      <c r="H1222" s="3">
        <f t="shared" si="135"/>
        <v>0</v>
      </c>
      <c r="I1222" s="18">
        <f t="shared" si="131"/>
        <v>0</v>
      </c>
      <c r="J1222" s="3">
        <f t="shared" si="136"/>
        <v>0</v>
      </c>
      <c r="K1222" s="3">
        <f t="shared" si="137"/>
        <v>0</v>
      </c>
      <c r="L1222" s="2">
        <f t="shared" si="132"/>
        <v>0</v>
      </c>
    </row>
    <row r="1223" spans="1:12">
      <c r="A1223" s="2">
        <v>1203</v>
      </c>
      <c r="B1223" s="2">
        <v>3</v>
      </c>
      <c r="C1223" s="2">
        <v>2003</v>
      </c>
      <c r="D1223" s="7">
        <v>0</v>
      </c>
      <c r="E1223" s="7">
        <v>0</v>
      </c>
      <c r="F1223" s="2">
        <f t="shared" si="133"/>
        <v>0</v>
      </c>
      <c r="G1223" s="3">
        <f t="shared" si="134"/>
        <v>0</v>
      </c>
      <c r="H1223" s="3">
        <f t="shared" si="135"/>
        <v>0</v>
      </c>
      <c r="I1223" s="18">
        <f t="shared" si="131"/>
        <v>0</v>
      </c>
      <c r="J1223" s="3">
        <f t="shared" si="136"/>
        <v>0</v>
      </c>
      <c r="K1223" s="3">
        <f t="shared" si="137"/>
        <v>0</v>
      </c>
      <c r="L1223" s="2">
        <f t="shared" si="132"/>
        <v>0</v>
      </c>
    </row>
    <row r="1224" spans="1:12">
      <c r="A1224" s="2">
        <v>1204</v>
      </c>
      <c r="B1224" s="2">
        <v>4</v>
      </c>
      <c r="C1224" s="2">
        <v>2003</v>
      </c>
      <c r="D1224" s="7">
        <v>0</v>
      </c>
      <c r="E1224" s="7">
        <v>0</v>
      </c>
      <c r="F1224" s="2">
        <f t="shared" si="133"/>
        <v>0</v>
      </c>
      <c r="G1224" s="3">
        <f t="shared" si="134"/>
        <v>0</v>
      </c>
      <c r="H1224" s="3">
        <f t="shared" si="135"/>
        <v>0</v>
      </c>
      <c r="I1224" s="18">
        <f t="shared" si="131"/>
        <v>0</v>
      </c>
      <c r="J1224" s="3">
        <f t="shared" si="136"/>
        <v>0</v>
      </c>
      <c r="K1224" s="3">
        <f t="shared" si="137"/>
        <v>0</v>
      </c>
      <c r="L1224" s="2">
        <f t="shared" si="132"/>
        <v>0</v>
      </c>
    </row>
    <row r="1225" spans="1:12">
      <c r="A1225" s="2">
        <v>1205</v>
      </c>
      <c r="B1225" s="2">
        <v>5</v>
      </c>
      <c r="C1225" s="2">
        <v>2003</v>
      </c>
      <c r="D1225" s="7">
        <v>0</v>
      </c>
      <c r="E1225" s="7">
        <v>0</v>
      </c>
      <c r="F1225" s="2">
        <f t="shared" si="133"/>
        <v>0</v>
      </c>
      <c r="G1225" s="3">
        <f t="shared" si="134"/>
        <v>0</v>
      </c>
      <c r="H1225" s="3">
        <f t="shared" si="135"/>
        <v>0</v>
      </c>
      <c r="I1225" s="18">
        <f t="shared" si="131"/>
        <v>0</v>
      </c>
      <c r="J1225" s="3">
        <f t="shared" si="136"/>
        <v>0</v>
      </c>
      <c r="K1225" s="3">
        <f t="shared" si="137"/>
        <v>0</v>
      </c>
      <c r="L1225" s="2">
        <f t="shared" si="132"/>
        <v>0</v>
      </c>
    </row>
    <row r="1226" spans="1:12">
      <c r="A1226" s="2">
        <v>1206</v>
      </c>
      <c r="B1226" s="2">
        <v>6</v>
      </c>
      <c r="C1226" s="2">
        <v>2003</v>
      </c>
      <c r="D1226" s="7">
        <v>0</v>
      </c>
      <c r="E1226" s="7">
        <v>0</v>
      </c>
      <c r="F1226" s="2">
        <f t="shared" si="133"/>
        <v>0</v>
      </c>
      <c r="G1226" s="3">
        <f t="shared" si="134"/>
        <v>0</v>
      </c>
      <c r="H1226" s="3">
        <f t="shared" si="135"/>
        <v>0</v>
      </c>
      <c r="I1226" s="18">
        <f t="shared" si="131"/>
        <v>0</v>
      </c>
      <c r="J1226" s="3">
        <f t="shared" si="136"/>
        <v>0</v>
      </c>
      <c r="K1226" s="3">
        <f t="shared" si="137"/>
        <v>0</v>
      </c>
      <c r="L1226" s="2">
        <f t="shared" si="132"/>
        <v>0</v>
      </c>
    </row>
    <row r="1227" spans="1:12">
      <c r="A1227" s="2">
        <v>1207</v>
      </c>
      <c r="B1227" s="2">
        <v>7</v>
      </c>
      <c r="C1227" s="2">
        <v>2003</v>
      </c>
      <c r="D1227" s="7">
        <v>0</v>
      </c>
      <c r="E1227" s="7">
        <v>0</v>
      </c>
      <c r="F1227" s="2">
        <f t="shared" si="133"/>
        <v>0</v>
      </c>
      <c r="G1227" s="3">
        <f t="shared" si="134"/>
        <v>0</v>
      </c>
      <c r="H1227" s="3">
        <f t="shared" si="135"/>
        <v>0</v>
      </c>
      <c r="I1227" s="18">
        <f t="shared" si="131"/>
        <v>0</v>
      </c>
      <c r="J1227" s="3">
        <f t="shared" si="136"/>
        <v>0</v>
      </c>
      <c r="K1227" s="3">
        <f t="shared" si="137"/>
        <v>0</v>
      </c>
      <c r="L1227" s="2">
        <f t="shared" si="132"/>
        <v>0</v>
      </c>
    </row>
    <row r="1228" spans="1:12">
      <c r="A1228" s="2">
        <v>1208</v>
      </c>
      <c r="B1228" s="2">
        <v>8</v>
      </c>
      <c r="C1228" s="2">
        <v>2003</v>
      </c>
      <c r="D1228" s="7">
        <v>0</v>
      </c>
      <c r="E1228" s="7">
        <v>0</v>
      </c>
      <c r="F1228" s="2">
        <f t="shared" si="133"/>
        <v>0</v>
      </c>
      <c r="G1228" s="3">
        <f t="shared" si="134"/>
        <v>0</v>
      </c>
      <c r="H1228" s="3">
        <f t="shared" si="135"/>
        <v>0</v>
      </c>
      <c r="I1228" s="18">
        <f t="shared" si="131"/>
        <v>0</v>
      </c>
      <c r="J1228" s="3">
        <f t="shared" si="136"/>
        <v>0</v>
      </c>
      <c r="K1228" s="3">
        <f t="shared" si="137"/>
        <v>0</v>
      </c>
      <c r="L1228" s="2">
        <f t="shared" si="132"/>
        <v>0</v>
      </c>
    </row>
    <row r="1229" spans="1:12">
      <c r="A1229" s="2">
        <v>1209</v>
      </c>
      <c r="B1229" s="2">
        <v>9</v>
      </c>
      <c r="C1229" s="2">
        <v>2003</v>
      </c>
      <c r="D1229" s="7">
        <v>0</v>
      </c>
      <c r="E1229" s="7">
        <v>0</v>
      </c>
      <c r="F1229" s="2">
        <f t="shared" si="133"/>
        <v>0</v>
      </c>
      <c r="G1229" s="3">
        <f t="shared" si="134"/>
        <v>0</v>
      </c>
      <c r="H1229" s="3">
        <f t="shared" si="135"/>
        <v>0</v>
      </c>
      <c r="I1229" s="18">
        <f t="shared" si="131"/>
        <v>0</v>
      </c>
      <c r="J1229" s="3">
        <f t="shared" si="136"/>
        <v>0</v>
      </c>
      <c r="K1229" s="3">
        <f t="shared" si="137"/>
        <v>0</v>
      </c>
      <c r="L1229" s="2">
        <f t="shared" si="132"/>
        <v>0</v>
      </c>
    </row>
    <row r="1230" spans="1:12">
      <c r="A1230" s="2">
        <v>1210</v>
      </c>
      <c r="B1230" s="2">
        <v>10</v>
      </c>
      <c r="C1230" s="2">
        <v>2003</v>
      </c>
      <c r="D1230" s="7">
        <v>0</v>
      </c>
      <c r="E1230" s="7">
        <v>0</v>
      </c>
      <c r="F1230" s="2">
        <f t="shared" si="133"/>
        <v>0</v>
      </c>
      <c r="G1230" s="3">
        <f t="shared" si="134"/>
        <v>0</v>
      </c>
      <c r="H1230" s="3">
        <f t="shared" si="135"/>
        <v>0</v>
      </c>
      <c r="I1230" s="18">
        <f t="shared" si="131"/>
        <v>0</v>
      </c>
      <c r="J1230" s="3">
        <f t="shared" si="136"/>
        <v>0</v>
      </c>
      <c r="K1230" s="3">
        <f t="shared" si="137"/>
        <v>0</v>
      </c>
      <c r="L1230" s="2">
        <f t="shared" si="132"/>
        <v>0</v>
      </c>
    </row>
    <row r="1231" spans="1:12">
      <c r="A1231" s="2">
        <v>1211</v>
      </c>
      <c r="B1231" s="2">
        <v>11</v>
      </c>
      <c r="C1231" s="2">
        <v>2003</v>
      </c>
      <c r="D1231" s="7">
        <v>0.42499999999999999</v>
      </c>
      <c r="E1231" s="7">
        <v>0.31478019652931788</v>
      </c>
      <c r="F1231" s="2">
        <f t="shared" si="133"/>
        <v>0</v>
      </c>
      <c r="G1231" s="3">
        <f t="shared" si="134"/>
        <v>0</v>
      </c>
      <c r="H1231" s="3">
        <f t="shared" si="135"/>
        <v>4500.8228421790827</v>
      </c>
      <c r="I1231" s="18">
        <f t="shared" si="131"/>
        <v>4500.8228421790827</v>
      </c>
      <c r="J1231" s="3">
        <f t="shared" si="136"/>
        <v>0</v>
      </c>
      <c r="K1231" s="3">
        <f t="shared" si="137"/>
        <v>588.04268748695551</v>
      </c>
      <c r="L1231" s="2">
        <f t="shared" si="132"/>
        <v>0</v>
      </c>
    </row>
    <row r="1232" spans="1:12">
      <c r="A1232" s="2">
        <v>1212</v>
      </c>
      <c r="B1232" s="2">
        <v>12</v>
      </c>
      <c r="C1232" s="2">
        <v>2003</v>
      </c>
      <c r="D1232" s="7">
        <v>0.63000000000000012</v>
      </c>
      <c r="E1232" s="7">
        <v>0.45744212551766095</v>
      </c>
      <c r="F1232" s="2">
        <f t="shared" si="133"/>
        <v>0</v>
      </c>
      <c r="G1232" s="3">
        <f t="shared" si="134"/>
        <v>0</v>
      </c>
      <c r="H1232" s="3">
        <f t="shared" si="135"/>
        <v>6671.8079778184056</v>
      </c>
      <c r="I1232" s="18">
        <f t="shared" si="131"/>
        <v>6671.8079778184056</v>
      </c>
      <c r="J1232" s="3">
        <f t="shared" si="136"/>
        <v>0</v>
      </c>
      <c r="K1232" s="3">
        <f t="shared" si="137"/>
        <v>588.04268748695551</v>
      </c>
      <c r="L1232" s="2">
        <f t="shared" si="132"/>
        <v>0</v>
      </c>
    </row>
    <row r="1233" spans="1:12">
      <c r="A1233" s="2">
        <v>1213</v>
      </c>
      <c r="B1233" s="2">
        <v>13</v>
      </c>
      <c r="C1233" s="2">
        <v>2003</v>
      </c>
      <c r="D1233" s="7">
        <v>0.59</v>
      </c>
      <c r="E1233" s="7">
        <v>0.53865405456868309</v>
      </c>
      <c r="F1233" s="2">
        <f t="shared" si="133"/>
        <v>1</v>
      </c>
      <c r="G1233" s="3">
        <f t="shared" si="134"/>
        <v>4344.6856998410449</v>
      </c>
      <c r="H1233" s="3">
        <f t="shared" si="135"/>
        <v>6248.2011220839031</v>
      </c>
      <c r="I1233" s="18">
        <f t="shared" si="131"/>
        <v>1903.5154222428582</v>
      </c>
      <c r="J1233" s="3">
        <f t="shared" si="136"/>
        <v>0</v>
      </c>
      <c r="K1233" s="3">
        <f t="shared" si="137"/>
        <v>588.04268748695551</v>
      </c>
      <c r="L1233" s="2">
        <f t="shared" si="132"/>
        <v>0</v>
      </c>
    </row>
    <row r="1234" spans="1:12">
      <c r="A1234" s="2">
        <v>1214</v>
      </c>
      <c r="B1234" s="2">
        <v>14</v>
      </c>
      <c r="C1234" s="2">
        <v>2003</v>
      </c>
      <c r="D1234" s="7">
        <v>2.5000000000000001E-2</v>
      </c>
      <c r="E1234" s="7">
        <v>0.48791854280940966</v>
      </c>
      <c r="F1234" s="2">
        <f t="shared" si="133"/>
        <v>1</v>
      </c>
      <c r="G1234" s="3">
        <f t="shared" si="134"/>
        <v>4344.6856998410449</v>
      </c>
      <c r="H1234" s="3">
        <f t="shared" si="135"/>
        <v>264.7542848340637</v>
      </c>
      <c r="I1234" s="18">
        <f t="shared" si="131"/>
        <v>-4079.9314150069813</v>
      </c>
      <c r="J1234" s="3">
        <f t="shared" si="136"/>
        <v>4079.9314150069813</v>
      </c>
      <c r="K1234" s="3">
        <f t="shared" si="137"/>
        <v>0</v>
      </c>
      <c r="L1234" s="2">
        <f t="shared" si="132"/>
        <v>1</v>
      </c>
    </row>
    <row r="1235" spans="1:12">
      <c r="A1235" s="2">
        <v>1215</v>
      </c>
      <c r="B1235" s="2">
        <v>15</v>
      </c>
      <c r="C1235" s="2">
        <v>2003</v>
      </c>
      <c r="D1235" s="7">
        <v>0</v>
      </c>
      <c r="E1235" s="7">
        <v>0.737544487436681</v>
      </c>
      <c r="F1235" s="2">
        <f t="shared" si="133"/>
        <v>1</v>
      </c>
      <c r="G1235" s="3">
        <f t="shared" si="134"/>
        <v>4344.6856998410449</v>
      </c>
      <c r="H1235" s="3">
        <f t="shared" si="135"/>
        <v>0</v>
      </c>
      <c r="I1235" s="18">
        <f t="shared" si="131"/>
        <v>-4344.6856998410449</v>
      </c>
      <c r="J1235" s="3">
        <f t="shared" si="136"/>
        <v>8424.6171148480262</v>
      </c>
      <c r="K1235" s="3">
        <f t="shared" si="137"/>
        <v>0</v>
      </c>
      <c r="L1235" s="2">
        <f t="shared" si="132"/>
        <v>1</v>
      </c>
    </row>
    <row r="1236" spans="1:12">
      <c r="A1236" s="2">
        <v>1216</v>
      </c>
      <c r="B1236" s="2">
        <v>16</v>
      </c>
      <c r="C1236" s="2">
        <v>2003</v>
      </c>
      <c r="D1236" s="7">
        <v>2.2549999999999999</v>
      </c>
      <c r="E1236" s="7">
        <v>0.80388425114854201</v>
      </c>
      <c r="F1236" s="2">
        <f t="shared" si="133"/>
        <v>1</v>
      </c>
      <c r="G1236" s="3">
        <f t="shared" si="134"/>
        <v>4344.6856998410449</v>
      </c>
      <c r="H1236" s="3">
        <f t="shared" si="135"/>
        <v>23880.83649203254</v>
      </c>
      <c r="I1236" s="18">
        <f t="shared" si="131"/>
        <v>19536.150792191496</v>
      </c>
      <c r="J1236" s="3">
        <f t="shared" si="136"/>
        <v>0</v>
      </c>
      <c r="K1236" s="3">
        <f t="shared" si="137"/>
        <v>588.04268748695551</v>
      </c>
      <c r="L1236" s="2">
        <f t="shared" si="132"/>
        <v>0</v>
      </c>
    </row>
    <row r="1237" spans="1:12">
      <c r="A1237" s="2">
        <v>1217</v>
      </c>
      <c r="B1237" s="2">
        <v>17</v>
      </c>
      <c r="C1237" s="2">
        <v>2003</v>
      </c>
      <c r="D1237" s="7">
        <v>0.12000000000000001</v>
      </c>
      <c r="E1237" s="7">
        <v>0.92403385732520193</v>
      </c>
      <c r="F1237" s="2">
        <f t="shared" si="133"/>
        <v>1</v>
      </c>
      <c r="G1237" s="3">
        <f t="shared" si="134"/>
        <v>4344.6856998410449</v>
      </c>
      <c r="H1237" s="3">
        <f t="shared" si="135"/>
        <v>1270.820567203506</v>
      </c>
      <c r="I1237" s="18">
        <f t="shared" si="131"/>
        <v>-3073.8651326375389</v>
      </c>
      <c r="J1237" s="3">
        <f t="shared" si="136"/>
        <v>3073.8651326375389</v>
      </c>
      <c r="K1237" s="3">
        <f t="shared" si="137"/>
        <v>0</v>
      </c>
      <c r="L1237" s="2">
        <f t="shared" si="132"/>
        <v>1</v>
      </c>
    </row>
    <row r="1238" spans="1:12">
      <c r="A1238" s="2">
        <v>1218</v>
      </c>
      <c r="B1238" s="2">
        <v>18</v>
      </c>
      <c r="C1238" s="2">
        <v>2003</v>
      </c>
      <c r="D1238" s="7">
        <v>2.5000000000000001E-2</v>
      </c>
      <c r="E1238" s="7">
        <v>0.925515353386683</v>
      </c>
      <c r="F1238" s="2">
        <f t="shared" si="133"/>
        <v>1</v>
      </c>
      <c r="G1238" s="3">
        <f t="shared" si="134"/>
        <v>4344.6856998410449</v>
      </c>
      <c r="H1238" s="3">
        <f t="shared" si="135"/>
        <v>264.7542848340637</v>
      </c>
      <c r="I1238" s="18">
        <f t="shared" ref="I1238:I1301" si="138">H1238-G1238-((E1238/12)*$F$10)/7.48</f>
        <v>-4079.9314150069813</v>
      </c>
      <c r="J1238" s="3">
        <f t="shared" si="136"/>
        <v>7153.7965476445206</v>
      </c>
      <c r="K1238" s="3">
        <f t="shared" si="137"/>
        <v>0</v>
      </c>
      <c r="L1238" s="2">
        <f t="shared" ref="L1238:L1301" si="139">IF(AND(K1238=0,I1238=0),0,IF(B1238&gt;43,0,IF(ROUND((K1237+I1238),0)=0,0,IF(K1238=0,1,0))))</f>
        <v>1</v>
      </c>
    </row>
    <row r="1239" spans="1:12">
      <c r="A1239" s="2">
        <v>1219</v>
      </c>
      <c r="B1239" s="2">
        <v>19</v>
      </c>
      <c r="C1239" s="2">
        <v>2003</v>
      </c>
      <c r="D1239" s="7">
        <v>2.4900000000000002</v>
      </c>
      <c r="E1239" s="7">
        <v>0.75817952678571188</v>
      </c>
      <c r="F1239" s="2">
        <f t="shared" si="133"/>
        <v>1</v>
      </c>
      <c r="G1239" s="3">
        <f t="shared" si="134"/>
        <v>4344.6856998410449</v>
      </c>
      <c r="H1239" s="3">
        <f t="shared" si="135"/>
        <v>26369.526769472744</v>
      </c>
      <c r="I1239" s="18">
        <f t="shared" si="138"/>
        <v>22024.841069631701</v>
      </c>
      <c r="J1239" s="3">
        <f t="shared" si="136"/>
        <v>0</v>
      </c>
      <c r="K1239" s="3">
        <f t="shared" si="137"/>
        <v>588.04268748695551</v>
      </c>
      <c r="L1239" s="2">
        <f t="shared" si="139"/>
        <v>0</v>
      </c>
    </row>
    <row r="1240" spans="1:12">
      <c r="A1240" s="2">
        <v>1220</v>
      </c>
      <c r="B1240" s="2">
        <v>20</v>
      </c>
      <c r="C1240" s="2">
        <v>2003</v>
      </c>
      <c r="D1240" s="7">
        <v>2.1500000000000004</v>
      </c>
      <c r="E1240" s="7">
        <v>1.0820578729120489</v>
      </c>
      <c r="F1240" s="2">
        <f t="shared" si="133"/>
        <v>1</v>
      </c>
      <c r="G1240" s="3">
        <f t="shared" si="134"/>
        <v>4344.6856998410449</v>
      </c>
      <c r="H1240" s="3">
        <f t="shared" si="135"/>
        <v>22768.868495729479</v>
      </c>
      <c r="I1240" s="18">
        <f t="shared" si="138"/>
        <v>18424.182795888435</v>
      </c>
      <c r="J1240" s="3">
        <f t="shared" si="136"/>
        <v>0</v>
      </c>
      <c r="K1240" s="3">
        <f t="shared" si="137"/>
        <v>588.04268748695551</v>
      </c>
      <c r="L1240" s="2">
        <f t="shared" si="139"/>
        <v>0</v>
      </c>
    </row>
    <row r="1241" spans="1:12">
      <c r="A1241" s="2">
        <v>1221</v>
      </c>
      <c r="B1241" s="2">
        <v>21</v>
      </c>
      <c r="C1241" s="2">
        <v>2003</v>
      </c>
      <c r="D1241" s="7">
        <v>1.29</v>
      </c>
      <c r="E1241" s="7">
        <v>0.98732716434725698</v>
      </c>
      <c r="F1241" s="2">
        <f t="shared" si="133"/>
        <v>1</v>
      </c>
      <c r="G1241" s="3">
        <f t="shared" si="134"/>
        <v>4344.6856998410449</v>
      </c>
      <c r="H1241" s="3">
        <f t="shared" si="135"/>
        <v>13661.321097437685</v>
      </c>
      <c r="I1241" s="18">
        <f t="shared" si="138"/>
        <v>9316.6353975966413</v>
      </c>
      <c r="J1241" s="3">
        <f t="shared" si="136"/>
        <v>0</v>
      </c>
      <c r="K1241" s="3">
        <f t="shared" si="137"/>
        <v>588.04268748695551</v>
      </c>
      <c r="L1241" s="2">
        <f t="shared" si="139"/>
        <v>0</v>
      </c>
    </row>
    <row r="1242" spans="1:12">
      <c r="A1242" s="2">
        <v>1222</v>
      </c>
      <c r="B1242" s="2">
        <v>22</v>
      </c>
      <c r="C1242" s="2">
        <v>2003</v>
      </c>
      <c r="D1242" s="7">
        <v>0.215</v>
      </c>
      <c r="E1242" s="7">
        <v>1.377012990721431</v>
      </c>
      <c r="F1242" s="2">
        <f t="shared" si="133"/>
        <v>1</v>
      </c>
      <c r="G1242" s="3">
        <f t="shared" si="134"/>
        <v>4344.6856998410449</v>
      </c>
      <c r="H1242" s="3">
        <f t="shared" si="135"/>
        <v>2276.886849572948</v>
      </c>
      <c r="I1242" s="18">
        <f t="shared" si="138"/>
        <v>-2067.7988502680969</v>
      </c>
      <c r="J1242" s="3">
        <f t="shared" si="136"/>
        <v>2067.7988502680969</v>
      </c>
      <c r="K1242" s="3">
        <f t="shared" si="137"/>
        <v>0</v>
      </c>
      <c r="L1242" s="2">
        <f t="shared" si="139"/>
        <v>1</v>
      </c>
    </row>
    <row r="1243" spans="1:12">
      <c r="A1243" s="2">
        <v>1223</v>
      </c>
      <c r="B1243" s="2">
        <v>23</v>
      </c>
      <c r="C1243" s="2">
        <v>2003</v>
      </c>
      <c r="D1243" s="7">
        <v>1.0449999999999999</v>
      </c>
      <c r="E1243" s="7">
        <v>1.1134665342973351</v>
      </c>
      <c r="F1243" s="2">
        <f t="shared" si="133"/>
        <v>1</v>
      </c>
      <c r="G1243" s="3">
        <f t="shared" si="134"/>
        <v>4344.6856998410449</v>
      </c>
      <c r="H1243" s="3">
        <f t="shared" si="135"/>
        <v>11066.72910606386</v>
      </c>
      <c r="I1243" s="18">
        <f t="shared" si="138"/>
        <v>6722.0434062228151</v>
      </c>
      <c r="J1243" s="3">
        <f t="shared" si="136"/>
        <v>0</v>
      </c>
      <c r="K1243" s="3">
        <f t="shared" si="137"/>
        <v>588.04268748695551</v>
      </c>
      <c r="L1243" s="2">
        <f t="shared" si="139"/>
        <v>0</v>
      </c>
    </row>
    <row r="1244" spans="1:12">
      <c r="A1244" s="2">
        <v>1224</v>
      </c>
      <c r="B1244" s="2">
        <v>24</v>
      </c>
      <c r="C1244" s="2">
        <v>2003</v>
      </c>
      <c r="D1244" s="7">
        <v>2.5000000000000001E-2</v>
      </c>
      <c r="E1244" s="7">
        <v>1.2500421247092088</v>
      </c>
      <c r="F1244" s="2">
        <f t="shared" si="133"/>
        <v>1</v>
      </c>
      <c r="G1244" s="3">
        <f t="shared" si="134"/>
        <v>4344.6856998410449</v>
      </c>
      <c r="H1244" s="3">
        <f t="shared" si="135"/>
        <v>264.7542848340637</v>
      </c>
      <c r="I1244" s="18">
        <f t="shared" si="138"/>
        <v>-4079.9314150069813</v>
      </c>
      <c r="J1244" s="3">
        <f t="shared" si="136"/>
        <v>4079.9314150069813</v>
      </c>
      <c r="K1244" s="3">
        <f t="shared" si="137"/>
        <v>0</v>
      </c>
      <c r="L1244" s="2">
        <f t="shared" si="139"/>
        <v>1</v>
      </c>
    </row>
    <row r="1245" spans="1:12">
      <c r="A1245" s="2">
        <v>1225</v>
      </c>
      <c r="B1245" s="2">
        <v>25</v>
      </c>
      <c r="C1245" s="2">
        <v>2003</v>
      </c>
      <c r="D1245" s="7">
        <v>5.0000000000000001E-3</v>
      </c>
      <c r="E1245" s="7">
        <v>1.573092911781272</v>
      </c>
      <c r="F1245" s="2">
        <f t="shared" si="133"/>
        <v>1</v>
      </c>
      <c r="G1245" s="3">
        <f t="shared" si="134"/>
        <v>4344.6856998410449</v>
      </c>
      <c r="H1245" s="3">
        <f t="shared" si="135"/>
        <v>52.950856966812736</v>
      </c>
      <c r="I1245" s="18">
        <f t="shared" si="138"/>
        <v>-4291.7348428742325</v>
      </c>
      <c r="J1245" s="3">
        <f t="shared" si="136"/>
        <v>8371.6662578812138</v>
      </c>
      <c r="K1245" s="3">
        <f t="shared" si="137"/>
        <v>0</v>
      </c>
      <c r="L1245" s="2">
        <f t="shared" si="139"/>
        <v>1</v>
      </c>
    </row>
    <row r="1246" spans="1:12">
      <c r="A1246" s="2">
        <v>1226</v>
      </c>
      <c r="B1246" s="2">
        <v>26</v>
      </c>
      <c r="C1246" s="2">
        <v>2003</v>
      </c>
      <c r="D1246" s="7">
        <v>3.62</v>
      </c>
      <c r="E1246" s="7">
        <v>1.3334846443091368</v>
      </c>
      <c r="F1246" s="2">
        <f t="shared" si="133"/>
        <v>1</v>
      </c>
      <c r="G1246" s="3">
        <f t="shared" si="134"/>
        <v>4344.6856998410449</v>
      </c>
      <c r="H1246" s="3">
        <f t="shared" si="135"/>
        <v>38336.420443972427</v>
      </c>
      <c r="I1246" s="18">
        <f t="shared" si="138"/>
        <v>33991.734744131383</v>
      </c>
      <c r="J1246" s="3">
        <f t="shared" si="136"/>
        <v>0</v>
      </c>
      <c r="K1246" s="3">
        <f t="shared" si="137"/>
        <v>588.04268748695551</v>
      </c>
      <c r="L1246" s="2">
        <f t="shared" si="139"/>
        <v>0</v>
      </c>
    </row>
    <row r="1247" spans="1:12">
      <c r="A1247" s="2">
        <v>1227</v>
      </c>
      <c r="B1247" s="2">
        <v>27</v>
      </c>
      <c r="C1247" s="2">
        <v>2003</v>
      </c>
      <c r="D1247" s="7">
        <v>0.85000000000000009</v>
      </c>
      <c r="E1247" s="7">
        <v>1.5304515732420889</v>
      </c>
      <c r="F1247" s="2">
        <f t="shared" si="133"/>
        <v>2</v>
      </c>
      <c r="G1247" s="3">
        <f t="shared" si="134"/>
        <v>8689.3713996820898</v>
      </c>
      <c r="H1247" s="3">
        <f t="shared" si="135"/>
        <v>9001.6456843581673</v>
      </c>
      <c r="I1247" s="18">
        <f t="shared" si="138"/>
        <v>312.27428467607751</v>
      </c>
      <c r="J1247" s="3">
        <f t="shared" si="136"/>
        <v>0</v>
      </c>
      <c r="K1247" s="3">
        <f t="shared" si="137"/>
        <v>588.04268748695551</v>
      </c>
      <c r="L1247" s="2">
        <f t="shared" si="139"/>
        <v>0</v>
      </c>
    </row>
    <row r="1248" spans="1:12">
      <c r="A1248" s="2">
        <v>1228</v>
      </c>
      <c r="B1248" s="2">
        <v>28</v>
      </c>
      <c r="C1248" s="2">
        <v>2003</v>
      </c>
      <c r="D1248" s="7">
        <v>0.19500000000000001</v>
      </c>
      <c r="E1248" s="7">
        <v>1.147123620877178</v>
      </c>
      <c r="F1248" s="2">
        <f t="shared" si="133"/>
        <v>2</v>
      </c>
      <c r="G1248" s="3">
        <f t="shared" si="134"/>
        <v>8689.3713996820898</v>
      </c>
      <c r="H1248" s="3">
        <f t="shared" si="135"/>
        <v>2065.0834217056968</v>
      </c>
      <c r="I1248" s="18">
        <f t="shared" si="138"/>
        <v>-6624.2879779763934</v>
      </c>
      <c r="J1248" s="3">
        <f t="shared" si="136"/>
        <v>6624.2879779763934</v>
      </c>
      <c r="K1248" s="3">
        <f t="shared" si="137"/>
        <v>0</v>
      </c>
      <c r="L1248" s="2">
        <f t="shared" si="139"/>
        <v>1</v>
      </c>
    </row>
    <row r="1249" spans="1:12">
      <c r="A1249" s="2">
        <v>1229</v>
      </c>
      <c r="B1249" s="2">
        <v>29</v>
      </c>
      <c r="C1249" s="2">
        <v>2003</v>
      </c>
      <c r="D1249" s="7">
        <v>0.61</v>
      </c>
      <c r="E1249" s="7">
        <v>1.32829133722782</v>
      </c>
      <c r="F1249" s="2">
        <f t="shared" si="133"/>
        <v>2</v>
      </c>
      <c r="G1249" s="3">
        <f t="shared" si="134"/>
        <v>8689.3713996820898</v>
      </c>
      <c r="H1249" s="3">
        <f t="shared" si="135"/>
        <v>6460.0045499511543</v>
      </c>
      <c r="I1249" s="18">
        <f t="shared" si="138"/>
        <v>-2229.3668497309354</v>
      </c>
      <c r="J1249" s="3">
        <f t="shared" si="136"/>
        <v>8853.6548277073289</v>
      </c>
      <c r="K1249" s="3">
        <f t="shared" si="137"/>
        <v>0</v>
      </c>
      <c r="L1249" s="2">
        <f t="shared" si="139"/>
        <v>1</v>
      </c>
    </row>
    <row r="1250" spans="1:12">
      <c r="A1250" s="2">
        <v>1230</v>
      </c>
      <c r="B1250" s="2">
        <v>30</v>
      </c>
      <c r="C1250" s="2">
        <v>2003</v>
      </c>
      <c r="D1250" s="7">
        <v>0.20500000000000002</v>
      </c>
      <c r="E1250" s="7">
        <v>1.322256297863897</v>
      </c>
      <c r="F1250" s="2">
        <f t="shared" si="133"/>
        <v>2</v>
      </c>
      <c r="G1250" s="3">
        <f t="shared" si="134"/>
        <v>8689.3713996820898</v>
      </c>
      <c r="H1250" s="3">
        <f t="shared" si="135"/>
        <v>2170.9851356393219</v>
      </c>
      <c r="I1250" s="18">
        <f t="shared" si="138"/>
        <v>-6518.3862640427678</v>
      </c>
      <c r="J1250" s="3">
        <f t="shared" si="136"/>
        <v>15372.041091750096</v>
      </c>
      <c r="K1250" s="3">
        <f t="shared" si="137"/>
        <v>0</v>
      </c>
      <c r="L1250" s="2">
        <f t="shared" si="139"/>
        <v>1</v>
      </c>
    </row>
    <row r="1251" spans="1:12">
      <c r="A1251" s="2">
        <v>1231</v>
      </c>
      <c r="B1251" s="2">
        <v>31</v>
      </c>
      <c r="C1251" s="2">
        <v>2003</v>
      </c>
      <c r="D1251" s="7">
        <v>0.2</v>
      </c>
      <c r="E1251" s="7">
        <v>1.35931102223555</v>
      </c>
      <c r="F1251" s="2">
        <f t="shared" si="133"/>
        <v>1</v>
      </c>
      <c r="G1251" s="3">
        <f t="shared" si="134"/>
        <v>4344.6856998410449</v>
      </c>
      <c r="H1251" s="3">
        <f t="shared" si="135"/>
        <v>2118.0342786725096</v>
      </c>
      <c r="I1251" s="18">
        <f t="shared" si="138"/>
        <v>-2226.6514211685353</v>
      </c>
      <c r="J1251" s="3">
        <f t="shared" si="136"/>
        <v>17598.692512918631</v>
      </c>
      <c r="K1251" s="3">
        <f t="shared" si="137"/>
        <v>0</v>
      </c>
      <c r="L1251" s="2">
        <f t="shared" si="139"/>
        <v>1</v>
      </c>
    </row>
    <row r="1252" spans="1:12">
      <c r="A1252" s="2">
        <v>1232</v>
      </c>
      <c r="B1252" s="2">
        <v>32</v>
      </c>
      <c r="C1252" s="2">
        <v>2003</v>
      </c>
      <c r="D1252" s="7">
        <v>0.22500000000000001</v>
      </c>
      <c r="E1252" s="7">
        <v>1.2363161404712411</v>
      </c>
      <c r="F1252" s="2">
        <f t="shared" ref="F1252:F1315" si="140">IF(AND(B1252&gt;=$C$7,B1252&lt;=$D$7),$C$5*2,IF(AND(B1252&gt;=$C$6,B1252&lt;=$D$6),$C$5,0))</f>
        <v>1</v>
      </c>
      <c r="G1252" s="3">
        <f t="shared" ref="G1252:G1315" si="141">IF($C$2="Y",F1252*$C$4*43560/12/0.133680556,IF(AND(B1252&gt;=$C$11,B1252&lt;=$D$11),$C$10,0))</f>
        <v>4344.6856998410449</v>
      </c>
      <c r="H1252" s="3">
        <f t="shared" ref="H1252:H1315" si="142">D1252*$C$13*43560/12/0.133680556</f>
        <v>2382.7885635065732</v>
      </c>
      <c r="I1252" s="18">
        <f t="shared" si="138"/>
        <v>-1961.8971363344717</v>
      </c>
      <c r="J1252" s="3">
        <f t="shared" ref="J1252:J1315" si="143">IF(B1252&gt;43,0,IF(AND(I1252&gt;=0,(J1251-I1252)&lt;=0),0,IF(I1252&lt;=0,ABS(I1252)+J1251,J1251-I1252)))</f>
        <v>19560.589649253103</v>
      </c>
      <c r="K1252" s="3">
        <f t="shared" ref="K1252:K1315" si="144">IF(B1252&gt;43,0,IF(K1251+I1252&lt;=0,0,IF(K1251+I1252&gt;=$C$15,$C$15,K1251+I1252)))</f>
        <v>0</v>
      </c>
      <c r="L1252" s="2">
        <f t="shared" si="139"/>
        <v>1</v>
      </c>
    </row>
    <row r="1253" spans="1:12">
      <c r="A1253" s="2">
        <v>1233</v>
      </c>
      <c r="B1253" s="2">
        <v>33</v>
      </c>
      <c r="C1253" s="2">
        <v>2003</v>
      </c>
      <c r="D1253" s="7">
        <v>0</v>
      </c>
      <c r="E1253" s="7">
        <v>1.380727163945989</v>
      </c>
      <c r="F1253" s="2">
        <f t="shared" si="140"/>
        <v>1</v>
      </c>
      <c r="G1253" s="3">
        <f t="shared" si="141"/>
        <v>4344.6856998410449</v>
      </c>
      <c r="H1253" s="3">
        <f t="shared" si="142"/>
        <v>0</v>
      </c>
      <c r="I1253" s="18">
        <f t="shared" si="138"/>
        <v>-4344.6856998410449</v>
      </c>
      <c r="J1253" s="3">
        <f t="shared" si="143"/>
        <v>23905.275349094147</v>
      </c>
      <c r="K1253" s="3">
        <f t="shared" si="144"/>
        <v>0</v>
      </c>
      <c r="L1253" s="2">
        <f t="shared" si="139"/>
        <v>1</v>
      </c>
    </row>
    <row r="1254" spans="1:12">
      <c r="A1254" s="2">
        <v>1234</v>
      </c>
      <c r="B1254" s="2">
        <v>34</v>
      </c>
      <c r="C1254" s="2">
        <v>2003</v>
      </c>
      <c r="D1254" s="7">
        <v>0.88500000000000001</v>
      </c>
      <c r="E1254" s="7">
        <v>1.302636612844539</v>
      </c>
      <c r="F1254" s="2">
        <f t="shared" si="140"/>
        <v>1</v>
      </c>
      <c r="G1254" s="3">
        <f t="shared" si="141"/>
        <v>4344.6856998410449</v>
      </c>
      <c r="H1254" s="3">
        <f t="shared" si="142"/>
        <v>9372.3016831258537</v>
      </c>
      <c r="I1254" s="18">
        <f t="shared" si="138"/>
        <v>5027.6159832848089</v>
      </c>
      <c r="J1254" s="3">
        <f t="shared" si="143"/>
        <v>18877.659365809337</v>
      </c>
      <c r="K1254" s="3">
        <f t="shared" si="144"/>
        <v>588.04268748695551</v>
      </c>
      <c r="L1254" s="2">
        <f t="shared" si="139"/>
        <v>0</v>
      </c>
    </row>
    <row r="1255" spans="1:12">
      <c r="A1255" s="2">
        <v>1235</v>
      </c>
      <c r="B1255" s="2">
        <v>35</v>
      </c>
      <c r="C1255" s="2">
        <v>2003</v>
      </c>
      <c r="D1255" s="7">
        <v>0.02</v>
      </c>
      <c r="E1255" s="7">
        <v>1.2004460617676711</v>
      </c>
      <c r="F1255" s="2">
        <f t="shared" si="140"/>
        <v>1</v>
      </c>
      <c r="G1255" s="3">
        <f t="shared" si="141"/>
        <v>4344.6856998410449</v>
      </c>
      <c r="H1255" s="3">
        <f t="shared" si="142"/>
        <v>211.80342786725095</v>
      </c>
      <c r="I1255" s="18">
        <f t="shared" si="138"/>
        <v>-4132.8822719737936</v>
      </c>
      <c r="J1255" s="3">
        <f t="shared" si="143"/>
        <v>23010.541637783132</v>
      </c>
      <c r="K1255" s="3">
        <f t="shared" si="144"/>
        <v>0</v>
      </c>
      <c r="L1255" s="2">
        <f t="shared" si="139"/>
        <v>1</v>
      </c>
    </row>
    <row r="1256" spans="1:12">
      <c r="A1256" s="2">
        <v>1236</v>
      </c>
      <c r="B1256" s="2">
        <v>36</v>
      </c>
      <c r="C1256" s="2">
        <v>2003</v>
      </c>
      <c r="D1256" s="7">
        <v>0</v>
      </c>
      <c r="E1256" s="7">
        <v>1.1061200776119149</v>
      </c>
      <c r="F1256" s="2">
        <f t="shared" si="140"/>
        <v>1</v>
      </c>
      <c r="G1256" s="3">
        <f t="shared" si="141"/>
        <v>4344.6856998410449</v>
      </c>
      <c r="H1256" s="3">
        <f t="shared" si="142"/>
        <v>0</v>
      </c>
      <c r="I1256" s="18">
        <f t="shared" si="138"/>
        <v>-4344.6856998410449</v>
      </c>
      <c r="J1256" s="3">
        <f t="shared" si="143"/>
        <v>27355.227337624176</v>
      </c>
      <c r="K1256" s="3">
        <f t="shared" si="144"/>
        <v>0</v>
      </c>
      <c r="L1256" s="2">
        <f t="shared" si="139"/>
        <v>1</v>
      </c>
    </row>
    <row r="1257" spans="1:12">
      <c r="A1257" s="2">
        <v>1237</v>
      </c>
      <c r="B1257" s="2">
        <v>37</v>
      </c>
      <c r="C1257" s="2">
        <v>2003</v>
      </c>
      <c r="D1257" s="7">
        <v>1.4750000000000001</v>
      </c>
      <c r="E1257" s="7">
        <v>1.0471767705854229</v>
      </c>
      <c r="F1257" s="2">
        <f t="shared" si="140"/>
        <v>1</v>
      </c>
      <c r="G1257" s="3">
        <f t="shared" si="141"/>
        <v>4344.6856998410449</v>
      </c>
      <c r="H1257" s="3">
        <f t="shared" si="142"/>
        <v>15620.502805209759</v>
      </c>
      <c r="I1257" s="18">
        <f t="shared" si="138"/>
        <v>11275.817105368715</v>
      </c>
      <c r="J1257" s="3">
        <f t="shared" si="143"/>
        <v>16079.410232255461</v>
      </c>
      <c r="K1257" s="3">
        <f t="shared" si="144"/>
        <v>588.04268748695551</v>
      </c>
      <c r="L1257" s="2">
        <f t="shared" si="139"/>
        <v>0</v>
      </c>
    </row>
    <row r="1258" spans="1:12">
      <c r="A1258" s="2">
        <v>1238</v>
      </c>
      <c r="B1258" s="2">
        <v>38</v>
      </c>
      <c r="C1258" s="2">
        <v>2003</v>
      </c>
      <c r="D1258" s="7">
        <v>0.54</v>
      </c>
      <c r="E1258" s="7">
        <v>0.89427480223744604</v>
      </c>
      <c r="F1258" s="2">
        <f t="shared" si="140"/>
        <v>1</v>
      </c>
      <c r="G1258" s="3">
        <f t="shared" si="141"/>
        <v>4344.6856998410449</v>
      </c>
      <c r="H1258" s="3">
        <f t="shared" si="142"/>
        <v>5718.6925524157759</v>
      </c>
      <c r="I1258" s="18">
        <f t="shared" si="138"/>
        <v>1374.0068525747311</v>
      </c>
      <c r="J1258" s="3">
        <f t="shared" si="143"/>
        <v>14705.403379680731</v>
      </c>
      <c r="K1258" s="3">
        <f t="shared" si="144"/>
        <v>588.04268748695551</v>
      </c>
      <c r="L1258" s="2">
        <f t="shared" si="139"/>
        <v>0</v>
      </c>
    </row>
    <row r="1259" spans="1:12">
      <c r="A1259" s="2">
        <v>1239</v>
      </c>
      <c r="B1259" s="2">
        <v>39</v>
      </c>
      <c r="C1259" s="2">
        <v>2003</v>
      </c>
      <c r="D1259" s="7">
        <v>0.16500000000000001</v>
      </c>
      <c r="E1259" s="7">
        <v>0.54972558999046095</v>
      </c>
      <c r="F1259" s="2">
        <f t="shared" si="140"/>
        <v>1</v>
      </c>
      <c r="G1259" s="3">
        <f t="shared" si="141"/>
        <v>4344.6856998410449</v>
      </c>
      <c r="H1259" s="3">
        <f t="shared" si="142"/>
        <v>1747.3782799048204</v>
      </c>
      <c r="I1259" s="18">
        <f t="shared" si="138"/>
        <v>-2597.3074199362245</v>
      </c>
      <c r="J1259" s="3">
        <f t="shared" si="143"/>
        <v>17302.710799616954</v>
      </c>
      <c r="K1259" s="3">
        <f t="shared" si="144"/>
        <v>0</v>
      </c>
      <c r="L1259" s="2">
        <f t="shared" si="139"/>
        <v>1</v>
      </c>
    </row>
    <row r="1260" spans="1:12">
      <c r="A1260" s="2">
        <v>1240</v>
      </c>
      <c r="B1260" s="2">
        <v>40</v>
      </c>
      <c r="C1260" s="2">
        <v>2003</v>
      </c>
      <c r="D1260" s="7">
        <v>4.9999999999999996E-2</v>
      </c>
      <c r="E1260" s="7">
        <v>0.47279566880908697</v>
      </c>
      <c r="F1260" s="2">
        <f t="shared" si="140"/>
        <v>0</v>
      </c>
      <c r="G1260" s="3">
        <f t="shared" si="141"/>
        <v>0</v>
      </c>
      <c r="H1260" s="3">
        <f t="shared" si="142"/>
        <v>529.50856966812728</v>
      </c>
      <c r="I1260" s="18">
        <f t="shared" si="138"/>
        <v>529.50856966812728</v>
      </c>
      <c r="J1260" s="3">
        <f t="shared" si="143"/>
        <v>16773.202229948827</v>
      </c>
      <c r="K1260" s="3">
        <f t="shared" si="144"/>
        <v>529.50856966812728</v>
      </c>
      <c r="L1260" s="2">
        <f t="shared" si="139"/>
        <v>0</v>
      </c>
    </row>
    <row r="1261" spans="1:12">
      <c r="A1261" s="2">
        <v>1241</v>
      </c>
      <c r="B1261" s="2">
        <v>41</v>
      </c>
      <c r="C1261" s="2">
        <v>2003</v>
      </c>
      <c r="D1261" s="7">
        <v>0.48</v>
      </c>
      <c r="E1261" s="7">
        <v>0.70813818825407693</v>
      </c>
      <c r="F1261" s="2">
        <f t="shared" si="140"/>
        <v>0</v>
      </c>
      <c r="G1261" s="3">
        <f t="shared" si="141"/>
        <v>0</v>
      </c>
      <c r="H1261" s="3">
        <f t="shared" si="142"/>
        <v>5083.2822688140222</v>
      </c>
      <c r="I1261" s="18">
        <f t="shared" si="138"/>
        <v>5083.2822688140222</v>
      </c>
      <c r="J1261" s="3">
        <f t="shared" si="143"/>
        <v>11689.919961134805</v>
      </c>
      <c r="K1261" s="3">
        <f t="shared" si="144"/>
        <v>588.04268748695551</v>
      </c>
      <c r="L1261" s="2">
        <f t="shared" si="139"/>
        <v>0</v>
      </c>
    </row>
    <row r="1262" spans="1:12">
      <c r="A1262" s="2">
        <v>1242</v>
      </c>
      <c r="B1262" s="2">
        <v>42</v>
      </c>
      <c r="C1262" s="2">
        <v>2003</v>
      </c>
      <c r="D1262" s="7">
        <v>0</v>
      </c>
      <c r="E1262" s="7">
        <v>0.48438661367915392</v>
      </c>
      <c r="F1262" s="2">
        <f t="shared" si="140"/>
        <v>0</v>
      </c>
      <c r="G1262" s="3">
        <f t="shared" si="141"/>
        <v>0</v>
      </c>
      <c r="H1262" s="3">
        <f t="shared" si="142"/>
        <v>0</v>
      </c>
      <c r="I1262" s="18">
        <f t="shared" si="138"/>
        <v>0</v>
      </c>
      <c r="J1262" s="3">
        <f t="shared" si="143"/>
        <v>11689.919961134805</v>
      </c>
      <c r="K1262" s="3">
        <f t="shared" si="144"/>
        <v>588.04268748695551</v>
      </c>
      <c r="L1262" s="2">
        <f t="shared" si="139"/>
        <v>0</v>
      </c>
    </row>
    <row r="1263" spans="1:12">
      <c r="A1263" s="2">
        <v>1243</v>
      </c>
      <c r="B1263" s="2">
        <v>43</v>
      </c>
      <c r="C1263" s="2">
        <v>2003</v>
      </c>
      <c r="D1263" s="7">
        <v>0.02</v>
      </c>
      <c r="E1263" s="7">
        <v>0.46482244047076304</v>
      </c>
      <c r="F1263" s="2">
        <f t="shared" si="140"/>
        <v>0</v>
      </c>
      <c r="G1263" s="3">
        <f t="shared" si="141"/>
        <v>0</v>
      </c>
      <c r="H1263" s="3">
        <f t="shared" si="142"/>
        <v>211.80342786725095</v>
      </c>
      <c r="I1263" s="18">
        <f t="shared" si="138"/>
        <v>211.80342786725095</v>
      </c>
      <c r="J1263" s="3">
        <f t="shared" si="143"/>
        <v>11478.116533267554</v>
      </c>
      <c r="K1263" s="3">
        <f t="shared" si="144"/>
        <v>588.04268748695551</v>
      </c>
      <c r="L1263" s="2">
        <f t="shared" si="139"/>
        <v>0</v>
      </c>
    </row>
    <row r="1264" spans="1:12">
      <c r="A1264" s="2">
        <v>1244</v>
      </c>
      <c r="B1264" s="2">
        <v>44</v>
      </c>
      <c r="C1264" s="2">
        <v>2003</v>
      </c>
      <c r="D1264" s="7">
        <v>0.13500000000000001</v>
      </c>
      <c r="E1264" s="7">
        <v>0.1730727163588989</v>
      </c>
      <c r="F1264" s="2">
        <f t="shared" si="140"/>
        <v>0</v>
      </c>
      <c r="G1264" s="3">
        <f t="shared" si="141"/>
        <v>0</v>
      </c>
      <c r="H1264" s="3">
        <f t="shared" si="142"/>
        <v>1429.673138103944</v>
      </c>
      <c r="I1264" s="18">
        <f t="shared" si="138"/>
        <v>1429.673138103944</v>
      </c>
      <c r="J1264" s="3">
        <f t="shared" si="143"/>
        <v>0</v>
      </c>
      <c r="K1264" s="3">
        <f t="shared" si="144"/>
        <v>0</v>
      </c>
      <c r="L1264" s="2">
        <f t="shared" si="139"/>
        <v>0</v>
      </c>
    </row>
    <row r="1265" spans="1:12">
      <c r="A1265" s="2">
        <v>1245</v>
      </c>
      <c r="B1265" s="2">
        <v>45</v>
      </c>
      <c r="C1265" s="2">
        <v>2003</v>
      </c>
      <c r="D1265" s="7">
        <v>0.16999999999999998</v>
      </c>
      <c r="E1265" s="7">
        <v>0.13349240143864091</v>
      </c>
      <c r="F1265" s="2">
        <f t="shared" si="140"/>
        <v>0</v>
      </c>
      <c r="G1265" s="3">
        <f t="shared" si="141"/>
        <v>0</v>
      </c>
      <c r="H1265" s="3">
        <f t="shared" si="142"/>
        <v>1800.3291368716327</v>
      </c>
      <c r="I1265" s="18">
        <f t="shared" si="138"/>
        <v>1800.3291368716327</v>
      </c>
      <c r="J1265" s="3">
        <f t="shared" si="143"/>
        <v>0</v>
      </c>
      <c r="K1265" s="3">
        <f t="shared" si="144"/>
        <v>0</v>
      </c>
      <c r="L1265" s="2">
        <f t="shared" si="139"/>
        <v>0</v>
      </c>
    </row>
    <row r="1266" spans="1:12">
      <c r="A1266" s="2">
        <v>1246</v>
      </c>
      <c r="B1266" s="2">
        <v>46</v>
      </c>
      <c r="C1266" s="2">
        <v>2003</v>
      </c>
      <c r="D1266" s="7">
        <v>0.26</v>
      </c>
      <c r="E1266" s="7">
        <v>0.19479086594304559</v>
      </c>
      <c r="F1266" s="2">
        <f t="shared" si="140"/>
        <v>0</v>
      </c>
      <c r="G1266" s="3">
        <f t="shared" si="141"/>
        <v>0</v>
      </c>
      <c r="H1266" s="3">
        <f t="shared" si="142"/>
        <v>2753.4445622742624</v>
      </c>
      <c r="I1266" s="18">
        <f t="shared" si="138"/>
        <v>2753.4445622742624</v>
      </c>
      <c r="J1266" s="3">
        <f t="shared" si="143"/>
        <v>0</v>
      </c>
      <c r="K1266" s="3">
        <f t="shared" si="144"/>
        <v>0</v>
      </c>
      <c r="L1266" s="2">
        <f t="shared" si="139"/>
        <v>0</v>
      </c>
    </row>
    <row r="1267" spans="1:12">
      <c r="A1267" s="2">
        <v>1247</v>
      </c>
      <c r="B1267" s="2">
        <v>47</v>
      </c>
      <c r="C1267" s="2">
        <v>2003</v>
      </c>
      <c r="D1267" s="7">
        <v>0.02</v>
      </c>
      <c r="E1267" s="7">
        <v>0.17237681084779768</v>
      </c>
      <c r="F1267" s="2">
        <f t="shared" si="140"/>
        <v>0</v>
      </c>
      <c r="G1267" s="3">
        <f t="shared" si="141"/>
        <v>0</v>
      </c>
      <c r="H1267" s="3">
        <f t="shared" si="142"/>
        <v>211.80342786725095</v>
      </c>
      <c r="I1267" s="18">
        <f t="shared" si="138"/>
        <v>211.80342786725095</v>
      </c>
      <c r="J1267" s="3">
        <f t="shared" si="143"/>
        <v>0</v>
      </c>
      <c r="K1267" s="3">
        <f t="shared" si="144"/>
        <v>0</v>
      </c>
      <c r="L1267" s="2">
        <f t="shared" si="139"/>
        <v>0</v>
      </c>
    </row>
    <row r="1268" spans="1:12">
      <c r="A1268" s="2">
        <v>1248</v>
      </c>
      <c r="B1268" s="2">
        <v>48</v>
      </c>
      <c r="C1268" s="2">
        <v>2003</v>
      </c>
      <c r="D1268" s="7">
        <v>0</v>
      </c>
      <c r="E1268" s="7">
        <v>0</v>
      </c>
      <c r="F1268" s="2">
        <f t="shared" si="140"/>
        <v>0</v>
      </c>
      <c r="G1268" s="3">
        <f t="shared" si="141"/>
        <v>0</v>
      </c>
      <c r="H1268" s="3">
        <f t="shared" si="142"/>
        <v>0</v>
      </c>
      <c r="I1268" s="18">
        <f t="shared" si="138"/>
        <v>0</v>
      </c>
      <c r="J1268" s="3">
        <f t="shared" si="143"/>
        <v>0</v>
      </c>
      <c r="K1268" s="3">
        <f t="shared" si="144"/>
        <v>0</v>
      </c>
      <c r="L1268" s="2">
        <f t="shared" si="139"/>
        <v>0</v>
      </c>
    </row>
    <row r="1269" spans="1:12">
      <c r="A1269" s="2">
        <v>1249</v>
      </c>
      <c r="B1269" s="2">
        <v>49</v>
      </c>
      <c r="C1269" s="2">
        <v>2003</v>
      </c>
      <c r="D1269" s="7">
        <v>0</v>
      </c>
      <c r="E1269" s="7">
        <v>0</v>
      </c>
      <c r="F1269" s="2">
        <f t="shared" si="140"/>
        <v>0</v>
      </c>
      <c r="G1269" s="3">
        <f t="shared" si="141"/>
        <v>0</v>
      </c>
      <c r="H1269" s="3">
        <f t="shared" si="142"/>
        <v>0</v>
      </c>
      <c r="I1269" s="18">
        <f t="shared" si="138"/>
        <v>0</v>
      </c>
      <c r="J1269" s="3">
        <f t="shared" si="143"/>
        <v>0</v>
      </c>
      <c r="K1269" s="3">
        <f t="shared" si="144"/>
        <v>0</v>
      </c>
      <c r="L1269" s="2">
        <f t="shared" si="139"/>
        <v>0</v>
      </c>
    </row>
    <row r="1270" spans="1:12">
      <c r="A1270" s="2">
        <v>1250</v>
      </c>
      <c r="B1270" s="2">
        <v>50</v>
      </c>
      <c r="C1270" s="2">
        <v>2003</v>
      </c>
      <c r="D1270" s="7">
        <v>0</v>
      </c>
      <c r="E1270" s="7">
        <v>0</v>
      </c>
      <c r="F1270" s="2">
        <f t="shared" si="140"/>
        <v>0</v>
      </c>
      <c r="G1270" s="3">
        <f t="shared" si="141"/>
        <v>0</v>
      </c>
      <c r="H1270" s="3">
        <f t="shared" si="142"/>
        <v>0</v>
      </c>
      <c r="I1270" s="18">
        <f t="shared" si="138"/>
        <v>0</v>
      </c>
      <c r="J1270" s="3">
        <f t="shared" si="143"/>
        <v>0</v>
      </c>
      <c r="K1270" s="3">
        <f t="shared" si="144"/>
        <v>0</v>
      </c>
      <c r="L1270" s="2">
        <f t="shared" si="139"/>
        <v>0</v>
      </c>
    </row>
    <row r="1271" spans="1:12">
      <c r="A1271" s="2">
        <v>1251</v>
      </c>
      <c r="B1271" s="2">
        <v>51</v>
      </c>
      <c r="C1271" s="2">
        <v>2003</v>
      </c>
      <c r="D1271" s="7">
        <v>0</v>
      </c>
      <c r="E1271" s="7">
        <v>0</v>
      </c>
      <c r="F1271" s="2">
        <f t="shared" si="140"/>
        <v>0</v>
      </c>
      <c r="G1271" s="3">
        <f t="shared" si="141"/>
        <v>0</v>
      </c>
      <c r="H1271" s="3">
        <f t="shared" si="142"/>
        <v>0</v>
      </c>
      <c r="I1271" s="18">
        <f t="shared" si="138"/>
        <v>0</v>
      </c>
      <c r="J1271" s="3">
        <f t="shared" si="143"/>
        <v>0</v>
      </c>
      <c r="K1271" s="3">
        <f t="shared" si="144"/>
        <v>0</v>
      </c>
      <c r="L1271" s="2">
        <f t="shared" si="139"/>
        <v>0</v>
      </c>
    </row>
    <row r="1272" spans="1:12">
      <c r="A1272" s="2">
        <v>1252</v>
      </c>
      <c r="B1272" s="2">
        <v>52</v>
      </c>
      <c r="C1272" s="2">
        <v>2003</v>
      </c>
      <c r="D1272" s="7">
        <v>0</v>
      </c>
      <c r="E1272" s="7">
        <v>0</v>
      </c>
      <c r="F1272" s="2">
        <f t="shared" si="140"/>
        <v>0</v>
      </c>
      <c r="G1272" s="3">
        <f t="shared" si="141"/>
        <v>0</v>
      </c>
      <c r="H1272" s="3">
        <f t="shared" si="142"/>
        <v>0</v>
      </c>
      <c r="I1272" s="18">
        <f t="shared" si="138"/>
        <v>0</v>
      </c>
      <c r="J1272" s="3">
        <f t="shared" si="143"/>
        <v>0</v>
      </c>
      <c r="K1272" s="3">
        <f t="shared" si="144"/>
        <v>0</v>
      </c>
      <c r="L1272" s="2">
        <f t="shared" si="139"/>
        <v>0</v>
      </c>
    </row>
    <row r="1273" spans="1:12">
      <c r="A1273" s="2">
        <v>1253</v>
      </c>
      <c r="B1273" s="2">
        <v>1</v>
      </c>
      <c r="C1273" s="2">
        <v>2004</v>
      </c>
      <c r="D1273" s="7">
        <v>0</v>
      </c>
      <c r="E1273" s="7">
        <v>0</v>
      </c>
      <c r="F1273" s="2">
        <f t="shared" si="140"/>
        <v>0</v>
      </c>
      <c r="G1273" s="3">
        <f t="shared" si="141"/>
        <v>0</v>
      </c>
      <c r="H1273" s="3">
        <f t="shared" si="142"/>
        <v>0</v>
      </c>
      <c r="I1273" s="18">
        <f t="shared" si="138"/>
        <v>0</v>
      </c>
      <c r="J1273" s="3">
        <f t="shared" si="143"/>
        <v>0</v>
      </c>
      <c r="K1273" s="3">
        <f t="shared" si="144"/>
        <v>0</v>
      </c>
      <c r="L1273" s="2">
        <f t="shared" si="139"/>
        <v>0</v>
      </c>
    </row>
    <row r="1274" spans="1:12">
      <c r="A1274" s="2">
        <v>1254</v>
      </c>
      <c r="B1274" s="2">
        <v>2</v>
      </c>
      <c r="C1274" s="2">
        <v>2004</v>
      </c>
      <c r="D1274" s="7">
        <v>0</v>
      </c>
      <c r="E1274" s="7">
        <v>0</v>
      </c>
      <c r="F1274" s="2">
        <f t="shared" si="140"/>
        <v>0</v>
      </c>
      <c r="G1274" s="3">
        <f t="shared" si="141"/>
        <v>0</v>
      </c>
      <c r="H1274" s="3">
        <f t="shared" si="142"/>
        <v>0</v>
      </c>
      <c r="I1274" s="18">
        <f t="shared" si="138"/>
        <v>0</v>
      </c>
      <c r="J1274" s="3">
        <f t="shared" si="143"/>
        <v>0</v>
      </c>
      <c r="K1274" s="3">
        <f t="shared" si="144"/>
        <v>0</v>
      </c>
      <c r="L1274" s="2">
        <f t="shared" si="139"/>
        <v>0</v>
      </c>
    </row>
    <row r="1275" spans="1:12">
      <c r="A1275" s="2">
        <v>1255</v>
      </c>
      <c r="B1275" s="2">
        <v>3</v>
      </c>
      <c r="C1275" s="2">
        <v>2004</v>
      </c>
      <c r="D1275" s="7">
        <v>0</v>
      </c>
      <c r="E1275" s="7">
        <v>0</v>
      </c>
      <c r="F1275" s="2">
        <f t="shared" si="140"/>
        <v>0</v>
      </c>
      <c r="G1275" s="3">
        <f t="shared" si="141"/>
        <v>0</v>
      </c>
      <c r="H1275" s="3">
        <f t="shared" si="142"/>
        <v>0</v>
      </c>
      <c r="I1275" s="18">
        <f t="shared" si="138"/>
        <v>0</v>
      </c>
      <c r="J1275" s="3">
        <f t="shared" si="143"/>
        <v>0</v>
      </c>
      <c r="K1275" s="3">
        <f t="shared" si="144"/>
        <v>0</v>
      </c>
      <c r="L1275" s="2">
        <f t="shared" si="139"/>
        <v>0</v>
      </c>
    </row>
    <row r="1276" spans="1:12">
      <c r="A1276" s="2">
        <v>1256</v>
      </c>
      <c r="B1276" s="2">
        <v>4</v>
      </c>
      <c r="C1276" s="2">
        <v>2004</v>
      </c>
      <c r="D1276" s="7">
        <v>0</v>
      </c>
      <c r="E1276" s="7">
        <v>0</v>
      </c>
      <c r="F1276" s="2">
        <f t="shared" si="140"/>
        <v>0</v>
      </c>
      <c r="G1276" s="3">
        <f t="shared" si="141"/>
        <v>0</v>
      </c>
      <c r="H1276" s="3">
        <f t="shared" si="142"/>
        <v>0</v>
      </c>
      <c r="I1276" s="18">
        <f t="shared" si="138"/>
        <v>0</v>
      </c>
      <c r="J1276" s="3">
        <f t="shared" si="143"/>
        <v>0</v>
      </c>
      <c r="K1276" s="3">
        <f t="shared" si="144"/>
        <v>0</v>
      </c>
      <c r="L1276" s="2">
        <f t="shared" si="139"/>
        <v>0</v>
      </c>
    </row>
    <row r="1277" spans="1:12">
      <c r="A1277" s="2">
        <v>1257</v>
      </c>
      <c r="B1277" s="2">
        <v>5</v>
      </c>
      <c r="C1277" s="2">
        <v>2004</v>
      </c>
      <c r="D1277" s="7">
        <v>0</v>
      </c>
      <c r="E1277" s="7">
        <v>0</v>
      </c>
      <c r="F1277" s="2">
        <f t="shared" si="140"/>
        <v>0</v>
      </c>
      <c r="G1277" s="3">
        <f t="shared" si="141"/>
        <v>0</v>
      </c>
      <c r="H1277" s="3">
        <f t="shared" si="142"/>
        <v>0</v>
      </c>
      <c r="I1277" s="18">
        <f t="shared" si="138"/>
        <v>0</v>
      </c>
      <c r="J1277" s="3">
        <f t="shared" si="143"/>
        <v>0</v>
      </c>
      <c r="K1277" s="3">
        <f t="shared" si="144"/>
        <v>0</v>
      </c>
      <c r="L1277" s="2">
        <f t="shared" si="139"/>
        <v>0</v>
      </c>
    </row>
    <row r="1278" spans="1:12">
      <c r="A1278" s="2">
        <v>1258</v>
      </c>
      <c r="B1278" s="2">
        <v>6</v>
      </c>
      <c r="C1278" s="2">
        <v>2004</v>
      </c>
      <c r="D1278" s="7">
        <v>0</v>
      </c>
      <c r="E1278" s="7">
        <v>0</v>
      </c>
      <c r="F1278" s="2">
        <f t="shared" si="140"/>
        <v>0</v>
      </c>
      <c r="G1278" s="3">
        <f t="shared" si="141"/>
        <v>0</v>
      </c>
      <c r="H1278" s="3">
        <f t="shared" si="142"/>
        <v>0</v>
      </c>
      <c r="I1278" s="18">
        <f t="shared" si="138"/>
        <v>0</v>
      </c>
      <c r="J1278" s="3">
        <f t="shared" si="143"/>
        <v>0</v>
      </c>
      <c r="K1278" s="3">
        <f t="shared" si="144"/>
        <v>0</v>
      </c>
      <c r="L1278" s="2">
        <f t="shared" si="139"/>
        <v>0</v>
      </c>
    </row>
    <row r="1279" spans="1:12">
      <c r="A1279" s="2">
        <v>1259</v>
      </c>
      <c r="B1279" s="2">
        <v>7</v>
      </c>
      <c r="C1279" s="2">
        <v>2004</v>
      </c>
      <c r="D1279" s="7">
        <v>0</v>
      </c>
      <c r="E1279" s="7">
        <v>0</v>
      </c>
      <c r="F1279" s="2">
        <f t="shared" si="140"/>
        <v>0</v>
      </c>
      <c r="G1279" s="3">
        <f t="shared" si="141"/>
        <v>0</v>
      </c>
      <c r="H1279" s="3">
        <f t="shared" si="142"/>
        <v>0</v>
      </c>
      <c r="I1279" s="18">
        <f t="shared" si="138"/>
        <v>0</v>
      </c>
      <c r="J1279" s="3">
        <f t="shared" si="143"/>
        <v>0</v>
      </c>
      <c r="K1279" s="3">
        <f t="shared" si="144"/>
        <v>0</v>
      </c>
      <c r="L1279" s="2">
        <f t="shared" si="139"/>
        <v>0</v>
      </c>
    </row>
    <row r="1280" spans="1:12">
      <c r="A1280" s="2">
        <v>1260</v>
      </c>
      <c r="B1280" s="2">
        <v>8</v>
      </c>
      <c r="C1280" s="2">
        <v>2004</v>
      </c>
      <c r="D1280" s="7">
        <v>0</v>
      </c>
      <c r="E1280" s="7">
        <v>0</v>
      </c>
      <c r="F1280" s="2">
        <f t="shared" si="140"/>
        <v>0</v>
      </c>
      <c r="G1280" s="3">
        <f t="shared" si="141"/>
        <v>0</v>
      </c>
      <c r="H1280" s="3">
        <f t="shared" si="142"/>
        <v>0</v>
      </c>
      <c r="I1280" s="18">
        <f t="shared" si="138"/>
        <v>0</v>
      </c>
      <c r="J1280" s="3">
        <f t="shared" si="143"/>
        <v>0</v>
      </c>
      <c r="K1280" s="3">
        <f t="shared" si="144"/>
        <v>0</v>
      </c>
      <c r="L1280" s="2">
        <f t="shared" si="139"/>
        <v>0</v>
      </c>
    </row>
    <row r="1281" spans="1:12">
      <c r="A1281" s="2">
        <v>1261</v>
      </c>
      <c r="B1281" s="2">
        <v>9</v>
      </c>
      <c r="C1281" s="2">
        <v>2004</v>
      </c>
      <c r="D1281" s="7">
        <v>0</v>
      </c>
      <c r="E1281" s="7">
        <v>0</v>
      </c>
      <c r="F1281" s="2">
        <f t="shared" si="140"/>
        <v>0</v>
      </c>
      <c r="G1281" s="3">
        <f t="shared" si="141"/>
        <v>0</v>
      </c>
      <c r="H1281" s="3">
        <f t="shared" si="142"/>
        <v>0</v>
      </c>
      <c r="I1281" s="18">
        <f t="shared" si="138"/>
        <v>0</v>
      </c>
      <c r="J1281" s="3">
        <f t="shared" si="143"/>
        <v>0</v>
      </c>
      <c r="K1281" s="3">
        <f t="shared" si="144"/>
        <v>0</v>
      </c>
      <c r="L1281" s="2">
        <f t="shared" si="139"/>
        <v>0</v>
      </c>
    </row>
    <row r="1282" spans="1:12">
      <c r="A1282" s="2">
        <v>1262</v>
      </c>
      <c r="B1282" s="2">
        <v>10</v>
      </c>
      <c r="C1282" s="2">
        <v>2004</v>
      </c>
      <c r="D1282" s="7">
        <v>0</v>
      </c>
      <c r="E1282" s="7">
        <v>0</v>
      </c>
      <c r="F1282" s="2">
        <f t="shared" si="140"/>
        <v>0</v>
      </c>
      <c r="G1282" s="3">
        <f t="shared" si="141"/>
        <v>0</v>
      </c>
      <c r="H1282" s="3">
        <f t="shared" si="142"/>
        <v>0</v>
      </c>
      <c r="I1282" s="18">
        <f t="shared" si="138"/>
        <v>0</v>
      </c>
      <c r="J1282" s="3">
        <f t="shared" si="143"/>
        <v>0</v>
      </c>
      <c r="K1282" s="3">
        <f t="shared" si="144"/>
        <v>0</v>
      </c>
      <c r="L1282" s="2">
        <f t="shared" si="139"/>
        <v>0</v>
      </c>
    </row>
    <row r="1283" spans="1:12">
      <c r="A1283" s="2">
        <v>1263</v>
      </c>
      <c r="B1283" s="2">
        <v>11</v>
      </c>
      <c r="C1283" s="2">
        <v>2004</v>
      </c>
      <c r="D1283" s="7">
        <v>0.31700000000000006</v>
      </c>
      <c r="E1283" s="7">
        <v>0.12449409436120501</v>
      </c>
      <c r="F1283" s="2">
        <f t="shared" si="140"/>
        <v>0</v>
      </c>
      <c r="G1283" s="3">
        <f t="shared" si="141"/>
        <v>0</v>
      </c>
      <c r="H1283" s="3">
        <f t="shared" si="142"/>
        <v>3357.0843316959281</v>
      </c>
      <c r="I1283" s="18">
        <f t="shared" si="138"/>
        <v>3357.0843316959281</v>
      </c>
      <c r="J1283" s="3">
        <f t="shared" si="143"/>
        <v>0</v>
      </c>
      <c r="K1283" s="3">
        <f t="shared" si="144"/>
        <v>588.04268748695551</v>
      </c>
      <c r="L1283" s="2">
        <f t="shared" si="139"/>
        <v>0</v>
      </c>
    </row>
    <row r="1284" spans="1:12">
      <c r="A1284" s="2">
        <v>1264</v>
      </c>
      <c r="B1284" s="2">
        <v>12</v>
      </c>
      <c r="C1284" s="2">
        <v>2004</v>
      </c>
      <c r="D1284" s="7">
        <v>0.53800000000000003</v>
      </c>
      <c r="E1284" s="7">
        <v>0.37705373977288548</v>
      </c>
      <c r="F1284" s="2">
        <f t="shared" si="140"/>
        <v>0</v>
      </c>
      <c r="G1284" s="3">
        <f t="shared" si="141"/>
        <v>0</v>
      </c>
      <c r="H1284" s="3">
        <f t="shared" si="142"/>
        <v>5697.5122096290506</v>
      </c>
      <c r="I1284" s="18">
        <f t="shared" si="138"/>
        <v>5697.5122096290506</v>
      </c>
      <c r="J1284" s="3">
        <f t="shared" si="143"/>
        <v>0</v>
      </c>
      <c r="K1284" s="3">
        <f t="shared" si="144"/>
        <v>588.04268748695551</v>
      </c>
      <c r="L1284" s="2">
        <f t="shared" si="139"/>
        <v>0</v>
      </c>
    </row>
    <row r="1285" spans="1:12">
      <c r="A1285" s="2">
        <v>1265</v>
      </c>
      <c r="B1285" s="2">
        <v>13</v>
      </c>
      <c r="C1285" s="2">
        <v>2004</v>
      </c>
      <c r="D1285" s="7">
        <v>0.92999999999999994</v>
      </c>
      <c r="E1285" s="7">
        <v>0.60575535371283817</v>
      </c>
      <c r="F1285" s="2">
        <f t="shared" si="140"/>
        <v>1</v>
      </c>
      <c r="G1285" s="3">
        <f t="shared" si="141"/>
        <v>4344.6856998410449</v>
      </c>
      <c r="H1285" s="3">
        <f t="shared" si="142"/>
        <v>9848.8593958271667</v>
      </c>
      <c r="I1285" s="18">
        <f t="shared" si="138"/>
        <v>5504.1736959861219</v>
      </c>
      <c r="J1285" s="3">
        <f t="shared" si="143"/>
        <v>0</v>
      </c>
      <c r="K1285" s="3">
        <f t="shared" si="144"/>
        <v>588.04268748695551</v>
      </c>
      <c r="L1285" s="2">
        <f t="shared" si="139"/>
        <v>0</v>
      </c>
    </row>
    <row r="1286" spans="1:12">
      <c r="A1286" s="2">
        <v>1266</v>
      </c>
      <c r="B1286" s="2">
        <v>14</v>
      </c>
      <c r="C1286" s="2">
        <v>2004</v>
      </c>
      <c r="D1286" s="7">
        <v>2.5000000000000001E-2</v>
      </c>
      <c r="E1286" s="7">
        <v>0.62237677101871902</v>
      </c>
      <c r="F1286" s="2">
        <f t="shared" si="140"/>
        <v>1</v>
      </c>
      <c r="G1286" s="3">
        <f t="shared" si="141"/>
        <v>4344.6856998410449</v>
      </c>
      <c r="H1286" s="3">
        <f t="shared" si="142"/>
        <v>264.7542848340637</v>
      </c>
      <c r="I1286" s="18">
        <f t="shared" si="138"/>
        <v>-4079.9314150069813</v>
      </c>
      <c r="J1286" s="3">
        <f t="shared" si="143"/>
        <v>4079.9314150069813</v>
      </c>
      <c r="K1286" s="3">
        <f t="shared" si="144"/>
        <v>0</v>
      </c>
      <c r="L1286" s="2">
        <f t="shared" si="139"/>
        <v>1</v>
      </c>
    </row>
    <row r="1287" spans="1:12">
      <c r="A1287" s="2">
        <v>1267</v>
      </c>
      <c r="B1287" s="2">
        <v>15</v>
      </c>
      <c r="C1287" s="2">
        <v>2004</v>
      </c>
      <c r="D1287" s="7">
        <v>0.02</v>
      </c>
      <c r="E1287" s="7">
        <v>0.72990511736573305</v>
      </c>
      <c r="F1287" s="2">
        <f t="shared" si="140"/>
        <v>1</v>
      </c>
      <c r="G1287" s="3">
        <f t="shared" si="141"/>
        <v>4344.6856998410449</v>
      </c>
      <c r="H1287" s="3">
        <f t="shared" si="142"/>
        <v>211.80342786725095</v>
      </c>
      <c r="I1287" s="18">
        <f t="shared" si="138"/>
        <v>-4132.8822719737936</v>
      </c>
      <c r="J1287" s="3">
        <f t="shared" si="143"/>
        <v>8212.8136869807749</v>
      </c>
      <c r="K1287" s="3">
        <f t="shared" si="144"/>
        <v>0</v>
      </c>
      <c r="L1287" s="2">
        <f t="shared" si="139"/>
        <v>1</v>
      </c>
    </row>
    <row r="1288" spans="1:12">
      <c r="A1288" s="2">
        <v>1268</v>
      </c>
      <c r="B1288" s="2">
        <v>16</v>
      </c>
      <c r="C1288" s="2">
        <v>2004</v>
      </c>
      <c r="D1288" s="7">
        <v>0.01</v>
      </c>
      <c r="E1288" s="7">
        <v>0.90477283372280093</v>
      </c>
      <c r="F1288" s="2">
        <f t="shared" si="140"/>
        <v>1</v>
      </c>
      <c r="G1288" s="3">
        <f t="shared" si="141"/>
        <v>4344.6856998410449</v>
      </c>
      <c r="H1288" s="3">
        <f t="shared" si="142"/>
        <v>105.90171393362547</v>
      </c>
      <c r="I1288" s="18">
        <f t="shared" si="138"/>
        <v>-4238.7839859074193</v>
      </c>
      <c r="J1288" s="3">
        <f t="shared" si="143"/>
        <v>12451.597672888194</v>
      </c>
      <c r="K1288" s="3">
        <f t="shared" si="144"/>
        <v>0</v>
      </c>
      <c r="L1288" s="2">
        <f t="shared" si="139"/>
        <v>1</v>
      </c>
    </row>
    <row r="1289" spans="1:12">
      <c r="A1289" s="2">
        <v>1269</v>
      </c>
      <c r="B1289" s="2">
        <v>17</v>
      </c>
      <c r="C1289" s="2">
        <v>2004</v>
      </c>
      <c r="D1289" s="7">
        <v>1.81</v>
      </c>
      <c r="E1289" s="7">
        <v>0.88069055028279797</v>
      </c>
      <c r="F1289" s="2">
        <f t="shared" si="140"/>
        <v>1</v>
      </c>
      <c r="G1289" s="3">
        <f t="shared" si="141"/>
        <v>4344.6856998410449</v>
      </c>
      <c r="H1289" s="3">
        <f t="shared" si="142"/>
        <v>19168.210221986214</v>
      </c>
      <c r="I1289" s="18">
        <f t="shared" si="138"/>
        <v>14823.52452214517</v>
      </c>
      <c r="J1289" s="3">
        <f t="shared" si="143"/>
        <v>0</v>
      </c>
      <c r="K1289" s="3">
        <f t="shared" si="144"/>
        <v>588.04268748695551</v>
      </c>
      <c r="L1289" s="2">
        <f t="shared" si="139"/>
        <v>0</v>
      </c>
    </row>
    <row r="1290" spans="1:12">
      <c r="A1290" s="2">
        <v>1270</v>
      </c>
      <c r="B1290" s="2">
        <v>18</v>
      </c>
      <c r="C1290" s="2">
        <v>2004</v>
      </c>
      <c r="D1290" s="7">
        <v>0.26</v>
      </c>
      <c r="E1290" s="7">
        <v>1.0404417312222141</v>
      </c>
      <c r="F1290" s="2">
        <f t="shared" si="140"/>
        <v>1</v>
      </c>
      <c r="G1290" s="3">
        <f t="shared" si="141"/>
        <v>4344.6856998410449</v>
      </c>
      <c r="H1290" s="3">
        <f t="shared" si="142"/>
        <v>2753.4445622742624</v>
      </c>
      <c r="I1290" s="18">
        <f t="shared" si="138"/>
        <v>-1591.2411375667825</v>
      </c>
      <c r="J1290" s="3">
        <f t="shared" si="143"/>
        <v>1591.2411375667825</v>
      </c>
      <c r="K1290" s="3">
        <f t="shared" si="144"/>
        <v>0</v>
      </c>
      <c r="L1290" s="2">
        <f t="shared" si="139"/>
        <v>1</v>
      </c>
    </row>
    <row r="1291" spans="1:12">
      <c r="A1291" s="2">
        <v>1271</v>
      </c>
      <c r="B1291" s="2">
        <v>19</v>
      </c>
      <c r="C1291" s="2">
        <v>2004</v>
      </c>
      <c r="D1291" s="7">
        <v>4.9999999999999996E-2</v>
      </c>
      <c r="E1291" s="7">
        <v>1.070301180010655</v>
      </c>
      <c r="F1291" s="2">
        <f t="shared" si="140"/>
        <v>1</v>
      </c>
      <c r="G1291" s="3">
        <f t="shared" si="141"/>
        <v>4344.6856998410449</v>
      </c>
      <c r="H1291" s="3">
        <f t="shared" si="142"/>
        <v>529.50856966812728</v>
      </c>
      <c r="I1291" s="18">
        <f t="shared" si="138"/>
        <v>-3815.1771301729177</v>
      </c>
      <c r="J1291" s="3">
        <f t="shared" si="143"/>
        <v>5406.4182677397002</v>
      </c>
      <c r="K1291" s="3">
        <f t="shared" si="144"/>
        <v>0</v>
      </c>
      <c r="L1291" s="2">
        <f t="shared" si="139"/>
        <v>1</v>
      </c>
    </row>
    <row r="1292" spans="1:12">
      <c r="A1292" s="2">
        <v>1272</v>
      </c>
      <c r="B1292" s="2">
        <v>20</v>
      </c>
      <c r="C1292" s="2">
        <v>2004</v>
      </c>
      <c r="D1292" s="7">
        <v>1.1499999999999999</v>
      </c>
      <c r="E1292" s="7">
        <v>1.0963031484880701</v>
      </c>
      <c r="F1292" s="2">
        <f t="shared" si="140"/>
        <v>1</v>
      </c>
      <c r="G1292" s="3">
        <f t="shared" si="141"/>
        <v>4344.6856998410449</v>
      </c>
      <c r="H1292" s="3">
        <f t="shared" si="142"/>
        <v>12178.697102366925</v>
      </c>
      <c r="I1292" s="18">
        <f t="shared" si="138"/>
        <v>7834.0114025258799</v>
      </c>
      <c r="J1292" s="3">
        <f t="shared" si="143"/>
        <v>0</v>
      </c>
      <c r="K1292" s="3">
        <f t="shared" si="144"/>
        <v>588.04268748695551</v>
      </c>
      <c r="L1292" s="2">
        <f t="shared" si="139"/>
        <v>0</v>
      </c>
    </row>
    <row r="1293" spans="1:12">
      <c r="A1293" s="2">
        <v>1273</v>
      </c>
      <c r="B1293" s="2">
        <v>21</v>
      </c>
      <c r="C1293" s="2">
        <v>2004</v>
      </c>
      <c r="D1293" s="7">
        <v>1.46</v>
      </c>
      <c r="E1293" s="7">
        <v>1.0251110225764339</v>
      </c>
      <c r="F1293" s="2">
        <f t="shared" si="140"/>
        <v>1</v>
      </c>
      <c r="G1293" s="3">
        <f t="shared" si="141"/>
        <v>4344.6856998410449</v>
      </c>
      <c r="H1293" s="3">
        <f t="shared" si="142"/>
        <v>15461.650234309318</v>
      </c>
      <c r="I1293" s="18">
        <f t="shared" si="138"/>
        <v>11116.964534468272</v>
      </c>
      <c r="J1293" s="3">
        <f t="shared" si="143"/>
        <v>0</v>
      </c>
      <c r="K1293" s="3">
        <f t="shared" si="144"/>
        <v>588.04268748695551</v>
      </c>
      <c r="L1293" s="2">
        <f t="shared" si="139"/>
        <v>0</v>
      </c>
    </row>
    <row r="1294" spans="1:12">
      <c r="A1294" s="2">
        <v>1274</v>
      </c>
      <c r="B1294" s="2">
        <v>22</v>
      </c>
      <c r="C1294" s="2">
        <v>2004</v>
      </c>
      <c r="D1294" s="7">
        <v>3.0049999999999994</v>
      </c>
      <c r="E1294" s="7">
        <v>0.89009448728107987</v>
      </c>
      <c r="F1294" s="2">
        <f t="shared" si="140"/>
        <v>1</v>
      </c>
      <c r="G1294" s="3">
        <f t="shared" si="141"/>
        <v>4344.6856998410449</v>
      </c>
      <c r="H1294" s="3">
        <f t="shared" si="142"/>
        <v>31823.465037054444</v>
      </c>
      <c r="I1294" s="18">
        <f t="shared" si="138"/>
        <v>27478.7793372134</v>
      </c>
      <c r="J1294" s="3">
        <f t="shared" si="143"/>
        <v>0</v>
      </c>
      <c r="K1294" s="3">
        <f t="shared" si="144"/>
        <v>588.04268748695551</v>
      </c>
      <c r="L1294" s="2">
        <f t="shared" si="139"/>
        <v>0</v>
      </c>
    </row>
    <row r="1295" spans="1:12">
      <c r="A1295" s="2">
        <v>1275</v>
      </c>
      <c r="B1295" s="2">
        <v>23</v>
      </c>
      <c r="C1295" s="2">
        <v>2004</v>
      </c>
      <c r="D1295" s="7">
        <v>1.3800000000000001</v>
      </c>
      <c r="E1295" s="7">
        <v>1.1581633846454449</v>
      </c>
      <c r="F1295" s="2">
        <f t="shared" si="140"/>
        <v>1</v>
      </c>
      <c r="G1295" s="3">
        <f t="shared" si="141"/>
        <v>4344.6856998410449</v>
      </c>
      <c r="H1295" s="3">
        <f t="shared" si="142"/>
        <v>14614.436522840315</v>
      </c>
      <c r="I1295" s="18">
        <f t="shared" si="138"/>
        <v>10269.750822999271</v>
      </c>
      <c r="J1295" s="3">
        <f t="shared" si="143"/>
        <v>0</v>
      </c>
      <c r="K1295" s="3">
        <f t="shared" si="144"/>
        <v>588.04268748695551</v>
      </c>
      <c r="L1295" s="2">
        <f t="shared" si="139"/>
        <v>0</v>
      </c>
    </row>
    <row r="1296" spans="1:12">
      <c r="A1296" s="2">
        <v>1276</v>
      </c>
      <c r="B1296" s="2">
        <v>24</v>
      </c>
      <c r="C1296" s="2">
        <v>2004</v>
      </c>
      <c r="D1296" s="7">
        <v>2.12</v>
      </c>
      <c r="E1296" s="7">
        <v>1.2652271640637989</v>
      </c>
      <c r="F1296" s="2">
        <f t="shared" si="140"/>
        <v>1</v>
      </c>
      <c r="G1296" s="3">
        <f t="shared" si="141"/>
        <v>4344.6856998410449</v>
      </c>
      <c r="H1296" s="3">
        <f t="shared" si="142"/>
        <v>22451.163353928601</v>
      </c>
      <c r="I1296" s="18">
        <f t="shared" si="138"/>
        <v>18106.477654087557</v>
      </c>
      <c r="J1296" s="3">
        <f t="shared" si="143"/>
        <v>0</v>
      </c>
      <c r="K1296" s="3">
        <f t="shared" si="144"/>
        <v>588.04268748695551</v>
      </c>
      <c r="L1296" s="2">
        <f t="shared" si="139"/>
        <v>0</v>
      </c>
    </row>
    <row r="1297" spans="1:12">
      <c r="A1297" s="2">
        <v>1277</v>
      </c>
      <c r="B1297" s="2">
        <v>25</v>
      </c>
      <c r="C1297" s="2">
        <v>2004</v>
      </c>
      <c r="D1297" s="7">
        <v>1.4999999999999999E-2</v>
      </c>
      <c r="E1297" s="7">
        <v>1.1702181090425978</v>
      </c>
      <c r="F1297" s="2">
        <f t="shared" si="140"/>
        <v>1</v>
      </c>
      <c r="G1297" s="3">
        <f t="shared" si="141"/>
        <v>4344.6856998410449</v>
      </c>
      <c r="H1297" s="3">
        <f t="shared" si="142"/>
        <v>158.8525709004382</v>
      </c>
      <c r="I1297" s="18">
        <f t="shared" si="138"/>
        <v>-4185.8331289406069</v>
      </c>
      <c r="J1297" s="3">
        <f t="shared" si="143"/>
        <v>4185.8331289406069</v>
      </c>
      <c r="K1297" s="3">
        <f t="shared" si="144"/>
        <v>0</v>
      </c>
      <c r="L1297" s="2">
        <f t="shared" si="139"/>
        <v>1</v>
      </c>
    </row>
    <row r="1298" spans="1:12">
      <c r="A1298" s="2">
        <v>1278</v>
      </c>
      <c r="B1298" s="2">
        <v>26</v>
      </c>
      <c r="C1298" s="2">
        <v>2004</v>
      </c>
      <c r="D1298" s="7">
        <v>0.27500000000000002</v>
      </c>
      <c r="E1298" s="7">
        <v>1.2189200774968589</v>
      </c>
      <c r="F1298" s="2">
        <f t="shared" si="140"/>
        <v>1</v>
      </c>
      <c r="G1298" s="3">
        <f t="shared" si="141"/>
        <v>4344.6856998410449</v>
      </c>
      <c r="H1298" s="3">
        <f t="shared" si="142"/>
        <v>2912.2971331747008</v>
      </c>
      <c r="I1298" s="18">
        <f t="shared" si="138"/>
        <v>-1432.3885666663441</v>
      </c>
      <c r="J1298" s="3">
        <f t="shared" si="143"/>
        <v>5618.2216956069515</v>
      </c>
      <c r="K1298" s="3">
        <f t="shared" si="144"/>
        <v>0</v>
      </c>
      <c r="L1298" s="2">
        <f t="shared" si="139"/>
        <v>1</v>
      </c>
    </row>
    <row r="1299" spans="1:12">
      <c r="A1299" s="2">
        <v>1279</v>
      </c>
      <c r="B1299" s="2">
        <v>27</v>
      </c>
      <c r="C1299" s="2">
        <v>2004</v>
      </c>
      <c r="D1299" s="7">
        <v>0.60500000000000009</v>
      </c>
      <c r="E1299" s="7">
        <v>1.4133929119441659</v>
      </c>
      <c r="F1299" s="2">
        <f t="shared" si="140"/>
        <v>2</v>
      </c>
      <c r="G1299" s="3">
        <f t="shared" si="141"/>
        <v>8689.3713996820898</v>
      </c>
      <c r="H1299" s="3">
        <f t="shared" si="142"/>
        <v>6407.053692984342</v>
      </c>
      <c r="I1299" s="18">
        <f t="shared" si="138"/>
        <v>-2282.3177066977478</v>
      </c>
      <c r="J1299" s="3">
        <f t="shared" si="143"/>
        <v>7900.5394023046993</v>
      </c>
      <c r="K1299" s="3">
        <f t="shared" si="144"/>
        <v>0</v>
      </c>
      <c r="L1299" s="2">
        <f t="shared" si="139"/>
        <v>1</v>
      </c>
    </row>
    <row r="1300" spans="1:12">
      <c r="A1300" s="2">
        <v>1280</v>
      </c>
      <c r="B1300" s="2">
        <v>28</v>
      </c>
      <c r="C1300" s="2">
        <v>2004</v>
      </c>
      <c r="D1300" s="7">
        <v>0.91</v>
      </c>
      <c r="E1300" s="7">
        <v>1.167855904320598</v>
      </c>
      <c r="F1300" s="2">
        <f t="shared" si="140"/>
        <v>2</v>
      </c>
      <c r="G1300" s="3">
        <f t="shared" si="141"/>
        <v>8689.3713996820898</v>
      </c>
      <c r="H1300" s="3">
        <f t="shared" si="142"/>
        <v>9637.0559679599173</v>
      </c>
      <c r="I1300" s="18">
        <f t="shared" si="138"/>
        <v>947.68456827782757</v>
      </c>
      <c r="J1300" s="3">
        <f t="shared" si="143"/>
        <v>6952.8548340268717</v>
      </c>
      <c r="K1300" s="3">
        <f t="shared" si="144"/>
        <v>588.04268748695551</v>
      </c>
      <c r="L1300" s="2">
        <f t="shared" si="139"/>
        <v>0</v>
      </c>
    </row>
    <row r="1301" spans="1:12">
      <c r="A1301" s="2">
        <v>1281</v>
      </c>
      <c r="B1301" s="2">
        <v>29</v>
      </c>
      <c r="C1301" s="2">
        <v>2004</v>
      </c>
      <c r="D1301" s="7">
        <v>0.95</v>
      </c>
      <c r="E1301" s="7">
        <v>1.2847216522328908</v>
      </c>
      <c r="F1301" s="2">
        <f t="shared" si="140"/>
        <v>2</v>
      </c>
      <c r="G1301" s="3">
        <f t="shared" si="141"/>
        <v>8689.3713996820898</v>
      </c>
      <c r="H1301" s="3">
        <f t="shared" si="142"/>
        <v>10060.66282369442</v>
      </c>
      <c r="I1301" s="18">
        <f t="shared" si="138"/>
        <v>1371.29142401233</v>
      </c>
      <c r="J1301" s="3">
        <f t="shared" si="143"/>
        <v>5581.5634100145417</v>
      </c>
      <c r="K1301" s="3">
        <f t="shared" si="144"/>
        <v>588.04268748695551</v>
      </c>
      <c r="L1301" s="2">
        <f t="shared" si="139"/>
        <v>0</v>
      </c>
    </row>
    <row r="1302" spans="1:12">
      <c r="A1302" s="2">
        <v>1282</v>
      </c>
      <c r="B1302" s="2">
        <v>30</v>
      </c>
      <c r="C1302" s="2">
        <v>2004</v>
      </c>
      <c r="D1302" s="7">
        <v>5.5E-2</v>
      </c>
      <c r="E1302" s="7">
        <v>1.3981523607786088</v>
      </c>
      <c r="F1302" s="2">
        <f t="shared" si="140"/>
        <v>2</v>
      </c>
      <c r="G1302" s="3">
        <f t="shared" si="141"/>
        <v>8689.3713996820898</v>
      </c>
      <c r="H1302" s="3">
        <f t="shared" si="142"/>
        <v>582.45942663494009</v>
      </c>
      <c r="I1302" s="18">
        <f t="shared" ref="I1302:I1365" si="145">H1302-G1302-((E1302/12)*$F$10)/7.48</f>
        <v>-8106.9119730471493</v>
      </c>
      <c r="J1302" s="3">
        <f t="shared" si="143"/>
        <v>13688.47538306169</v>
      </c>
      <c r="K1302" s="3">
        <f t="shared" si="144"/>
        <v>0</v>
      </c>
      <c r="L1302" s="2">
        <f t="shared" ref="L1302:L1365" si="146">IF(AND(K1302=0,I1302=0),0,IF(B1302&gt;43,0,IF(ROUND((K1301+I1302),0)=0,0,IF(K1302=0,1,0))))</f>
        <v>1</v>
      </c>
    </row>
    <row r="1303" spans="1:12">
      <c r="A1303" s="2">
        <v>1283</v>
      </c>
      <c r="B1303" s="2">
        <v>31</v>
      </c>
      <c r="C1303" s="2">
        <v>2004</v>
      </c>
      <c r="D1303" s="7">
        <v>0.89</v>
      </c>
      <c r="E1303" s="7">
        <v>1.3165649592870252</v>
      </c>
      <c r="F1303" s="2">
        <f t="shared" si="140"/>
        <v>1</v>
      </c>
      <c r="G1303" s="3">
        <f t="shared" si="141"/>
        <v>4344.6856998410449</v>
      </c>
      <c r="H1303" s="3">
        <f t="shared" si="142"/>
        <v>9425.2525400926679</v>
      </c>
      <c r="I1303" s="18">
        <f t="shared" si="145"/>
        <v>5080.566840251623</v>
      </c>
      <c r="J1303" s="3">
        <f t="shared" si="143"/>
        <v>8607.9085428100661</v>
      </c>
      <c r="K1303" s="3">
        <f t="shared" si="144"/>
        <v>588.04268748695551</v>
      </c>
      <c r="L1303" s="2">
        <f t="shared" si="146"/>
        <v>0</v>
      </c>
    </row>
    <row r="1304" spans="1:12">
      <c r="A1304" s="2">
        <v>1284</v>
      </c>
      <c r="B1304" s="2">
        <v>32</v>
      </c>
      <c r="C1304" s="2">
        <v>2004</v>
      </c>
      <c r="D1304" s="7">
        <v>0.255</v>
      </c>
      <c r="E1304" s="7">
        <v>1.1863842507583919</v>
      </c>
      <c r="F1304" s="2">
        <f t="shared" si="140"/>
        <v>1</v>
      </c>
      <c r="G1304" s="3">
        <f t="shared" si="141"/>
        <v>4344.6856998410449</v>
      </c>
      <c r="H1304" s="3">
        <f t="shared" si="142"/>
        <v>2700.4937053074495</v>
      </c>
      <c r="I1304" s="18">
        <f t="shared" si="145"/>
        <v>-1644.1919945335953</v>
      </c>
      <c r="J1304" s="3">
        <f t="shared" si="143"/>
        <v>10252.100537343662</v>
      </c>
      <c r="K1304" s="3">
        <f t="shared" si="144"/>
        <v>0</v>
      </c>
      <c r="L1304" s="2">
        <f t="shared" si="146"/>
        <v>1</v>
      </c>
    </row>
    <row r="1305" spans="1:12">
      <c r="A1305" s="2">
        <v>1285</v>
      </c>
      <c r="B1305" s="2">
        <v>33</v>
      </c>
      <c r="C1305" s="2">
        <v>2004</v>
      </c>
      <c r="D1305" s="7">
        <v>2.5000000000000001E-2</v>
      </c>
      <c r="E1305" s="7">
        <v>1.0208102351792461</v>
      </c>
      <c r="F1305" s="2">
        <f t="shared" si="140"/>
        <v>1</v>
      </c>
      <c r="G1305" s="3">
        <f t="shared" si="141"/>
        <v>4344.6856998410449</v>
      </c>
      <c r="H1305" s="3">
        <f t="shared" si="142"/>
        <v>264.7542848340637</v>
      </c>
      <c r="I1305" s="18">
        <f t="shared" si="145"/>
        <v>-4079.9314150069813</v>
      </c>
      <c r="J1305" s="3">
        <f t="shared" si="143"/>
        <v>14332.031952350644</v>
      </c>
      <c r="K1305" s="3">
        <f t="shared" si="144"/>
        <v>0</v>
      </c>
      <c r="L1305" s="2">
        <f t="shared" si="146"/>
        <v>1</v>
      </c>
    </row>
    <row r="1306" spans="1:12">
      <c r="A1306" s="2">
        <v>1286</v>
      </c>
      <c r="B1306" s="2">
        <v>34</v>
      </c>
      <c r="C1306" s="2">
        <v>2004</v>
      </c>
      <c r="D1306" s="7">
        <v>0.34500000000000003</v>
      </c>
      <c r="E1306" s="7">
        <v>1.0709153532383751</v>
      </c>
      <c r="F1306" s="2">
        <f t="shared" si="140"/>
        <v>1</v>
      </c>
      <c r="G1306" s="3">
        <f t="shared" si="141"/>
        <v>4344.6856998410449</v>
      </c>
      <c r="H1306" s="3">
        <f t="shared" si="142"/>
        <v>3653.6091307100787</v>
      </c>
      <c r="I1306" s="18">
        <f t="shared" si="145"/>
        <v>-691.07656913096616</v>
      </c>
      <c r="J1306" s="3">
        <f t="shared" si="143"/>
        <v>15023.10852148161</v>
      </c>
      <c r="K1306" s="3">
        <f t="shared" si="144"/>
        <v>0</v>
      </c>
      <c r="L1306" s="2">
        <f t="shared" si="146"/>
        <v>1</v>
      </c>
    </row>
    <row r="1307" spans="1:12">
      <c r="A1307" s="2">
        <v>1287</v>
      </c>
      <c r="B1307" s="2">
        <v>35</v>
      </c>
      <c r="C1307" s="2">
        <v>2004</v>
      </c>
      <c r="D1307" s="7">
        <v>0.375</v>
      </c>
      <c r="E1307" s="7">
        <v>1.023988581632697</v>
      </c>
      <c r="F1307" s="2">
        <f t="shared" si="140"/>
        <v>1</v>
      </c>
      <c r="G1307" s="3">
        <f t="shared" si="141"/>
        <v>4344.6856998410449</v>
      </c>
      <c r="H1307" s="3">
        <f t="shared" si="142"/>
        <v>3971.3142725109547</v>
      </c>
      <c r="I1307" s="18">
        <f t="shared" si="145"/>
        <v>-373.37142733009023</v>
      </c>
      <c r="J1307" s="3">
        <f t="shared" si="143"/>
        <v>15396.479948811701</v>
      </c>
      <c r="K1307" s="3">
        <f t="shared" si="144"/>
        <v>0</v>
      </c>
      <c r="L1307" s="2">
        <f t="shared" si="146"/>
        <v>1</v>
      </c>
    </row>
    <row r="1308" spans="1:12">
      <c r="A1308" s="2">
        <v>1288</v>
      </c>
      <c r="B1308" s="2">
        <v>36</v>
      </c>
      <c r="C1308" s="2">
        <v>2004</v>
      </c>
      <c r="D1308" s="7">
        <v>0.22</v>
      </c>
      <c r="E1308" s="7">
        <v>1.0995314949414698</v>
      </c>
      <c r="F1308" s="2">
        <f t="shared" si="140"/>
        <v>1</v>
      </c>
      <c r="G1308" s="3">
        <f t="shared" si="141"/>
        <v>4344.6856998410449</v>
      </c>
      <c r="H1308" s="3">
        <f t="shared" si="142"/>
        <v>2329.8377065397603</v>
      </c>
      <c r="I1308" s="18">
        <f t="shared" si="145"/>
        <v>-2014.8479933012845</v>
      </c>
      <c r="J1308" s="3">
        <f t="shared" si="143"/>
        <v>17411.327942112985</v>
      </c>
      <c r="K1308" s="3">
        <f t="shared" si="144"/>
        <v>0</v>
      </c>
      <c r="L1308" s="2">
        <f t="shared" si="146"/>
        <v>1</v>
      </c>
    </row>
    <row r="1309" spans="1:12">
      <c r="A1309" s="2">
        <v>1289</v>
      </c>
      <c r="B1309" s="2">
        <v>37</v>
      </c>
      <c r="C1309" s="2">
        <v>2004</v>
      </c>
      <c r="D1309" s="7">
        <v>1.1200000000000001</v>
      </c>
      <c r="E1309" s="7">
        <v>0.91154921166864489</v>
      </c>
      <c r="F1309" s="2">
        <f t="shared" si="140"/>
        <v>1</v>
      </c>
      <c r="G1309" s="3">
        <f t="shared" si="141"/>
        <v>4344.6856998410449</v>
      </c>
      <c r="H1309" s="3">
        <f t="shared" si="142"/>
        <v>11860.991960566053</v>
      </c>
      <c r="I1309" s="18">
        <f t="shared" si="145"/>
        <v>7516.3062607250076</v>
      </c>
      <c r="J1309" s="3">
        <f t="shared" si="143"/>
        <v>9895.0216813879779</v>
      </c>
      <c r="K1309" s="3">
        <f t="shared" si="144"/>
        <v>588.04268748695551</v>
      </c>
      <c r="L1309" s="2">
        <f t="shared" si="146"/>
        <v>0</v>
      </c>
    </row>
    <row r="1310" spans="1:12">
      <c r="A1310" s="2">
        <v>1290</v>
      </c>
      <c r="B1310" s="2">
        <v>38</v>
      </c>
      <c r="C1310" s="2">
        <v>2004</v>
      </c>
      <c r="D1310" s="7">
        <v>2.645</v>
      </c>
      <c r="E1310" s="7">
        <v>0.82651968419631994</v>
      </c>
      <c r="F1310" s="2">
        <f t="shared" si="140"/>
        <v>1</v>
      </c>
      <c r="G1310" s="3">
        <f t="shared" si="141"/>
        <v>4344.6856998410449</v>
      </c>
      <c r="H1310" s="3">
        <f t="shared" si="142"/>
        <v>28011.003335443937</v>
      </c>
      <c r="I1310" s="18">
        <f t="shared" si="145"/>
        <v>23666.317635602893</v>
      </c>
      <c r="J1310" s="3">
        <f t="shared" si="143"/>
        <v>0</v>
      </c>
      <c r="K1310" s="3">
        <f t="shared" si="144"/>
        <v>588.04268748695551</v>
      </c>
      <c r="L1310" s="2">
        <f t="shared" si="146"/>
        <v>0</v>
      </c>
    </row>
    <row r="1311" spans="1:12">
      <c r="A1311" s="2">
        <v>1291</v>
      </c>
      <c r="B1311" s="2">
        <v>39</v>
      </c>
      <c r="C1311" s="2">
        <v>2004</v>
      </c>
      <c r="D1311" s="7">
        <v>0.45500000000000002</v>
      </c>
      <c r="E1311" s="7">
        <v>0.78005157400749692</v>
      </c>
      <c r="F1311" s="2">
        <f t="shared" si="140"/>
        <v>1</v>
      </c>
      <c r="G1311" s="3">
        <f t="shared" si="141"/>
        <v>4344.6856998410449</v>
      </c>
      <c r="H1311" s="3">
        <f t="shared" si="142"/>
        <v>4818.5279839799587</v>
      </c>
      <c r="I1311" s="18">
        <f t="shared" si="145"/>
        <v>473.84228413891378</v>
      </c>
      <c r="J1311" s="3">
        <f t="shared" si="143"/>
        <v>0</v>
      </c>
      <c r="K1311" s="3">
        <f t="shared" si="144"/>
        <v>588.04268748695551</v>
      </c>
      <c r="L1311" s="2">
        <f t="shared" si="146"/>
        <v>0</v>
      </c>
    </row>
    <row r="1312" spans="1:12">
      <c r="A1312" s="2">
        <v>1292</v>
      </c>
      <c r="B1312" s="2">
        <v>40</v>
      </c>
      <c r="C1312" s="2">
        <v>2004</v>
      </c>
      <c r="D1312" s="7">
        <v>0.38</v>
      </c>
      <c r="E1312" s="7">
        <v>0.70915944809555498</v>
      </c>
      <c r="F1312" s="2">
        <f t="shared" si="140"/>
        <v>0</v>
      </c>
      <c r="G1312" s="3">
        <f t="shared" si="141"/>
        <v>0</v>
      </c>
      <c r="H1312" s="3">
        <f t="shared" si="142"/>
        <v>4024.2651294777679</v>
      </c>
      <c r="I1312" s="18">
        <f t="shared" si="145"/>
        <v>4024.2651294777679</v>
      </c>
      <c r="J1312" s="3">
        <f t="shared" si="143"/>
        <v>0</v>
      </c>
      <c r="K1312" s="3">
        <f t="shared" si="144"/>
        <v>588.04268748695551</v>
      </c>
      <c r="L1312" s="2">
        <f t="shared" si="146"/>
        <v>0</v>
      </c>
    </row>
    <row r="1313" spans="1:12">
      <c r="A1313" s="2">
        <v>1293</v>
      </c>
      <c r="B1313" s="2">
        <v>41</v>
      </c>
      <c r="C1313" s="2">
        <v>2004</v>
      </c>
      <c r="D1313" s="7">
        <v>0.28000000000000003</v>
      </c>
      <c r="E1313" s="7">
        <v>0.62219251905040296</v>
      </c>
      <c r="F1313" s="2">
        <f t="shared" si="140"/>
        <v>0</v>
      </c>
      <c r="G1313" s="3">
        <f t="shared" si="141"/>
        <v>0</v>
      </c>
      <c r="H1313" s="3">
        <f t="shared" si="142"/>
        <v>2965.2479901415131</v>
      </c>
      <c r="I1313" s="18">
        <f t="shared" si="145"/>
        <v>2965.2479901415131</v>
      </c>
      <c r="J1313" s="3">
        <f t="shared" si="143"/>
        <v>0</v>
      </c>
      <c r="K1313" s="3">
        <f t="shared" si="144"/>
        <v>588.04268748695551</v>
      </c>
      <c r="L1313" s="2">
        <f t="shared" si="146"/>
        <v>0</v>
      </c>
    </row>
    <row r="1314" spans="1:12">
      <c r="A1314" s="2">
        <v>1294</v>
      </c>
      <c r="B1314" s="2">
        <v>42</v>
      </c>
      <c r="C1314" s="2">
        <v>2004</v>
      </c>
      <c r="D1314" s="7">
        <v>0.29000000000000004</v>
      </c>
      <c r="E1314" s="7">
        <v>0.37429334607491366</v>
      </c>
      <c r="F1314" s="2">
        <f t="shared" si="140"/>
        <v>0</v>
      </c>
      <c r="G1314" s="3">
        <f t="shared" si="141"/>
        <v>0</v>
      </c>
      <c r="H1314" s="3">
        <f t="shared" si="142"/>
        <v>3071.1497040751387</v>
      </c>
      <c r="I1314" s="18">
        <f t="shared" si="145"/>
        <v>3071.1497040751387</v>
      </c>
      <c r="J1314" s="3">
        <f t="shared" si="143"/>
        <v>0</v>
      </c>
      <c r="K1314" s="3">
        <f t="shared" si="144"/>
        <v>588.04268748695551</v>
      </c>
      <c r="L1314" s="2">
        <f t="shared" si="146"/>
        <v>0</v>
      </c>
    </row>
    <row r="1315" spans="1:12">
      <c r="A1315" s="2">
        <v>1295</v>
      </c>
      <c r="B1315" s="2">
        <v>43</v>
      </c>
      <c r="C1315" s="2">
        <v>2004</v>
      </c>
      <c r="D1315" s="7">
        <v>0.255</v>
      </c>
      <c r="E1315" s="7">
        <v>0.31135405480052913</v>
      </c>
      <c r="F1315" s="2">
        <f t="shared" si="140"/>
        <v>0</v>
      </c>
      <c r="G1315" s="3">
        <f t="shared" si="141"/>
        <v>0</v>
      </c>
      <c r="H1315" s="3">
        <f t="shared" si="142"/>
        <v>2700.4937053074495</v>
      </c>
      <c r="I1315" s="18">
        <f t="shared" si="145"/>
        <v>2700.4937053074495</v>
      </c>
      <c r="J1315" s="3">
        <f t="shared" si="143"/>
        <v>0</v>
      </c>
      <c r="K1315" s="3">
        <f t="shared" si="144"/>
        <v>588.04268748695551</v>
      </c>
      <c r="L1315" s="2">
        <f t="shared" si="146"/>
        <v>0</v>
      </c>
    </row>
    <row r="1316" spans="1:12">
      <c r="A1316" s="2">
        <v>1296</v>
      </c>
      <c r="B1316" s="2">
        <v>44</v>
      </c>
      <c r="C1316" s="2">
        <v>2004</v>
      </c>
      <c r="D1316" s="7">
        <v>1.135</v>
      </c>
      <c r="E1316" s="7">
        <v>0.34105976343164662</v>
      </c>
      <c r="F1316" s="2">
        <f t="shared" ref="F1316:F1379" si="147">IF(AND(B1316&gt;=$C$7,B1316&lt;=$D$7),$C$5*2,IF(AND(B1316&gt;=$C$6,B1316&lt;=$D$6),$C$5,0))</f>
        <v>0</v>
      </c>
      <c r="G1316" s="3">
        <f t="shared" ref="G1316:G1379" si="148">IF($C$2="Y",F1316*$C$4*43560/12/0.133680556,IF(AND(B1316&gt;=$C$11,B1316&lt;=$D$11),$C$10,0))</f>
        <v>0</v>
      </c>
      <c r="H1316" s="3">
        <f t="shared" ref="H1316:H1379" si="149">D1316*$C$13*43560/12/0.133680556</f>
        <v>12019.844531466493</v>
      </c>
      <c r="I1316" s="18">
        <f t="shared" si="145"/>
        <v>12019.844531466493</v>
      </c>
      <c r="J1316" s="3">
        <f t="shared" ref="J1316:J1379" si="150">IF(B1316&gt;43,0,IF(AND(I1316&gt;=0,(J1315-I1316)&lt;=0),0,IF(I1316&lt;=0,ABS(I1316)+J1315,J1315-I1316)))</f>
        <v>0</v>
      </c>
      <c r="K1316" s="3">
        <f t="shared" ref="K1316:K1379" si="151">IF(B1316&gt;43,0,IF(K1315+I1316&lt;=0,0,IF(K1315+I1316&gt;=$C$15,$C$15,K1315+I1316)))</f>
        <v>0</v>
      </c>
      <c r="L1316" s="2">
        <f t="shared" si="146"/>
        <v>0</v>
      </c>
    </row>
    <row r="1317" spans="1:12">
      <c r="A1317" s="2">
        <v>1297</v>
      </c>
      <c r="B1317" s="2">
        <v>45</v>
      </c>
      <c r="C1317" s="2">
        <v>2004</v>
      </c>
      <c r="D1317" s="7">
        <v>9.5000000000000001E-2</v>
      </c>
      <c r="E1317" s="7">
        <v>0.27887921231396839</v>
      </c>
      <c r="F1317" s="2">
        <f t="shared" si="147"/>
        <v>0</v>
      </c>
      <c r="G1317" s="3">
        <f t="shared" si="148"/>
        <v>0</v>
      </c>
      <c r="H1317" s="3">
        <f t="shared" si="149"/>
        <v>1006.066282369442</v>
      </c>
      <c r="I1317" s="18">
        <f t="shared" si="145"/>
        <v>1006.066282369442</v>
      </c>
      <c r="J1317" s="3">
        <f t="shared" si="150"/>
        <v>0</v>
      </c>
      <c r="K1317" s="3">
        <f t="shared" si="151"/>
        <v>0</v>
      </c>
      <c r="L1317" s="2">
        <f t="shared" si="146"/>
        <v>0</v>
      </c>
    </row>
    <row r="1318" spans="1:12">
      <c r="A1318" s="2">
        <v>1298</v>
      </c>
      <c r="B1318" s="2">
        <v>46</v>
      </c>
      <c r="C1318" s="2">
        <v>2004</v>
      </c>
      <c r="D1318" s="7">
        <v>0.01</v>
      </c>
      <c r="E1318" s="7">
        <v>0.2485211021087132</v>
      </c>
      <c r="F1318" s="2">
        <f t="shared" si="147"/>
        <v>0</v>
      </c>
      <c r="G1318" s="3">
        <f t="shared" si="148"/>
        <v>0</v>
      </c>
      <c r="H1318" s="3">
        <f t="shared" si="149"/>
        <v>105.90171393362547</v>
      </c>
      <c r="I1318" s="18">
        <f t="shared" si="145"/>
        <v>105.90171393362547</v>
      </c>
      <c r="J1318" s="3">
        <f t="shared" si="150"/>
        <v>0</v>
      </c>
      <c r="K1318" s="3">
        <f t="shared" si="151"/>
        <v>0</v>
      </c>
      <c r="L1318" s="2">
        <f t="shared" si="146"/>
        <v>0</v>
      </c>
    </row>
    <row r="1319" spans="1:12">
      <c r="A1319" s="2">
        <v>1299</v>
      </c>
      <c r="B1319" s="2">
        <v>47</v>
      </c>
      <c r="C1319" s="2">
        <v>2004</v>
      </c>
      <c r="D1319" s="7">
        <v>0.63500000000000001</v>
      </c>
      <c r="E1319" s="7">
        <v>0.20561149585326841</v>
      </c>
      <c r="F1319" s="2">
        <f t="shared" si="147"/>
        <v>0</v>
      </c>
      <c r="G1319" s="3">
        <f t="shared" si="148"/>
        <v>0</v>
      </c>
      <c r="H1319" s="3">
        <f t="shared" si="149"/>
        <v>6724.758834785217</v>
      </c>
      <c r="I1319" s="18">
        <f t="shared" si="145"/>
        <v>6724.758834785217</v>
      </c>
      <c r="J1319" s="3">
        <f t="shared" si="150"/>
        <v>0</v>
      </c>
      <c r="K1319" s="3">
        <f t="shared" si="151"/>
        <v>0</v>
      </c>
      <c r="L1319" s="2">
        <f t="shared" si="146"/>
        <v>0</v>
      </c>
    </row>
    <row r="1320" spans="1:12">
      <c r="A1320" s="2">
        <v>1300</v>
      </c>
      <c r="B1320" s="2">
        <v>48</v>
      </c>
      <c r="C1320" s="2">
        <v>2004</v>
      </c>
      <c r="D1320" s="7">
        <v>0</v>
      </c>
      <c r="E1320" s="7">
        <v>2.2766614150006401E-2</v>
      </c>
      <c r="F1320" s="2">
        <f t="shared" si="147"/>
        <v>0</v>
      </c>
      <c r="G1320" s="3">
        <f t="shared" si="148"/>
        <v>0</v>
      </c>
      <c r="H1320" s="3">
        <f t="shared" si="149"/>
        <v>0</v>
      </c>
      <c r="I1320" s="18">
        <f t="shared" si="145"/>
        <v>0</v>
      </c>
      <c r="J1320" s="3">
        <f t="shared" si="150"/>
        <v>0</v>
      </c>
      <c r="K1320" s="3">
        <f t="shared" si="151"/>
        <v>0</v>
      </c>
      <c r="L1320" s="2">
        <f t="shared" si="146"/>
        <v>0</v>
      </c>
    </row>
    <row r="1321" spans="1:12">
      <c r="A1321" s="2">
        <v>1301</v>
      </c>
      <c r="B1321" s="2">
        <v>49</v>
      </c>
      <c r="C1321" s="2">
        <v>2004</v>
      </c>
      <c r="D1321" s="7">
        <v>0</v>
      </c>
      <c r="E1321" s="7">
        <v>0</v>
      </c>
      <c r="F1321" s="2">
        <f t="shared" si="147"/>
        <v>0</v>
      </c>
      <c r="G1321" s="3">
        <f t="shared" si="148"/>
        <v>0</v>
      </c>
      <c r="H1321" s="3">
        <f t="shared" si="149"/>
        <v>0</v>
      </c>
      <c r="I1321" s="18">
        <f t="shared" si="145"/>
        <v>0</v>
      </c>
      <c r="J1321" s="3">
        <f t="shared" si="150"/>
        <v>0</v>
      </c>
      <c r="K1321" s="3">
        <f t="shared" si="151"/>
        <v>0</v>
      </c>
      <c r="L1321" s="2">
        <f t="shared" si="146"/>
        <v>0</v>
      </c>
    </row>
    <row r="1322" spans="1:12">
      <c r="A1322" s="2">
        <v>1302</v>
      </c>
      <c r="B1322" s="2">
        <v>50</v>
      </c>
      <c r="C1322" s="2">
        <v>2004</v>
      </c>
      <c r="D1322" s="7">
        <v>0</v>
      </c>
      <c r="E1322" s="7">
        <v>0</v>
      </c>
      <c r="F1322" s="2">
        <f t="shared" si="147"/>
        <v>0</v>
      </c>
      <c r="G1322" s="3">
        <f t="shared" si="148"/>
        <v>0</v>
      </c>
      <c r="H1322" s="3">
        <f t="shared" si="149"/>
        <v>0</v>
      </c>
      <c r="I1322" s="18">
        <f t="shared" si="145"/>
        <v>0</v>
      </c>
      <c r="J1322" s="3">
        <f t="shared" si="150"/>
        <v>0</v>
      </c>
      <c r="K1322" s="3">
        <f t="shared" si="151"/>
        <v>0</v>
      </c>
      <c r="L1322" s="2">
        <f t="shared" si="146"/>
        <v>0</v>
      </c>
    </row>
    <row r="1323" spans="1:12">
      <c r="A1323" s="2">
        <v>1303</v>
      </c>
      <c r="B1323" s="2">
        <v>51</v>
      </c>
      <c r="C1323" s="2">
        <v>2004</v>
      </c>
      <c r="D1323" s="7">
        <v>0</v>
      </c>
      <c r="E1323" s="7">
        <v>0</v>
      </c>
      <c r="F1323" s="2">
        <f t="shared" si="147"/>
        <v>0</v>
      </c>
      <c r="G1323" s="3">
        <f t="shared" si="148"/>
        <v>0</v>
      </c>
      <c r="H1323" s="3">
        <f t="shared" si="149"/>
        <v>0</v>
      </c>
      <c r="I1323" s="18">
        <f t="shared" si="145"/>
        <v>0</v>
      </c>
      <c r="J1323" s="3">
        <f t="shared" si="150"/>
        <v>0</v>
      </c>
      <c r="K1323" s="3">
        <f t="shared" si="151"/>
        <v>0</v>
      </c>
      <c r="L1323" s="2">
        <f t="shared" si="146"/>
        <v>0</v>
      </c>
    </row>
    <row r="1324" spans="1:12">
      <c r="A1324" s="2">
        <v>1304</v>
      </c>
      <c r="B1324" s="2">
        <v>52</v>
      </c>
      <c r="C1324" s="2">
        <v>2004</v>
      </c>
      <c r="D1324" s="7">
        <v>0</v>
      </c>
      <c r="E1324" s="7">
        <v>0</v>
      </c>
      <c r="F1324" s="2">
        <f t="shared" si="147"/>
        <v>0</v>
      </c>
      <c r="G1324" s="3">
        <f t="shared" si="148"/>
        <v>0</v>
      </c>
      <c r="H1324" s="3">
        <f t="shared" si="149"/>
        <v>0</v>
      </c>
      <c r="I1324" s="18">
        <f t="shared" si="145"/>
        <v>0</v>
      </c>
      <c r="J1324" s="3">
        <f t="shared" si="150"/>
        <v>0</v>
      </c>
      <c r="K1324" s="3">
        <f t="shared" si="151"/>
        <v>0</v>
      </c>
      <c r="L1324" s="2">
        <f t="shared" si="146"/>
        <v>0</v>
      </c>
    </row>
    <row r="1325" spans="1:12">
      <c r="A1325" s="2">
        <v>1305</v>
      </c>
      <c r="B1325" s="2">
        <v>53</v>
      </c>
      <c r="C1325" s="2">
        <v>2004</v>
      </c>
      <c r="D1325" s="7">
        <v>0</v>
      </c>
      <c r="E1325" s="7">
        <v>0</v>
      </c>
      <c r="F1325" s="2">
        <f t="shared" si="147"/>
        <v>0</v>
      </c>
      <c r="G1325" s="3">
        <f t="shared" si="148"/>
        <v>0</v>
      </c>
      <c r="H1325" s="3">
        <f t="shared" si="149"/>
        <v>0</v>
      </c>
      <c r="I1325" s="18">
        <f t="shared" si="145"/>
        <v>0</v>
      </c>
      <c r="J1325" s="3">
        <f t="shared" si="150"/>
        <v>0</v>
      </c>
      <c r="K1325" s="3">
        <f t="shared" si="151"/>
        <v>0</v>
      </c>
      <c r="L1325" s="2">
        <f t="shared" si="146"/>
        <v>0</v>
      </c>
    </row>
    <row r="1326" spans="1:12">
      <c r="A1326" s="2">
        <v>1306</v>
      </c>
      <c r="B1326" s="2">
        <v>1</v>
      </c>
      <c r="C1326" s="2">
        <v>2005</v>
      </c>
      <c r="D1326" s="7">
        <v>0</v>
      </c>
      <c r="E1326" s="7">
        <v>0</v>
      </c>
      <c r="F1326" s="2">
        <f t="shared" si="147"/>
        <v>0</v>
      </c>
      <c r="G1326" s="3">
        <f t="shared" si="148"/>
        <v>0</v>
      </c>
      <c r="H1326" s="3">
        <f t="shared" si="149"/>
        <v>0</v>
      </c>
      <c r="I1326" s="18">
        <f t="shared" si="145"/>
        <v>0</v>
      </c>
      <c r="J1326" s="3">
        <f t="shared" si="150"/>
        <v>0</v>
      </c>
      <c r="K1326" s="3">
        <f t="shared" si="151"/>
        <v>0</v>
      </c>
      <c r="L1326" s="2">
        <f t="shared" si="146"/>
        <v>0</v>
      </c>
    </row>
    <row r="1327" spans="1:12">
      <c r="A1327" s="2">
        <v>1307</v>
      </c>
      <c r="B1327" s="2">
        <v>2</v>
      </c>
      <c r="C1327" s="2">
        <v>2005</v>
      </c>
      <c r="D1327" s="7">
        <v>0</v>
      </c>
      <c r="E1327" s="7">
        <v>0</v>
      </c>
      <c r="F1327" s="2">
        <f t="shared" si="147"/>
        <v>0</v>
      </c>
      <c r="G1327" s="3">
        <f t="shared" si="148"/>
        <v>0</v>
      </c>
      <c r="H1327" s="3">
        <f t="shared" si="149"/>
        <v>0</v>
      </c>
      <c r="I1327" s="18">
        <f t="shared" si="145"/>
        <v>0</v>
      </c>
      <c r="J1327" s="3">
        <f t="shared" si="150"/>
        <v>0</v>
      </c>
      <c r="K1327" s="3">
        <f t="shared" si="151"/>
        <v>0</v>
      </c>
      <c r="L1327" s="2">
        <f t="shared" si="146"/>
        <v>0</v>
      </c>
    </row>
    <row r="1328" spans="1:12">
      <c r="A1328" s="2">
        <v>1308</v>
      </c>
      <c r="B1328" s="2">
        <v>3</v>
      </c>
      <c r="C1328" s="2">
        <v>2005</v>
      </c>
      <c r="D1328" s="7">
        <v>0</v>
      </c>
      <c r="E1328" s="7">
        <v>0</v>
      </c>
      <c r="F1328" s="2">
        <f t="shared" si="147"/>
        <v>0</v>
      </c>
      <c r="G1328" s="3">
        <f t="shared" si="148"/>
        <v>0</v>
      </c>
      <c r="H1328" s="3">
        <f t="shared" si="149"/>
        <v>0</v>
      </c>
      <c r="I1328" s="18">
        <f t="shared" si="145"/>
        <v>0</v>
      </c>
      <c r="J1328" s="3">
        <f t="shared" si="150"/>
        <v>0</v>
      </c>
      <c r="K1328" s="3">
        <f t="shared" si="151"/>
        <v>0</v>
      </c>
      <c r="L1328" s="2">
        <f t="shared" si="146"/>
        <v>0</v>
      </c>
    </row>
    <row r="1329" spans="1:12">
      <c r="A1329" s="2">
        <v>1309</v>
      </c>
      <c r="B1329" s="2">
        <v>4</v>
      </c>
      <c r="C1329" s="2">
        <v>2005</v>
      </c>
      <c r="D1329" s="7">
        <v>0</v>
      </c>
      <c r="E1329" s="7">
        <v>0</v>
      </c>
      <c r="F1329" s="2">
        <f t="shared" si="147"/>
        <v>0</v>
      </c>
      <c r="G1329" s="3">
        <f t="shared" si="148"/>
        <v>0</v>
      </c>
      <c r="H1329" s="3">
        <f t="shared" si="149"/>
        <v>0</v>
      </c>
      <c r="I1329" s="18">
        <f t="shared" si="145"/>
        <v>0</v>
      </c>
      <c r="J1329" s="3">
        <f t="shared" si="150"/>
        <v>0</v>
      </c>
      <c r="K1329" s="3">
        <f t="shared" si="151"/>
        <v>0</v>
      </c>
      <c r="L1329" s="2">
        <f t="shared" si="146"/>
        <v>0</v>
      </c>
    </row>
    <row r="1330" spans="1:12">
      <c r="A1330" s="2">
        <v>1310</v>
      </c>
      <c r="B1330" s="2">
        <v>5</v>
      </c>
      <c r="C1330" s="2">
        <v>2005</v>
      </c>
      <c r="D1330" s="7">
        <v>0</v>
      </c>
      <c r="E1330" s="7">
        <v>0</v>
      </c>
      <c r="F1330" s="2">
        <f t="shared" si="147"/>
        <v>0</v>
      </c>
      <c r="G1330" s="3">
        <f t="shared" si="148"/>
        <v>0</v>
      </c>
      <c r="H1330" s="3">
        <f t="shared" si="149"/>
        <v>0</v>
      </c>
      <c r="I1330" s="18">
        <f t="shared" si="145"/>
        <v>0</v>
      </c>
      <c r="J1330" s="3">
        <f t="shared" si="150"/>
        <v>0</v>
      </c>
      <c r="K1330" s="3">
        <f t="shared" si="151"/>
        <v>0</v>
      </c>
      <c r="L1330" s="2">
        <f t="shared" si="146"/>
        <v>0</v>
      </c>
    </row>
    <row r="1331" spans="1:12">
      <c r="A1331" s="2">
        <v>1311</v>
      </c>
      <c r="B1331" s="2">
        <v>6</v>
      </c>
      <c r="C1331" s="2">
        <v>2005</v>
      </c>
      <c r="D1331" s="7">
        <v>0</v>
      </c>
      <c r="E1331" s="7">
        <v>0</v>
      </c>
      <c r="F1331" s="2">
        <f t="shared" si="147"/>
        <v>0</v>
      </c>
      <c r="G1331" s="3">
        <f t="shared" si="148"/>
        <v>0</v>
      </c>
      <c r="H1331" s="3">
        <f t="shared" si="149"/>
        <v>0</v>
      </c>
      <c r="I1331" s="18">
        <f t="shared" si="145"/>
        <v>0</v>
      </c>
      <c r="J1331" s="3">
        <f t="shared" si="150"/>
        <v>0</v>
      </c>
      <c r="K1331" s="3">
        <f t="shared" si="151"/>
        <v>0</v>
      </c>
      <c r="L1331" s="2">
        <f t="shared" si="146"/>
        <v>0</v>
      </c>
    </row>
    <row r="1332" spans="1:12">
      <c r="A1332" s="2">
        <v>1312</v>
      </c>
      <c r="B1332" s="2">
        <v>7</v>
      </c>
      <c r="C1332" s="2">
        <v>2005</v>
      </c>
      <c r="D1332" s="7">
        <v>0</v>
      </c>
      <c r="E1332" s="7">
        <v>0</v>
      </c>
      <c r="F1332" s="2">
        <f t="shared" si="147"/>
        <v>0</v>
      </c>
      <c r="G1332" s="3">
        <f t="shared" si="148"/>
        <v>0</v>
      </c>
      <c r="H1332" s="3">
        <f t="shared" si="149"/>
        <v>0</v>
      </c>
      <c r="I1332" s="18">
        <f t="shared" si="145"/>
        <v>0</v>
      </c>
      <c r="J1332" s="3">
        <f t="shared" si="150"/>
        <v>0</v>
      </c>
      <c r="K1332" s="3">
        <f t="shared" si="151"/>
        <v>0</v>
      </c>
      <c r="L1332" s="2">
        <f t="shared" si="146"/>
        <v>0</v>
      </c>
    </row>
    <row r="1333" spans="1:12">
      <c r="A1333" s="2">
        <v>1313</v>
      </c>
      <c r="B1333" s="2">
        <v>8</v>
      </c>
      <c r="C1333" s="2">
        <v>2005</v>
      </c>
      <c r="D1333" s="7">
        <v>0</v>
      </c>
      <c r="E1333" s="7">
        <v>0</v>
      </c>
      <c r="F1333" s="2">
        <f t="shared" si="147"/>
        <v>0</v>
      </c>
      <c r="G1333" s="3">
        <f t="shared" si="148"/>
        <v>0</v>
      </c>
      <c r="H1333" s="3">
        <f t="shared" si="149"/>
        <v>0</v>
      </c>
      <c r="I1333" s="18">
        <f t="shared" si="145"/>
        <v>0</v>
      </c>
      <c r="J1333" s="3">
        <f t="shared" si="150"/>
        <v>0</v>
      </c>
      <c r="K1333" s="3">
        <f t="shared" si="151"/>
        <v>0</v>
      </c>
      <c r="L1333" s="2">
        <f t="shared" si="146"/>
        <v>0</v>
      </c>
    </row>
    <row r="1334" spans="1:12">
      <c r="A1334" s="2">
        <v>1314</v>
      </c>
      <c r="B1334" s="2">
        <v>9</v>
      </c>
      <c r="C1334" s="2">
        <v>2005</v>
      </c>
      <c r="D1334" s="7">
        <v>0</v>
      </c>
      <c r="E1334" s="7">
        <v>0</v>
      </c>
      <c r="F1334" s="2">
        <f t="shared" si="147"/>
        <v>0</v>
      </c>
      <c r="G1334" s="3">
        <f t="shared" si="148"/>
        <v>0</v>
      </c>
      <c r="H1334" s="3">
        <f t="shared" si="149"/>
        <v>0</v>
      </c>
      <c r="I1334" s="18">
        <f t="shared" si="145"/>
        <v>0</v>
      </c>
      <c r="J1334" s="3">
        <f t="shared" si="150"/>
        <v>0</v>
      </c>
      <c r="K1334" s="3">
        <f t="shared" si="151"/>
        <v>0</v>
      </c>
      <c r="L1334" s="2">
        <f t="shared" si="146"/>
        <v>0</v>
      </c>
    </row>
    <row r="1335" spans="1:12">
      <c r="A1335" s="2">
        <v>1315</v>
      </c>
      <c r="B1335" s="2">
        <v>10</v>
      </c>
      <c r="C1335" s="2">
        <v>2005</v>
      </c>
      <c r="D1335" s="7">
        <v>0.13800000000000001</v>
      </c>
      <c r="E1335" s="7">
        <v>6.1420511748374693E-2</v>
      </c>
      <c r="F1335" s="2">
        <f t="shared" si="147"/>
        <v>0</v>
      </c>
      <c r="G1335" s="3">
        <f t="shared" si="148"/>
        <v>0</v>
      </c>
      <c r="H1335" s="3">
        <f t="shared" si="149"/>
        <v>1461.4436522840317</v>
      </c>
      <c r="I1335" s="18">
        <f t="shared" si="145"/>
        <v>1461.4436522840317</v>
      </c>
      <c r="J1335" s="3">
        <f t="shared" si="150"/>
        <v>0</v>
      </c>
      <c r="K1335" s="3">
        <f t="shared" si="151"/>
        <v>588.04268748695551</v>
      </c>
      <c r="L1335" s="2">
        <f t="shared" si="146"/>
        <v>0</v>
      </c>
    </row>
    <row r="1336" spans="1:12">
      <c r="A1336" s="2">
        <v>1316</v>
      </c>
      <c r="B1336" s="2">
        <v>11</v>
      </c>
      <c r="C1336" s="2">
        <v>2005</v>
      </c>
      <c r="D1336" s="7">
        <v>0.7330000000000001</v>
      </c>
      <c r="E1336" s="7">
        <v>0.2535635824185305</v>
      </c>
      <c r="F1336" s="2">
        <f t="shared" si="147"/>
        <v>0</v>
      </c>
      <c r="G1336" s="3">
        <f t="shared" si="148"/>
        <v>0</v>
      </c>
      <c r="H1336" s="3">
        <f t="shared" si="149"/>
        <v>7762.5956313347488</v>
      </c>
      <c r="I1336" s="18">
        <f t="shared" si="145"/>
        <v>7762.5956313347488</v>
      </c>
      <c r="J1336" s="3">
        <f t="shared" si="150"/>
        <v>0</v>
      </c>
      <c r="K1336" s="3">
        <f t="shared" si="151"/>
        <v>588.04268748695551</v>
      </c>
      <c r="L1336" s="2">
        <f t="shared" si="146"/>
        <v>0</v>
      </c>
    </row>
    <row r="1337" spans="1:12">
      <c r="A1337" s="2">
        <v>1317</v>
      </c>
      <c r="B1337" s="2">
        <v>12</v>
      </c>
      <c r="C1337" s="2">
        <v>2005</v>
      </c>
      <c r="D1337" s="7">
        <v>5.4000000000000006E-2</v>
      </c>
      <c r="E1337" s="7">
        <v>0.44015590506285202</v>
      </c>
      <c r="F1337" s="2">
        <f t="shared" si="147"/>
        <v>0</v>
      </c>
      <c r="G1337" s="3">
        <f t="shared" si="148"/>
        <v>0</v>
      </c>
      <c r="H1337" s="3">
        <f t="shared" si="149"/>
        <v>571.86925524157766</v>
      </c>
      <c r="I1337" s="18">
        <f t="shared" si="145"/>
        <v>571.86925524157766</v>
      </c>
      <c r="J1337" s="3">
        <f t="shared" si="150"/>
        <v>0</v>
      </c>
      <c r="K1337" s="3">
        <f t="shared" si="151"/>
        <v>588.04268748695551</v>
      </c>
      <c r="L1337" s="2">
        <f t="shared" si="146"/>
        <v>0</v>
      </c>
    </row>
    <row r="1338" spans="1:12">
      <c r="A1338" s="2">
        <v>1318</v>
      </c>
      <c r="B1338" s="2">
        <v>13</v>
      </c>
      <c r="C1338" s="2">
        <v>2005</v>
      </c>
      <c r="D1338" s="7">
        <v>0.92</v>
      </c>
      <c r="E1338" s="7">
        <v>0.71160826699069502</v>
      </c>
      <c r="F1338" s="2">
        <f t="shared" si="147"/>
        <v>1</v>
      </c>
      <c r="G1338" s="3">
        <f t="shared" si="148"/>
        <v>4344.6856998410449</v>
      </c>
      <c r="H1338" s="3">
        <f t="shared" si="149"/>
        <v>9742.957681893542</v>
      </c>
      <c r="I1338" s="18">
        <f t="shared" si="145"/>
        <v>5398.2719820524972</v>
      </c>
      <c r="J1338" s="3">
        <f t="shared" si="150"/>
        <v>0</v>
      </c>
      <c r="K1338" s="3">
        <f t="shared" si="151"/>
        <v>588.04268748695551</v>
      </c>
      <c r="L1338" s="2">
        <f t="shared" si="146"/>
        <v>0</v>
      </c>
    </row>
    <row r="1339" spans="1:12">
      <c r="A1339" s="2">
        <v>1319</v>
      </c>
      <c r="B1339" s="2">
        <v>14</v>
      </c>
      <c r="C1339" s="2">
        <v>2005</v>
      </c>
      <c r="D1339" s="7">
        <v>5.0000000000000001E-3</v>
      </c>
      <c r="E1339" s="7">
        <v>0.93267283369434295</v>
      </c>
      <c r="F1339" s="2">
        <f t="shared" si="147"/>
        <v>1</v>
      </c>
      <c r="G1339" s="3">
        <f t="shared" si="148"/>
        <v>4344.6856998410449</v>
      </c>
      <c r="H1339" s="3">
        <f t="shared" si="149"/>
        <v>52.950856966812736</v>
      </c>
      <c r="I1339" s="18">
        <f t="shared" si="145"/>
        <v>-4291.7348428742325</v>
      </c>
      <c r="J1339" s="3">
        <f t="shared" si="150"/>
        <v>4291.7348428742325</v>
      </c>
      <c r="K1339" s="3">
        <f t="shared" si="151"/>
        <v>0</v>
      </c>
      <c r="L1339" s="2">
        <f t="shared" si="146"/>
        <v>1</v>
      </c>
    </row>
    <row r="1340" spans="1:12">
      <c r="A1340" s="2">
        <v>1320</v>
      </c>
      <c r="B1340" s="2">
        <v>15</v>
      </c>
      <c r="C1340" s="2">
        <v>2005</v>
      </c>
      <c r="D1340" s="7">
        <v>1.88</v>
      </c>
      <c r="E1340" s="7">
        <v>0.83284606214262302</v>
      </c>
      <c r="F1340" s="2">
        <f t="shared" si="147"/>
        <v>1</v>
      </c>
      <c r="G1340" s="3">
        <f t="shared" si="148"/>
        <v>4344.6856998410449</v>
      </c>
      <c r="H1340" s="3">
        <f t="shared" si="149"/>
        <v>19909.522219521587</v>
      </c>
      <c r="I1340" s="18">
        <f t="shared" si="145"/>
        <v>15564.836519680543</v>
      </c>
      <c r="J1340" s="3">
        <f t="shared" si="150"/>
        <v>0</v>
      </c>
      <c r="K1340" s="3">
        <f t="shared" si="151"/>
        <v>588.04268748695551</v>
      </c>
      <c r="L1340" s="2">
        <f t="shared" si="146"/>
        <v>0</v>
      </c>
    </row>
    <row r="1341" spans="1:12">
      <c r="A1341" s="2">
        <v>1321</v>
      </c>
      <c r="B1341" s="2">
        <v>16</v>
      </c>
      <c r="C1341" s="2">
        <v>2005</v>
      </c>
      <c r="D1341" s="7">
        <v>0.22</v>
      </c>
      <c r="E1341" s="7">
        <v>0.86731102273738991</v>
      </c>
      <c r="F1341" s="2">
        <f t="shared" si="147"/>
        <v>1</v>
      </c>
      <c r="G1341" s="3">
        <f t="shared" si="148"/>
        <v>4344.6856998410449</v>
      </c>
      <c r="H1341" s="3">
        <f t="shared" si="149"/>
        <v>2329.8377065397603</v>
      </c>
      <c r="I1341" s="18">
        <f t="shared" si="145"/>
        <v>-2014.8479933012845</v>
      </c>
      <c r="J1341" s="3">
        <f t="shared" si="150"/>
        <v>2014.8479933012845</v>
      </c>
      <c r="K1341" s="3">
        <f t="shared" si="151"/>
        <v>0</v>
      </c>
      <c r="L1341" s="2">
        <f t="shared" si="146"/>
        <v>1</v>
      </c>
    </row>
    <row r="1342" spans="1:12">
      <c r="A1342" s="2">
        <v>1322</v>
      </c>
      <c r="B1342" s="2">
        <v>17</v>
      </c>
      <c r="C1342" s="2">
        <v>2005</v>
      </c>
      <c r="D1342" s="7">
        <v>0.22000000000000003</v>
      </c>
      <c r="E1342" s="7">
        <v>0.62341220408852904</v>
      </c>
      <c r="F1342" s="2">
        <f t="shared" si="147"/>
        <v>1</v>
      </c>
      <c r="G1342" s="3">
        <f t="shared" si="148"/>
        <v>4344.6856998410449</v>
      </c>
      <c r="H1342" s="3">
        <f t="shared" si="149"/>
        <v>2329.8377065397608</v>
      </c>
      <c r="I1342" s="18">
        <f t="shared" si="145"/>
        <v>-2014.8479933012841</v>
      </c>
      <c r="J1342" s="3">
        <f t="shared" si="150"/>
        <v>4029.6959866025686</v>
      </c>
      <c r="K1342" s="3">
        <f t="shared" si="151"/>
        <v>0</v>
      </c>
      <c r="L1342" s="2">
        <f t="shared" si="146"/>
        <v>1</v>
      </c>
    </row>
    <row r="1343" spans="1:12">
      <c r="A1343" s="2">
        <v>1323</v>
      </c>
      <c r="B1343" s="2">
        <v>18</v>
      </c>
      <c r="C1343" s="2">
        <v>2005</v>
      </c>
      <c r="D1343" s="7">
        <v>2.5000000000000001E-2</v>
      </c>
      <c r="E1343" s="7">
        <v>0.95774212500735501</v>
      </c>
      <c r="F1343" s="2">
        <f t="shared" si="147"/>
        <v>1</v>
      </c>
      <c r="G1343" s="3">
        <f t="shared" si="148"/>
        <v>4344.6856998410449</v>
      </c>
      <c r="H1343" s="3">
        <f t="shared" si="149"/>
        <v>264.7542848340637</v>
      </c>
      <c r="I1343" s="18">
        <f t="shared" si="145"/>
        <v>-4079.9314150069813</v>
      </c>
      <c r="J1343" s="3">
        <f t="shared" si="150"/>
        <v>8109.6274016095504</v>
      </c>
      <c r="K1343" s="3">
        <f t="shared" si="151"/>
        <v>0</v>
      </c>
      <c r="L1343" s="2">
        <f t="shared" si="146"/>
        <v>1</v>
      </c>
    </row>
    <row r="1344" spans="1:12">
      <c r="A1344" s="2">
        <v>1324</v>
      </c>
      <c r="B1344" s="2">
        <v>19</v>
      </c>
      <c r="C1344" s="2">
        <v>2005</v>
      </c>
      <c r="D1344" s="7">
        <v>1.59</v>
      </c>
      <c r="E1344" s="7">
        <v>0.78315787321692687</v>
      </c>
      <c r="F1344" s="2">
        <f t="shared" si="147"/>
        <v>1</v>
      </c>
      <c r="G1344" s="3">
        <f t="shared" si="148"/>
        <v>4344.6856998410449</v>
      </c>
      <c r="H1344" s="3">
        <f t="shared" si="149"/>
        <v>16838.372515446452</v>
      </c>
      <c r="I1344" s="18">
        <f t="shared" si="145"/>
        <v>12493.686815605408</v>
      </c>
      <c r="J1344" s="3">
        <f t="shared" si="150"/>
        <v>0</v>
      </c>
      <c r="K1344" s="3">
        <f t="shared" si="151"/>
        <v>588.04268748695551</v>
      </c>
      <c r="L1344" s="2">
        <f t="shared" si="146"/>
        <v>0</v>
      </c>
    </row>
    <row r="1345" spans="1:12">
      <c r="A1345" s="2">
        <v>1325</v>
      </c>
      <c r="B1345" s="2">
        <v>20</v>
      </c>
      <c r="C1345" s="2">
        <v>2005</v>
      </c>
      <c r="D1345" s="7">
        <v>0.875</v>
      </c>
      <c r="E1345" s="7">
        <v>0.87990354240958502</v>
      </c>
      <c r="F1345" s="2">
        <f t="shared" si="147"/>
        <v>1</v>
      </c>
      <c r="G1345" s="3">
        <f t="shared" si="148"/>
        <v>4344.6856998410449</v>
      </c>
      <c r="H1345" s="3">
        <f t="shared" si="149"/>
        <v>9266.3999691922272</v>
      </c>
      <c r="I1345" s="18">
        <f t="shared" si="145"/>
        <v>4921.7142693511823</v>
      </c>
      <c r="J1345" s="3">
        <f t="shared" si="150"/>
        <v>0</v>
      </c>
      <c r="K1345" s="3">
        <f t="shared" si="151"/>
        <v>588.04268748695551</v>
      </c>
      <c r="L1345" s="2">
        <f t="shared" si="146"/>
        <v>0</v>
      </c>
    </row>
    <row r="1346" spans="1:12">
      <c r="A1346" s="2">
        <v>1326</v>
      </c>
      <c r="B1346" s="2">
        <v>21</v>
      </c>
      <c r="C1346" s="2">
        <v>2005</v>
      </c>
      <c r="D1346" s="7">
        <v>0.3</v>
      </c>
      <c r="E1346" s="7">
        <v>1.0743700776442999</v>
      </c>
      <c r="F1346" s="2">
        <f t="shared" si="147"/>
        <v>1</v>
      </c>
      <c r="G1346" s="3">
        <f t="shared" si="148"/>
        <v>4344.6856998410449</v>
      </c>
      <c r="H1346" s="3">
        <f t="shared" si="149"/>
        <v>3177.0514180087639</v>
      </c>
      <c r="I1346" s="18">
        <f t="shared" si="145"/>
        <v>-1167.634281832281</v>
      </c>
      <c r="J1346" s="3">
        <f t="shared" si="150"/>
        <v>1167.634281832281</v>
      </c>
      <c r="K1346" s="3">
        <f t="shared" si="151"/>
        <v>0</v>
      </c>
      <c r="L1346" s="2">
        <f t="shared" si="146"/>
        <v>1</v>
      </c>
    </row>
    <row r="1347" spans="1:12">
      <c r="A1347" s="2">
        <v>1327</v>
      </c>
      <c r="B1347" s="2">
        <v>22</v>
      </c>
      <c r="C1347" s="2">
        <v>2005</v>
      </c>
      <c r="D1347" s="7">
        <v>0.41500000000000004</v>
      </c>
      <c r="E1347" s="7">
        <v>1.2300279515012769</v>
      </c>
      <c r="F1347" s="2">
        <f t="shared" si="147"/>
        <v>1</v>
      </c>
      <c r="G1347" s="3">
        <f t="shared" si="148"/>
        <v>4344.6856998410449</v>
      </c>
      <c r="H1347" s="3">
        <f t="shared" si="149"/>
        <v>4394.9211282454571</v>
      </c>
      <c r="I1347" s="18">
        <f t="shared" si="145"/>
        <v>50.235428404412232</v>
      </c>
      <c r="J1347" s="3">
        <f t="shared" si="150"/>
        <v>1117.3988534278687</v>
      </c>
      <c r="K1347" s="3">
        <f t="shared" si="151"/>
        <v>50.235428404412232</v>
      </c>
      <c r="L1347" s="2">
        <f t="shared" si="146"/>
        <v>0</v>
      </c>
    </row>
    <row r="1348" spans="1:12">
      <c r="A1348" s="2">
        <v>1328</v>
      </c>
      <c r="B1348" s="2">
        <v>23</v>
      </c>
      <c r="C1348" s="2">
        <v>2005</v>
      </c>
      <c r="D1348" s="7">
        <v>1.5899999999999999</v>
      </c>
      <c r="E1348" s="7">
        <v>1.3793917308764849</v>
      </c>
      <c r="F1348" s="2">
        <f t="shared" si="147"/>
        <v>1</v>
      </c>
      <c r="G1348" s="3">
        <f t="shared" si="148"/>
        <v>4344.6856998410449</v>
      </c>
      <c r="H1348" s="3">
        <f t="shared" si="149"/>
        <v>16838.372515446452</v>
      </c>
      <c r="I1348" s="18">
        <f t="shared" si="145"/>
        <v>12493.686815605408</v>
      </c>
      <c r="J1348" s="3">
        <f t="shared" si="150"/>
        <v>0</v>
      </c>
      <c r="K1348" s="3">
        <f t="shared" si="151"/>
        <v>588.04268748695551</v>
      </c>
      <c r="L1348" s="2">
        <f t="shared" si="146"/>
        <v>0</v>
      </c>
    </row>
    <row r="1349" spans="1:12">
      <c r="A1349" s="2">
        <v>1329</v>
      </c>
      <c r="B1349" s="2">
        <v>24</v>
      </c>
      <c r="C1349" s="2">
        <v>2005</v>
      </c>
      <c r="D1349" s="7">
        <v>0.37</v>
      </c>
      <c r="E1349" s="7">
        <v>1.4189555103636888</v>
      </c>
      <c r="F1349" s="2">
        <f t="shared" si="147"/>
        <v>1</v>
      </c>
      <c r="G1349" s="3">
        <f t="shared" si="148"/>
        <v>4344.6856998410449</v>
      </c>
      <c r="H1349" s="3">
        <f t="shared" si="149"/>
        <v>3918.3634155441428</v>
      </c>
      <c r="I1349" s="18">
        <f t="shared" si="145"/>
        <v>-426.32228429690213</v>
      </c>
      <c r="J1349" s="3">
        <f t="shared" si="150"/>
        <v>426.32228429690213</v>
      </c>
      <c r="K1349" s="3">
        <f t="shared" si="151"/>
        <v>161.72040319005339</v>
      </c>
      <c r="L1349" s="2">
        <f t="shared" si="146"/>
        <v>0</v>
      </c>
    </row>
    <row r="1350" spans="1:12">
      <c r="A1350" s="2">
        <v>1330</v>
      </c>
      <c r="B1350" s="2">
        <v>25</v>
      </c>
      <c r="C1350" s="2">
        <v>2005</v>
      </c>
      <c r="D1350" s="7">
        <v>0.6100000000000001</v>
      </c>
      <c r="E1350" s="7">
        <v>1.5361271637874807</v>
      </c>
      <c r="F1350" s="2">
        <f t="shared" si="147"/>
        <v>1</v>
      </c>
      <c r="G1350" s="3">
        <f t="shared" si="148"/>
        <v>4344.6856998410449</v>
      </c>
      <c r="H1350" s="3">
        <f t="shared" si="149"/>
        <v>6460.0045499511552</v>
      </c>
      <c r="I1350" s="18">
        <f t="shared" si="145"/>
        <v>2115.3188501101104</v>
      </c>
      <c r="J1350" s="3">
        <f t="shared" si="150"/>
        <v>0</v>
      </c>
      <c r="K1350" s="3">
        <f t="shared" si="151"/>
        <v>588.04268748695551</v>
      </c>
      <c r="L1350" s="2">
        <f t="shared" si="146"/>
        <v>0</v>
      </c>
    </row>
    <row r="1351" spans="1:12">
      <c r="A1351" s="2">
        <v>1331</v>
      </c>
      <c r="B1351" s="2">
        <v>26</v>
      </c>
      <c r="C1351" s="2">
        <v>2005</v>
      </c>
      <c r="D1351" s="7">
        <v>1.2899999999999998</v>
      </c>
      <c r="E1351" s="7">
        <v>1.3450381876044388</v>
      </c>
      <c r="F1351" s="2">
        <f t="shared" si="147"/>
        <v>1</v>
      </c>
      <c r="G1351" s="3">
        <f t="shared" si="148"/>
        <v>4344.6856998410449</v>
      </c>
      <c r="H1351" s="3">
        <f t="shared" si="149"/>
        <v>13661.321097437685</v>
      </c>
      <c r="I1351" s="18">
        <f t="shared" si="145"/>
        <v>9316.6353975966413</v>
      </c>
      <c r="J1351" s="3">
        <f t="shared" si="150"/>
        <v>0</v>
      </c>
      <c r="K1351" s="3">
        <f t="shared" si="151"/>
        <v>588.04268748695551</v>
      </c>
      <c r="L1351" s="2">
        <f t="shared" si="146"/>
        <v>0</v>
      </c>
    </row>
    <row r="1352" spans="1:12">
      <c r="A1352" s="2">
        <v>1332</v>
      </c>
      <c r="B1352" s="2">
        <v>27</v>
      </c>
      <c r="C1352" s="2">
        <v>2005</v>
      </c>
      <c r="D1352" s="7">
        <v>0.17</v>
      </c>
      <c r="E1352" s="7">
        <v>1.3584051167246629</v>
      </c>
      <c r="F1352" s="2">
        <f t="shared" si="147"/>
        <v>2</v>
      </c>
      <c r="G1352" s="3">
        <f t="shared" si="148"/>
        <v>8689.3713996820898</v>
      </c>
      <c r="H1352" s="3">
        <f t="shared" si="149"/>
        <v>1800.3291368716334</v>
      </c>
      <c r="I1352" s="18">
        <f t="shared" si="145"/>
        <v>-6889.0422628104561</v>
      </c>
      <c r="J1352" s="3">
        <f t="shared" si="150"/>
        <v>6889.0422628104561</v>
      </c>
      <c r="K1352" s="3">
        <f t="shared" si="151"/>
        <v>0</v>
      </c>
      <c r="L1352" s="2">
        <f t="shared" si="146"/>
        <v>1</v>
      </c>
    </row>
    <row r="1353" spans="1:12">
      <c r="A1353" s="2">
        <v>1333</v>
      </c>
      <c r="B1353" s="2">
        <v>28</v>
      </c>
      <c r="C1353" s="2">
        <v>2005</v>
      </c>
      <c r="D1353" s="7">
        <v>0</v>
      </c>
      <c r="E1353" s="7">
        <v>1.6330389747122529</v>
      </c>
      <c r="F1353" s="2">
        <f t="shared" si="147"/>
        <v>2</v>
      </c>
      <c r="G1353" s="3">
        <f t="shared" si="148"/>
        <v>8689.3713996820898</v>
      </c>
      <c r="H1353" s="3">
        <f t="shared" si="149"/>
        <v>0</v>
      </c>
      <c r="I1353" s="18">
        <f t="shared" si="145"/>
        <v>-8689.3713996820898</v>
      </c>
      <c r="J1353" s="3">
        <f t="shared" si="150"/>
        <v>15578.413662492545</v>
      </c>
      <c r="K1353" s="3">
        <f t="shared" si="151"/>
        <v>0</v>
      </c>
      <c r="L1353" s="2">
        <f t="shared" si="146"/>
        <v>1</v>
      </c>
    </row>
    <row r="1354" spans="1:12">
      <c r="A1354" s="2">
        <v>1334</v>
      </c>
      <c r="B1354" s="2">
        <v>29</v>
      </c>
      <c r="C1354" s="2">
        <v>2005</v>
      </c>
      <c r="D1354" s="7">
        <v>1.21</v>
      </c>
      <c r="E1354" s="7">
        <v>1.5627968487996478</v>
      </c>
      <c r="F1354" s="2">
        <f t="shared" si="147"/>
        <v>2</v>
      </c>
      <c r="G1354" s="3">
        <f t="shared" si="148"/>
        <v>8689.3713996820898</v>
      </c>
      <c r="H1354" s="3">
        <f t="shared" si="149"/>
        <v>12814.107385968682</v>
      </c>
      <c r="I1354" s="18">
        <f t="shared" si="145"/>
        <v>4124.7359862865924</v>
      </c>
      <c r="J1354" s="3">
        <f t="shared" si="150"/>
        <v>11453.677676205953</v>
      </c>
      <c r="K1354" s="3">
        <f t="shared" si="151"/>
        <v>588.04268748695551</v>
      </c>
      <c r="L1354" s="2">
        <f t="shared" si="146"/>
        <v>0</v>
      </c>
    </row>
    <row r="1355" spans="1:12">
      <c r="A1355" s="2">
        <v>1335</v>
      </c>
      <c r="B1355" s="2">
        <v>30</v>
      </c>
      <c r="C1355" s="2">
        <v>2005</v>
      </c>
      <c r="D1355" s="7">
        <v>1.5649999999999999</v>
      </c>
      <c r="E1355" s="7">
        <v>1.3451551167381779</v>
      </c>
      <c r="F1355" s="2">
        <f t="shared" si="147"/>
        <v>2</v>
      </c>
      <c r="G1355" s="3">
        <f t="shared" si="148"/>
        <v>8689.3713996820898</v>
      </c>
      <c r="H1355" s="3">
        <f t="shared" si="149"/>
        <v>16573.618230612385</v>
      </c>
      <c r="I1355" s="18">
        <f t="shared" si="145"/>
        <v>7884.2468309302949</v>
      </c>
      <c r="J1355" s="3">
        <f t="shared" si="150"/>
        <v>3569.4308452756577</v>
      </c>
      <c r="K1355" s="3">
        <f t="shared" si="151"/>
        <v>588.04268748695551</v>
      </c>
      <c r="L1355" s="2">
        <f t="shared" si="146"/>
        <v>0</v>
      </c>
    </row>
    <row r="1356" spans="1:12">
      <c r="A1356" s="2">
        <v>1336</v>
      </c>
      <c r="B1356" s="2">
        <v>31</v>
      </c>
      <c r="C1356" s="2">
        <v>2005</v>
      </c>
      <c r="D1356" s="7">
        <v>1.48</v>
      </c>
      <c r="E1356" s="7">
        <v>1.437643305620218</v>
      </c>
      <c r="F1356" s="2">
        <f t="shared" si="147"/>
        <v>1</v>
      </c>
      <c r="G1356" s="3">
        <f t="shared" si="148"/>
        <v>4344.6856998410449</v>
      </c>
      <c r="H1356" s="3">
        <f t="shared" si="149"/>
        <v>15673.453662176571</v>
      </c>
      <c r="I1356" s="18">
        <f t="shared" si="145"/>
        <v>11328.767962335525</v>
      </c>
      <c r="J1356" s="3">
        <f t="shared" si="150"/>
        <v>0</v>
      </c>
      <c r="K1356" s="3">
        <f t="shared" si="151"/>
        <v>588.04268748695551</v>
      </c>
      <c r="L1356" s="2">
        <f t="shared" si="146"/>
        <v>0</v>
      </c>
    </row>
    <row r="1357" spans="1:12">
      <c r="A1357" s="2">
        <v>1337</v>
      </c>
      <c r="B1357" s="2">
        <v>32</v>
      </c>
      <c r="C1357" s="2">
        <v>2005</v>
      </c>
      <c r="D1357" s="7">
        <v>1.3699999999999999</v>
      </c>
      <c r="E1357" s="7">
        <v>1.1675877940846509</v>
      </c>
      <c r="F1357" s="2">
        <f t="shared" si="147"/>
        <v>1</v>
      </c>
      <c r="G1357" s="3">
        <f t="shared" si="148"/>
        <v>4344.6856998410449</v>
      </c>
      <c r="H1357" s="3">
        <f t="shared" si="149"/>
        <v>14508.534808906688</v>
      </c>
      <c r="I1357" s="18">
        <f t="shared" si="145"/>
        <v>10163.849109065643</v>
      </c>
      <c r="J1357" s="3">
        <f t="shared" si="150"/>
        <v>0</v>
      </c>
      <c r="K1357" s="3">
        <f t="shared" si="151"/>
        <v>588.04268748695551</v>
      </c>
      <c r="L1357" s="2">
        <f t="shared" si="146"/>
        <v>0</v>
      </c>
    </row>
    <row r="1358" spans="1:12">
      <c r="A1358" s="2">
        <v>1338</v>
      </c>
      <c r="B1358" s="2">
        <v>33</v>
      </c>
      <c r="C1358" s="2">
        <v>2005</v>
      </c>
      <c r="D1358" s="7">
        <v>0.33</v>
      </c>
      <c r="E1358" s="7">
        <v>1.132187794120759</v>
      </c>
      <c r="F1358" s="2">
        <f t="shared" si="147"/>
        <v>1</v>
      </c>
      <c r="G1358" s="3">
        <f t="shared" si="148"/>
        <v>4344.6856998410449</v>
      </c>
      <c r="H1358" s="3">
        <f t="shared" si="149"/>
        <v>3494.7565598096407</v>
      </c>
      <c r="I1358" s="18">
        <f t="shared" si="145"/>
        <v>-849.92914003140413</v>
      </c>
      <c r="J1358" s="3">
        <f t="shared" si="150"/>
        <v>849.92914003140413</v>
      </c>
      <c r="K1358" s="3">
        <f t="shared" si="151"/>
        <v>0</v>
      </c>
      <c r="L1358" s="2">
        <f t="shared" si="146"/>
        <v>1</v>
      </c>
    </row>
    <row r="1359" spans="1:12">
      <c r="A1359" s="2">
        <v>1339</v>
      </c>
      <c r="B1359" s="2">
        <v>34</v>
      </c>
      <c r="C1359" s="2">
        <v>2005</v>
      </c>
      <c r="D1359" s="7">
        <v>2.04</v>
      </c>
      <c r="E1359" s="7">
        <v>1.0416523611422388</v>
      </c>
      <c r="F1359" s="2">
        <f t="shared" si="147"/>
        <v>1</v>
      </c>
      <c r="G1359" s="3">
        <f t="shared" si="148"/>
        <v>4344.6856998410449</v>
      </c>
      <c r="H1359" s="3">
        <f t="shared" si="149"/>
        <v>21603.949642459596</v>
      </c>
      <c r="I1359" s="18">
        <f t="shared" si="145"/>
        <v>17259.263942618552</v>
      </c>
      <c r="J1359" s="3">
        <f t="shared" si="150"/>
        <v>0</v>
      </c>
      <c r="K1359" s="3">
        <f t="shared" si="151"/>
        <v>588.04268748695551</v>
      </c>
      <c r="L1359" s="2">
        <f t="shared" si="146"/>
        <v>0</v>
      </c>
    </row>
    <row r="1360" spans="1:12">
      <c r="A1360" s="2">
        <v>1340</v>
      </c>
      <c r="B1360" s="2">
        <v>35</v>
      </c>
      <c r="C1360" s="2">
        <v>2005</v>
      </c>
      <c r="D1360" s="7">
        <v>0.94499999999999995</v>
      </c>
      <c r="E1360" s="7">
        <v>1.0168759832147549</v>
      </c>
      <c r="F1360" s="2">
        <f t="shared" si="147"/>
        <v>1</v>
      </c>
      <c r="G1360" s="3">
        <f t="shared" si="148"/>
        <v>4344.6856998410449</v>
      </c>
      <c r="H1360" s="3">
        <f t="shared" si="149"/>
        <v>10007.711966727606</v>
      </c>
      <c r="I1360" s="18">
        <f t="shared" si="145"/>
        <v>5663.0262668865607</v>
      </c>
      <c r="J1360" s="3">
        <f t="shared" si="150"/>
        <v>0</v>
      </c>
      <c r="K1360" s="3">
        <f t="shared" si="151"/>
        <v>588.04268748695551</v>
      </c>
      <c r="L1360" s="2">
        <f t="shared" si="146"/>
        <v>0</v>
      </c>
    </row>
    <row r="1361" spans="1:12">
      <c r="A1361" s="2">
        <v>1341</v>
      </c>
      <c r="B1361" s="2">
        <v>36</v>
      </c>
      <c r="C1361" s="2">
        <v>2005</v>
      </c>
      <c r="D1361" s="7">
        <v>0.82</v>
      </c>
      <c r="E1361" s="7">
        <v>0.96875984153154993</v>
      </c>
      <c r="F1361" s="2">
        <f t="shared" si="147"/>
        <v>1</v>
      </c>
      <c r="G1361" s="3">
        <f t="shared" si="148"/>
        <v>4344.6856998410449</v>
      </c>
      <c r="H1361" s="3">
        <f t="shared" si="149"/>
        <v>8683.9405425572877</v>
      </c>
      <c r="I1361" s="18">
        <f t="shared" si="145"/>
        <v>4339.2548427162428</v>
      </c>
      <c r="J1361" s="3">
        <f t="shared" si="150"/>
        <v>0</v>
      </c>
      <c r="K1361" s="3">
        <f t="shared" si="151"/>
        <v>588.04268748695551</v>
      </c>
      <c r="L1361" s="2">
        <f t="shared" si="146"/>
        <v>0</v>
      </c>
    </row>
    <row r="1362" spans="1:12">
      <c r="A1362" s="2">
        <v>1342</v>
      </c>
      <c r="B1362" s="2">
        <v>37</v>
      </c>
      <c r="C1362" s="2">
        <v>2005</v>
      </c>
      <c r="D1362" s="7">
        <v>0.67</v>
      </c>
      <c r="E1362" s="7">
        <v>0.85840787314017186</v>
      </c>
      <c r="F1362" s="2">
        <f t="shared" si="147"/>
        <v>1</v>
      </c>
      <c r="G1362" s="3">
        <f t="shared" si="148"/>
        <v>4344.6856998410449</v>
      </c>
      <c r="H1362" s="3">
        <f t="shared" si="149"/>
        <v>7095.4148335529071</v>
      </c>
      <c r="I1362" s="18">
        <f t="shared" si="145"/>
        <v>2750.7291337118622</v>
      </c>
      <c r="J1362" s="3">
        <f t="shared" si="150"/>
        <v>0</v>
      </c>
      <c r="K1362" s="3">
        <f t="shared" si="151"/>
        <v>588.04268748695551</v>
      </c>
      <c r="L1362" s="2">
        <f t="shared" si="146"/>
        <v>0</v>
      </c>
    </row>
    <row r="1363" spans="1:12">
      <c r="A1363" s="2">
        <v>1343</v>
      </c>
      <c r="B1363" s="2">
        <v>38</v>
      </c>
      <c r="C1363" s="2">
        <v>2005</v>
      </c>
      <c r="D1363" s="7">
        <v>1.125</v>
      </c>
      <c r="E1363" s="7">
        <v>0.81790905428384286</v>
      </c>
      <c r="F1363" s="2">
        <f t="shared" si="147"/>
        <v>1</v>
      </c>
      <c r="G1363" s="3">
        <f t="shared" si="148"/>
        <v>4344.6856998410449</v>
      </c>
      <c r="H1363" s="3">
        <f t="shared" si="149"/>
        <v>11913.942817532867</v>
      </c>
      <c r="I1363" s="18">
        <f t="shared" si="145"/>
        <v>7569.2571176918218</v>
      </c>
      <c r="J1363" s="3">
        <f t="shared" si="150"/>
        <v>0</v>
      </c>
      <c r="K1363" s="3">
        <f t="shared" si="151"/>
        <v>588.04268748695551</v>
      </c>
      <c r="L1363" s="2">
        <f t="shared" si="146"/>
        <v>0</v>
      </c>
    </row>
    <row r="1364" spans="1:12">
      <c r="A1364" s="2">
        <v>1344</v>
      </c>
      <c r="B1364" s="2">
        <v>39</v>
      </c>
      <c r="C1364" s="2">
        <v>2005</v>
      </c>
      <c r="D1364" s="7">
        <v>0.9</v>
      </c>
      <c r="E1364" s="7">
        <v>0.72412834571808204</v>
      </c>
      <c r="F1364" s="2">
        <f t="shared" si="147"/>
        <v>1</v>
      </c>
      <c r="G1364" s="3">
        <f t="shared" si="148"/>
        <v>4344.6856998410449</v>
      </c>
      <c r="H1364" s="3">
        <f t="shared" si="149"/>
        <v>9531.1542540262926</v>
      </c>
      <c r="I1364" s="18">
        <f t="shared" si="145"/>
        <v>5186.4685541852477</v>
      </c>
      <c r="J1364" s="3">
        <f t="shared" si="150"/>
        <v>0</v>
      </c>
      <c r="K1364" s="3">
        <f t="shared" si="151"/>
        <v>588.04268748695551</v>
      </c>
      <c r="L1364" s="2">
        <f t="shared" si="146"/>
        <v>0</v>
      </c>
    </row>
    <row r="1365" spans="1:12">
      <c r="A1365" s="2">
        <v>1345</v>
      </c>
      <c r="B1365" s="2">
        <v>40</v>
      </c>
      <c r="C1365" s="2">
        <v>2005</v>
      </c>
      <c r="D1365" s="7">
        <v>4.8950000000000005</v>
      </c>
      <c r="E1365" s="7">
        <v>0.54680373959974038</v>
      </c>
      <c r="F1365" s="2">
        <f t="shared" si="147"/>
        <v>0</v>
      </c>
      <c r="G1365" s="3">
        <f t="shared" si="148"/>
        <v>0</v>
      </c>
      <c r="H1365" s="3">
        <f t="shared" si="149"/>
        <v>51838.888970509674</v>
      </c>
      <c r="I1365" s="18">
        <f t="shared" si="145"/>
        <v>51838.888970509674</v>
      </c>
      <c r="J1365" s="3">
        <f t="shared" si="150"/>
        <v>0</v>
      </c>
      <c r="K1365" s="3">
        <f t="shared" si="151"/>
        <v>588.04268748695551</v>
      </c>
      <c r="L1365" s="2">
        <f t="shared" si="146"/>
        <v>0</v>
      </c>
    </row>
    <row r="1366" spans="1:12">
      <c r="A1366" s="2">
        <v>1346</v>
      </c>
      <c r="B1366" s="2">
        <v>41</v>
      </c>
      <c r="C1366" s="2">
        <v>2005</v>
      </c>
      <c r="D1366" s="7">
        <v>0.22500000000000001</v>
      </c>
      <c r="E1366" s="7">
        <v>0.49364370028388505</v>
      </c>
      <c r="F1366" s="2">
        <f t="shared" si="147"/>
        <v>0</v>
      </c>
      <c r="G1366" s="3">
        <f t="shared" si="148"/>
        <v>0</v>
      </c>
      <c r="H1366" s="3">
        <f t="shared" si="149"/>
        <v>2382.7885635065732</v>
      </c>
      <c r="I1366" s="18">
        <f t="shared" ref="I1366:I1429" si="152">H1366-G1366-((E1366/12)*$F$10)/7.48</f>
        <v>2382.7885635065732</v>
      </c>
      <c r="J1366" s="3">
        <f t="shared" si="150"/>
        <v>0</v>
      </c>
      <c r="K1366" s="3">
        <f t="shared" si="151"/>
        <v>588.04268748695551</v>
      </c>
      <c r="L1366" s="2">
        <f t="shared" ref="L1366:L1429" si="153">IF(AND(K1366=0,I1366=0),0,IF(B1366&gt;43,0,IF(ROUND((K1365+I1366),0)=0,0,IF(K1366=0,1,0))))</f>
        <v>0</v>
      </c>
    </row>
    <row r="1367" spans="1:12">
      <c r="A1367" s="2">
        <v>1347</v>
      </c>
      <c r="B1367" s="2">
        <v>42</v>
      </c>
      <c r="C1367" s="2">
        <v>2005</v>
      </c>
      <c r="D1367" s="7">
        <v>0.21500000000000002</v>
      </c>
      <c r="E1367" s="7">
        <v>0.46979409400899896</v>
      </c>
      <c r="F1367" s="2">
        <f t="shared" si="147"/>
        <v>0</v>
      </c>
      <c r="G1367" s="3">
        <f t="shared" si="148"/>
        <v>0</v>
      </c>
      <c r="H1367" s="3">
        <f t="shared" si="149"/>
        <v>2276.886849572948</v>
      </c>
      <c r="I1367" s="18">
        <f t="shared" si="152"/>
        <v>2276.886849572948</v>
      </c>
      <c r="J1367" s="3">
        <f t="shared" si="150"/>
        <v>0</v>
      </c>
      <c r="K1367" s="3">
        <f t="shared" si="151"/>
        <v>588.04268748695551</v>
      </c>
      <c r="L1367" s="2">
        <f t="shared" si="153"/>
        <v>0</v>
      </c>
    </row>
    <row r="1368" spans="1:12">
      <c r="A1368" s="2">
        <v>1348</v>
      </c>
      <c r="B1368" s="2">
        <v>43</v>
      </c>
      <c r="C1368" s="2">
        <v>2005</v>
      </c>
      <c r="D1368" s="7">
        <v>0.04</v>
      </c>
      <c r="E1368" s="7">
        <v>0.35311873979729919</v>
      </c>
      <c r="F1368" s="2">
        <f t="shared" si="147"/>
        <v>0</v>
      </c>
      <c r="G1368" s="3">
        <f t="shared" si="148"/>
        <v>0</v>
      </c>
      <c r="H1368" s="3">
        <f t="shared" si="149"/>
        <v>423.60685573450189</v>
      </c>
      <c r="I1368" s="18">
        <f t="shared" si="152"/>
        <v>423.60685573450189</v>
      </c>
      <c r="J1368" s="3">
        <f t="shared" si="150"/>
        <v>0</v>
      </c>
      <c r="K1368" s="3">
        <f t="shared" si="151"/>
        <v>588.04268748695551</v>
      </c>
      <c r="L1368" s="2">
        <f t="shared" si="153"/>
        <v>0</v>
      </c>
    </row>
    <row r="1369" spans="1:12">
      <c r="A1369" s="2">
        <v>1349</v>
      </c>
      <c r="B1369" s="2">
        <v>44</v>
      </c>
      <c r="C1369" s="2">
        <v>2005</v>
      </c>
      <c r="D1369" s="7">
        <v>0.215</v>
      </c>
      <c r="E1369" s="7">
        <v>0.32538295242401488</v>
      </c>
      <c r="F1369" s="2">
        <f t="shared" si="147"/>
        <v>0</v>
      </c>
      <c r="G1369" s="3">
        <f t="shared" si="148"/>
        <v>0</v>
      </c>
      <c r="H1369" s="3">
        <f t="shared" si="149"/>
        <v>2276.886849572948</v>
      </c>
      <c r="I1369" s="18">
        <f t="shared" si="152"/>
        <v>2276.886849572948</v>
      </c>
      <c r="J1369" s="3">
        <f t="shared" si="150"/>
        <v>0</v>
      </c>
      <c r="K1369" s="3">
        <f t="shared" si="151"/>
        <v>0</v>
      </c>
      <c r="L1369" s="2">
        <f t="shared" si="153"/>
        <v>0</v>
      </c>
    </row>
    <row r="1370" spans="1:12">
      <c r="A1370" s="2">
        <v>1350</v>
      </c>
      <c r="B1370" s="2">
        <v>45</v>
      </c>
      <c r="C1370" s="2">
        <v>2005</v>
      </c>
      <c r="D1370" s="7">
        <v>0.09</v>
      </c>
      <c r="E1370" s="7">
        <v>0.3216000390420467</v>
      </c>
      <c r="F1370" s="2">
        <f t="shared" si="147"/>
        <v>0</v>
      </c>
      <c r="G1370" s="3">
        <f t="shared" si="148"/>
        <v>0</v>
      </c>
      <c r="H1370" s="3">
        <f t="shared" si="149"/>
        <v>953.11542540262917</v>
      </c>
      <c r="I1370" s="18">
        <f t="shared" si="152"/>
        <v>953.11542540262917</v>
      </c>
      <c r="J1370" s="3">
        <f t="shared" si="150"/>
        <v>0</v>
      </c>
      <c r="K1370" s="3">
        <f t="shared" si="151"/>
        <v>0</v>
      </c>
      <c r="L1370" s="2">
        <f t="shared" si="153"/>
        <v>0</v>
      </c>
    </row>
    <row r="1371" spans="1:12">
      <c r="A1371" s="2">
        <v>1351</v>
      </c>
      <c r="B1371" s="2">
        <v>46</v>
      </c>
      <c r="C1371" s="2">
        <v>2005</v>
      </c>
      <c r="D1371" s="7">
        <v>0.52</v>
      </c>
      <c r="E1371" s="7">
        <v>0.16388783447850369</v>
      </c>
      <c r="F1371" s="2">
        <f t="shared" si="147"/>
        <v>0</v>
      </c>
      <c r="G1371" s="3">
        <f t="shared" si="148"/>
        <v>0</v>
      </c>
      <c r="H1371" s="3">
        <f t="shared" si="149"/>
        <v>5506.8891245485247</v>
      </c>
      <c r="I1371" s="18">
        <f t="shared" si="152"/>
        <v>5506.8891245485247</v>
      </c>
      <c r="J1371" s="3">
        <f t="shared" si="150"/>
        <v>0</v>
      </c>
      <c r="K1371" s="3">
        <f t="shared" si="151"/>
        <v>0</v>
      </c>
      <c r="L1371" s="2">
        <f t="shared" si="153"/>
        <v>0</v>
      </c>
    </row>
    <row r="1372" spans="1:12">
      <c r="A1372" s="2">
        <v>1352</v>
      </c>
      <c r="B1372" s="2">
        <v>47</v>
      </c>
      <c r="C1372" s="2">
        <v>2005</v>
      </c>
      <c r="D1372" s="7">
        <v>0</v>
      </c>
      <c r="E1372" s="7">
        <v>3.9912559014407295E-2</v>
      </c>
      <c r="F1372" s="2">
        <f t="shared" si="147"/>
        <v>0</v>
      </c>
      <c r="G1372" s="3">
        <f t="shared" si="148"/>
        <v>0</v>
      </c>
      <c r="H1372" s="3">
        <f t="shared" si="149"/>
        <v>0</v>
      </c>
      <c r="I1372" s="18">
        <f t="shared" si="152"/>
        <v>0</v>
      </c>
      <c r="J1372" s="3">
        <f t="shared" si="150"/>
        <v>0</v>
      </c>
      <c r="K1372" s="3">
        <f t="shared" si="151"/>
        <v>0</v>
      </c>
      <c r="L1372" s="2">
        <f t="shared" si="153"/>
        <v>0</v>
      </c>
    </row>
    <row r="1373" spans="1:12">
      <c r="A1373" s="2">
        <v>1353</v>
      </c>
      <c r="B1373" s="2">
        <v>48</v>
      </c>
      <c r="C1373" s="2">
        <v>2005</v>
      </c>
      <c r="D1373" s="7">
        <v>0</v>
      </c>
      <c r="E1373" s="7">
        <v>0</v>
      </c>
      <c r="F1373" s="2">
        <f t="shared" si="147"/>
        <v>0</v>
      </c>
      <c r="G1373" s="3">
        <f t="shared" si="148"/>
        <v>0</v>
      </c>
      <c r="H1373" s="3">
        <f t="shared" si="149"/>
        <v>0</v>
      </c>
      <c r="I1373" s="18">
        <f t="shared" si="152"/>
        <v>0</v>
      </c>
      <c r="J1373" s="3">
        <f t="shared" si="150"/>
        <v>0</v>
      </c>
      <c r="K1373" s="3">
        <f t="shared" si="151"/>
        <v>0</v>
      </c>
      <c r="L1373" s="2">
        <f t="shared" si="153"/>
        <v>0</v>
      </c>
    </row>
    <row r="1374" spans="1:12">
      <c r="A1374" s="2">
        <v>1354</v>
      </c>
      <c r="B1374" s="2">
        <v>49</v>
      </c>
      <c r="C1374" s="2">
        <v>2005</v>
      </c>
      <c r="D1374" s="7">
        <v>0</v>
      </c>
      <c r="E1374" s="7">
        <v>0</v>
      </c>
      <c r="F1374" s="2">
        <f t="shared" si="147"/>
        <v>0</v>
      </c>
      <c r="G1374" s="3">
        <f t="shared" si="148"/>
        <v>0</v>
      </c>
      <c r="H1374" s="3">
        <f t="shared" si="149"/>
        <v>0</v>
      </c>
      <c r="I1374" s="18">
        <f t="shared" si="152"/>
        <v>0</v>
      </c>
      <c r="J1374" s="3">
        <f t="shared" si="150"/>
        <v>0</v>
      </c>
      <c r="K1374" s="3">
        <f t="shared" si="151"/>
        <v>0</v>
      </c>
      <c r="L1374" s="2">
        <f t="shared" si="153"/>
        <v>0</v>
      </c>
    </row>
    <row r="1375" spans="1:12">
      <c r="A1375" s="2">
        <v>1355</v>
      </c>
      <c r="B1375" s="2">
        <v>50</v>
      </c>
      <c r="C1375" s="2">
        <v>2005</v>
      </c>
      <c r="D1375" s="7">
        <v>0</v>
      </c>
      <c r="E1375" s="7">
        <v>0</v>
      </c>
      <c r="F1375" s="2">
        <f t="shared" si="147"/>
        <v>0</v>
      </c>
      <c r="G1375" s="3">
        <f t="shared" si="148"/>
        <v>0</v>
      </c>
      <c r="H1375" s="3">
        <f t="shared" si="149"/>
        <v>0</v>
      </c>
      <c r="I1375" s="18">
        <f t="shared" si="152"/>
        <v>0</v>
      </c>
      <c r="J1375" s="3">
        <f t="shared" si="150"/>
        <v>0</v>
      </c>
      <c r="K1375" s="3">
        <f t="shared" si="151"/>
        <v>0</v>
      </c>
      <c r="L1375" s="2">
        <f t="shared" si="153"/>
        <v>0</v>
      </c>
    </row>
    <row r="1376" spans="1:12">
      <c r="A1376" s="2">
        <v>1356</v>
      </c>
      <c r="B1376" s="2">
        <v>51</v>
      </c>
      <c r="C1376" s="2">
        <v>2005</v>
      </c>
      <c r="D1376" s="7">
        <v>0</v>
      </c>
      <c r="E1376" s="7">
        <v>0</v>
      </c>
      <c r="F1376" s="2">
        <f t="shared" si="147"/>
        <v>0</v>
      </c>
      <c r="G1376" s="3">
        <f t="shared" si="148"/>
        <v>0</v>
      </c>
      <c r="H1376" s="3">
        <f t="shared" si="149"/>
        <v>0</v>
      </c>
      <c r="I1376" s="18">
        <f t="shared" si="152"/>
        <v>0</v>
      </c>
      <c r="J1376" s="3">
        <f t="shared" si="150"/>
        <v>0</v>
      </c>
      <c r="K1376" s="3">
        <f t="shared" si="151"/>
        <v>0</v>
      </c>
      <c r="L1376" s="2">
        <f t="shared" si="153"/>
        <v>0</v>
      </c>
    </row>
    <row r="1377" spans="1:12">
      <c r="A1377" s="2">
        <v>1357</v>
      </c>
      <c r="B1377" s="2">
        <v>52</v>
      </c>
      <c r="C1377" s="2">
        <v>2005</v>
      </c>
      <c r="D1377" s="7">
        <v>0</v>
      </c>
      <c r="E1377" s="7">
        <v>0</v>
      </c>
      <c r="F1377" s="2">
        <f t="shared" si="147"/>
        <v>0</v>
      </c>
      <c r="G1377" s="3">
        <f t="shared" si="148"/>
        <v>0</v>
      </c>
      <c r="H1377" s="3">
        <f t="shared" si="149"/>
        <v>0</v>
      </c>
      <c r="I1377" s="18">
        <f t="shared" si="152"/>
        <v>0</v>
      </c>
      <c r="J1377" s="3">
        <f t="shared" si="150"/>
        <v>0</v>
      </c>
      <c r="K1377" s="3">
        <f t="shared" si="151"/>
        <v>0</v>
      </c>
      <c r="L1377" s="2">
        <f t="shared" si="153"/>
        <v>0</v>
      </c>
    </row>
    <row r="1378" spans="1:12">
      <c r="A1378" s="2">
        <v>1358</v>
      </c>
      <c r="B1378" s="2">
        <v>1</v>
      </c>
      <c r="C1378" s="2">
        <v>2006</v>
      </c>
      <c r="D1378" s="7">
        <v>0</v>
      </c>
      <c r="E1378" s="7">
        <v>0</v>
      </c>
      <c r="F1378" s="2">
        <f t="shared" si="147"/>
        <v>0</v>
      </c>
      <c r="G1378" s="3">
        <f t="shared" si="148"/>
        <v>0</v>
      </c>
      <c r="H1378" s="3">
        <f t="shared" si="149"/>
        <v>0</v>
      </c>
      <c r="I1378" s="18">
        <f t="shared" si="152"/>
        <v>0</v>
      </c>
      <c r="J1378" s="3">
        <f t="shared" si="150"/>
        <v>0</v>
      </c>
      <c r="K1378" s="3">
        <f t="shared" si="151"/>
        <v>0</v>
      </c>
      <c r="L1378" s="2">
        <f t="shared" si="153"/>
        <v>0</v>
      </c>
    </row>
    <row r="1379" spans="1:12">
      <c r="A1379" s="2">
        <v>1359</v>
      </c>
      <c r="B1379" s="2">
        <v>2</v>
      </c>
      <c r="C1379" s="2">
        <v>2006</v>
      </c>
      <c r="D1379" s="7">
        <v>0</v>
      </c>
      <c r="E1379" s="7">
        <v>0</v>
      </c>
      <c r="F1379" s="2">
        <f t="shared" si="147"/>
        <v>0</v>
      </c>
      <c r="G1379" s="3">
        <f t="shared" si="148"/>
        <v>0</v>
      </c>
      <c r="H1379" s="3">
        <f t="shared" si="149"/>
        <v>0</v>
      </c>
      <c r="I1379" s="18">
        <f t="shared" si="152"/>
        <v>0</v>
      </c>
      <c r="J1379" s="3">
        <f t="shared" si="150"/>
        <v>0</v>
      </c>
      <c r="K1379" s="3">
        <f t="shared" si="151"/>
        <v>0</v>
      </c>
      <c r="L1379" s="2">
        <f t="shared" si="153"/>
        <v>0</v>
      </c>
    </row>
    <row r="1380" spans="1:12">
      <c r="A1380" s="2">
        <v>1360</v>
      </c>
      <c r="B1380" s="2">
        <v>3</v>
      </c>
      <c r="C1380" s="2">
        <v>2006</v>
      </c>
      <c r="D1380" s="7">
        <v>0</v>
      </c>
      <c r="E1380" s="7">
        <v>0</v>
      </c>
      <c r="F1380" s="2">
        <f t="shared" ref="F1380:F1443" si="154">IF(AND(B1380&gt;=$C$7,B1380&lt;=$D$7),$C$5*2,IF(AND(B1380&gt;=$C$6,B1380&lt;=$D$6),$C$5,0))</f>
        <v>0</v>
      </c>
      <c r="G1380" s="3">
        <f t="shared" ref="G1380:G1443" si="155">IF($C$2="Y",F1380*$C$4*43560/12/0.133680556,IF(AND(B1380&gt;=$C$11,B1380&lt;=$D$11),$C$10,0))</f>
        <v>0</v>
      </c>
      <c r="H1380" s="3">
        <f t="shared" ref="H1380:H1443" si="156">D1380*$C$13*43560/12/0.133680556</f>
        <v>0</v>
      </c>
      <c r="I1380" s="18">
        <f t="shared" si="152"/>
        <v>0</v>
      </c>
      <c r="J1380" s="3">
        <f t="shared" ref="J1380:J1443" si="157">IF(B1380&gt;43,0,IF(AND(I1380&gt;=0,(J1379-I1380)&lt;=0),0,IF(I1380&lt;=0,ABS(I1380)+J1379,J1379-I1380)))</f>
        <v>0</v>
      </c>
      <c r="K1380" s="3">
        <f t="shared" ref="K1380:K1443" si="158">IF(B1380&gt;43,0,IF(K1379+I1380&lt;=0,0,IF(K1379+I1380&gt;=$C$15,$C$15,K1379+I1380)))</f>
        <v>0</v>
      </c>
      <c r="L1380" s="2">
        <f t="shared" si="153"/>
        <v>0</v>
      </c>
    </row>
    <row r="1381" spans="1:12">
      <c r="A1381" s="2">
        <v>1361</v>
      </c>
      <c r="B1381" s="2">
        <v>4</v>
      </c>
      <c r="C1381" s="2">
        <v>2006</v>
      </c>
      <c r="D1381" s="7">
        <v>0</v>
      </c>
      <c r="E1381" s="7">
        <v>0</v>
      </c>
      <c r="F1381" s="2">
        <f t="shared" si="154"/>
        <v>0</v>
      </c>
      <c r="G1381" s="3">
        <f t="shared" si="155"/>
        <v>0</v>
      </c>
      <c r="H1381" s="3">
        <f t="shared" si="156"/>
        <v>0</v>
      </c>
      <c r="I1381" s="18">
        <f t="shared" si="152"/>
        <v>0</v>
      </c>
      <c r="J1381" s="3">
        <f t="shared" si="157"/>
        <v>0</v>
      </c>
      <c r="K1381" s="3">
        <f t="shared" si="158"/>
        <v>0</v>
      </c>
      <c r="L1381" s="2">
        <f t="shared" si="153"/>
        <v>0</v>
      </c>
    </row>
    <row r="1382" spans="1:12">
      <c r="A1382" s="2">
        <v>1362</v>
      </c>
      <c r="B1382" s="2">
        <v>5</v>
      </c>
      <c r="C1382" s="2">
        <v>2006</v>
      </c>
      <c r="D1382" s="7">
        <v>0</v>
      </c>
      <c r="E1382" s="7">
        <v>0</v>
      </c>
      <c r="F1382" s="2">
        <f t="shared" si="154"/>
        <v>0</v>
      </c>
      <c r="G1382" s="3">
        <f t="shared" si="155"/>
        <v>0</v>
      </c>
      <c r="H1382" s="3">
        <f t="shared" si="156"/>
        <v>0</v>
      </c>
      <c r="I1382" s="18">
        <f t="shared" si="152"/>
        <v>0</v>
      </c>
      <c r="J1382" s="3">
        <f t="shared" si="157"/>
        <v>0</v>
      </c>
      <c r="K1382" s="3">
        <f t="shared" si="158"/>
        <v>0</v>
      </c>
      <c r="L1382" s="2">
        <f t="shared" si="153"/>
        <v>0</v>
      </c>
    </row>
    <row r="1383" spans="1:12">
      <c r="A1383" s="2">
        <v>1363</v>
      </c>
      <c r="B1383" s="2">
        <v>6</v>
      </c>
      <c r="C1383" s="2">
        <v>2006</v>
      </c>
      <c r="D1383" s="7">
        <v>0</v>
      </c>
      <c r="E1383" s="7">
        <v>0</v>
      </c>
      <c r="F1383" s="2">
        <f t="shared" si="154"/>
        <v>0</v>
      </c>
      <c r="G1383" s="3">
        <f t="shared" si="155"/>
        <v>0</v>
      </c>
      <c r="H1383" s="3">
        <f t="shared" si="156"/>
        <v>0</v>
      </c>
      <c r="I1383" s="18">
        <f t="shared" si="152"/>
        <v>0</v>
      </c>
      <c r="J1383" s="3">
        <f t="shared" si="157"/>
        <v>0</v>
      </c>
      <c r="K1383" s="3">
        <f t="shared" si="158"/>
        <v>0</v>
      </c>
      <c r="L1383" s="2">
        <f t="shared" si="153"/>
        <v>0</v>
      </c>
    </row>
    <row r="1384" spans="1:12">
      <c r="A1384" s="2">
        <v>1364</v>
      </c>
      <c r="B1384" s="2">
        <v>7</v>
      </c>
      <c r="C1384" s="2">
        <v>2006</v>
      </c>
      <c r="D1384" s="7">
        <v>0</v>
      </c>
      <c r="E1384" s="7">
        <v>0</v>
      </c>
      <c r="F1384" s="2">
        <f t="shared" si="154"/>
        <v>0</v>
      </c>
      <c r="G1384" s="3">
        <f t="shared" si="155"/>
        <v>0</v>
      </c>
      <c r="H1384" s="3">
        <f t="shared" si="156"/>
        <v>0</v>
      </c>
      <c r="I1384" s="18">
        <f t="shared" si="152"/>
        <v>0</v>
      </c>
      <c r="J1384" s="3">
        <f t="shared" si="157"/>
        <v>0</v>
      </c>
      <c r="K1384" s="3">
        <f t="shared" si="158"/>
        <v>0</v>
      </c>
      <c r="L1384" s="2">
        <f t="shared" si="153"/>
        <v>0</v>
      </c>
    </row>
    <row r="1385" spans="1:12">
      <c r="A1385" s="2">
        <v>1365</v>
      </c>
      <c r="B1385" s="2">
        <v>8</v>
      </c>
      <c r="C1385" s="2">
        <v>2006</v>
      </c>
      <c r="D1385" s="7">
        <v>0</v>
      </c>
      <c r="E1385" s="7">
        <v>0</v>
      </c>
      <c r="F1385" s="2">
        <f t="shared" si="154"/>
        <v>0</v>
      </c>
      <c r="G1385" s="3">
        <f t="shared" si="155"/>
        <v>0</v>
      </c>
      <c r="H1385" s="3">
        <f t="shared" si="156"/>
        <v>0</v>
      </c>
      <c r="I1385" s="18">
        <f t="shared" si="152"/>
        <v>0</v>
      </c>
      <c r="J1385" s="3">
        <f t="shared" si="157"/>
        <v>0</v>
      </c>
      <c r="K1385" s="3">
        <f t="shared" si="158"/>
        <v>0</v>
      </c>
      <c r="L1385" s="2">
        <f t="shared" si="153"/>
        <v>0</v>
      </c>
    </row>
    <row r="1386" spans="1:12">
      <c r="A1386" s="2">
        <v>1366</v>
      </c>
      <c r="B1386" s="2">
        <v>9</v>
      </c>
      <c r="C1386" s="2">
        <v>2006</v>
      </c>
      <c r="D1386" s="7">
        <v>0</v>
      </c>
      <c r="E1386" s="7">
        <v>0</v>
      </c>
      <c r="F1386" s="2">
        <f t="shared" si="154"/>
        <v>0</v>
      </c>
      <c r="G1386" s="3">
        <f t="shared" si="155"/>
        <v>0</v>
      </c>
      <c r="H1386" s="3">
        <f t="shared" si="156"/>
        <v>0</v>
      </c>
      <c r="I1386" s="18">
        <f t="shared" si="152"/>
        <v>0</v>
      </c>
      <c r="J1386" s="3">
        <f t="shared" si="157"/>
        <v>0</v>
      </c>
      <c r="K1386" s="3">
        <f t="shared" si="158"/>
        <v>0</v>
      </c>
      <c r="L1386" s="2">
        <f t="shared" si="153"/>
        <v>0</v>
      </c>
    </row>
    <row r="1387" spans="1:12">
      <c r="A1387" s="2">
        <v>1367</v>
      </c>
      <c r="B1387" s="2">
        <v>10</v>
      </c>
      <c r="C1387" s="2">
        <v>2006</v>
      </c>
      <c r="D1387" s="7">
        <v>5.4000000000000006E-2</v>
      </c>
      <c r="E1387" s="7">
        <v>7.1754330635472E-2</v>
      </c>
      <c r="F1387" s="2">
        <f t="shared" si="154"/>
        <v>0</v>
      </c>
      <c r="G1387" s="3">
        <f t="shared" si="155"/>
        <v>0</v>
      </c>
      <c r="H1387" s="3">
        <f t="shared" si="156"/>
        <v>571.86925524157766</v>
      </c>
      <c r="I1387" s="18">
        <f t="shared" si="152"/>
        <v>571.86925524157766</v>
      </c>
      <c r="J1387" s="3">
        <f t="shared" si="157"/>
        <v>0</v>
      </c>
      <c r="K1387" s="3">
        <f t="shared" si="158"/>
        <v>571.86925524157766</v>
      </c>
      <c r="L1387" s="2">
        <f t="shared" si="153"/>
        <v>0</v>
      </c>
    </row>
    <row r="1388" spans="1:12">
      <c r="A1388" s="2">
        <v>1368</v>
      </c>
      <c r="B1388" s="2">
        <v>11</v>
      </c>
      <c r="C1388" s="2">
        <v>2006</v>
      </c>
      <c r="D1388" s="7">
        <v>1.8880000000000003</v>
      </c>
      <c r="E1388" s="7">
        <v>0.2783322044405106</v>
      </c>
      <c r="F1388" s="2">
        <f t="shared" si="154"/>
        <v>0</v>
      </c>
      <c r="G1388" s="3">
        <f t="shared" si="155"/>
        <v>0</v>
      </c>
      <c r="H1388" s="3">
        <f t="shared" si="156"/>
        <v>19994.243590668491</v>
      </c>
      <c r="I1388" s="18">
        <f t="shared" si="152"/>
        <v>19994.243590668491</v>
      </c>
      <c r="J1388" s="3">
        <f t="shared" si="157"/>
        <v>0</v>
      </c>
      <c r="K1388" s="3">
        <f t="shared" si="158"/>
        <v>588.04268748695551</v>
      </c>
      <c r="L1388" s="2">
        <f t="shared" si="153"/>
        <v>0</v>
      </c>
    </row>
    <row r="1389" spans="1:12">
      <c r="A1389" s="2">
        <v>1369</v>
      </c>
      <c r="B1389" s="2">
        <v>12</v>
      </c>
      <c r="C1389" s="2">
        <v>2006</v>
      </c>
      <c r="D1389" s="7">
        <v>0.15800000000000003</v>
      </c>
      <c r="E1389" s="7">
        <v>0.32320251935537281</v>
      </c>
      <c r="F1389" s="2">
        <f t="shared" si="154"/>
        <v>0</v>
      </c>
      <c r="G1389" s="3">
        <f t="shared" si="155"/>
        <v>0</v>
      </c>
      <c r="H1389" s="3">
        <f t="shared" si="156"/>
        <v>1673.2470801512827</v>
      </c>
      <c r="I1389" s="18">
        <f t="shared" si="152"/>
        <v>1673.2470801512827</v>
      </c>
      <c r="J1389" s="3">
        <f t="shared" si="157"/>
        <v>0</v>
      </c>
      <c r="K1389" s="3">
        <f t="shared" si="158"/>
        <v>588.04268748695551</v>
      </c>
      <c r="L1389" s="2">
        <f t="shared" si="153"/>
        <v>0</v>
      </c>
    </row>
    <row r="1390" spans="1:12">
      <c r="A1390" s="2">
        <v>1370</v>
      </c>
      <c r="B1390" s="2">
        <v>13</v>
      </c>
      <c r="C1390" s="2">
        <v>2006</v>
      </c>
      <c r="D1390" s="7">
        <v>0.24</v>
      </c>
      <c r="E1390" s="7">
        <v>0.49487322784168597</v>
      </c>
      <c r="F1390" s="2">
        <f t="shared" si="154"/>
        <v>1</v>
      </c>
      <c r="G1390" s="3">
        <f t="shared" si="155"/>
        <v>4344.6856998410449</v>
      </c>
      <c r="H1390" s="3">
        <f t="shared" si="156"/>
        <v>2541.6411344070111</v>
      </c>
      <c r="I1390" s="18">
        <f t="shared" si="152"/>
        <v>-1803.0445654340338</v>
      </c>
      <c r="J1390" s="3">
        <f t="shared" si="157"/>
        <v>1803.0445654340338</v>
      </c>
      <c r="K1390" s="3">
        <f t="shared" si="158"/>
        <v>0</v>
      </c>
      <c r="L1390" s="2">
        <f t="shared" si="153"/>
        <v>1</v>
      </c>
    </row>
    <row r="1391" spans="1:12">
      <c r="A1391" s="2">
        <v>1371</v>
      </c>
      <c r="B1391" s="2">
        <v>14</v>
      </c>
      <c r="C1391" s="2">
        <v>2006</v>
      </c>
      <c r="D1391" s="7">
        <v>3.645</v>
      </c>
      <c r="E1391" s="7">
        <v>0.62332795212011094</v>
      </c>
      <c r="F1391" s="2">
        <f t="shared" si="154"/>
        <v>1</v>
      </c>
      <c r="G1391" s="3">
        <f t="shared" si="155"/>
        <v>4344.6856998410449</v>
      </c>
      <c r="H1391" s="3">
        <f t="shared" si="156"/>
        <v>38601.17472880648</v>
      </c>
      <c r="I1391" s="18">
        <f t="shared" si="152"/>
        <v>34256.489028965436</v>
      </c>
      <c r="J1391" s="3">
        <f t="shared" si="157"/>
        <v>0</v>
      </c>
      <c r="K1391" s="3">
        <f t="shared" si="158"/>
        <v>588.04268748695551</v>
      </c>
      <c r="L1391" s="2">
        <f t="shared" si="153"/>
        <v>0</v>
      </c>
    </row>
    <row r="1392" spans="1:12">
      <c r="A1392" s="2">
        <v>1372</v>
      </c>
      <c r="B1392" s="2">
        <v>15</v>
      </c>
      <c r="C1392" s="2">
        <v>2006</v>
      </c>
      <c r="D1392" s="7">
        <v>0.01</v>
      </c>
      <c r="E1392" s="7">
        <v>1.034044880835038</v>
      </c>
      <c r="F1392" s="2">
        <f t="shared" si="154"/>
        <v>1</v>
      </c>
      <c r="G1392" s="3">
        <f t="shared" si="155"/>
        <v>4344.6856998410449</v>
      </c>
      <c r="H1392" s="3">
        <f t="shared" si="156"/>
        <v>105.90171393362547</v>
      </c>
      <c r="I1392" s="18">
        <f t="shared" si="152"/>
        <v>-4238.7839859074193</v>
      </c>
      <c r="J1392" s="3">
        <f t="shared" si="157"/>
        <v>4238.7839859074193</v>
      </c>
      <c r="K1392" s="3">
        <f t="shared" si="158"/>
        <v>0</v>
      </c>
      <c r="L1392" s="2">
        <f t="shared" si="153"/>
        <v>1</v>
      </c>
    </row>
    <row r="1393" spans="1:12">
      <c r="A1393" s="2">
        <v>1373</v>
      </c>
      <c r="B1393" s="2">
        <v>16</v>
      </c>
      <c r="C1393" s="2">
        <v>2006</v>
      </c>
      <c r="D1393" s="7">
        <v>0.37500000000000006</v>
      </c>
      <c r="E1393" s="7">
        <v>0.87528346367413989</v>
      </c>
      <c r="F1393" s="2">
        <f t="shared" si="154"/>
        <v>1</v>
      </c>
      <c r="G1393" s="3">
        <f t="shared" si="155"/>
        <v>4344.6856998410449</v>
      </c>
      <c r="H1393" s="3">
        <f t="shared" si="156"/>
        <v>3971.3142725109551</v>
      </c>
      <c r="I1393" s="18">
        <f t="shared" si="152"/>
        <v>-373.37142733008977</v>
      </c>
      <c r="J1393" s="3">
        <f t="shared" si="157"/>
        <v>4612.1554132375095</v>
      </c>
      <c r="K1393" s="3">
        <f t="shared" si="158"/>
        <v>0</v>
      </c>
      <c r="L1393" s="2">
        <f t="shared" si="153"/>
        <v>1</v>
      </c>
    </row>
    <row r="1394" spans="1:12">
      <c r="A1394" s="2">
        <v>1374</v>
      </c>
      <c r="B1394" s="2">
        <v>17</v>
      </c>
      <c r="C1394" s="2">
        <v>2006</v>
      </c>
      <c r="D1394" s="7">
        <v>1.1600000000000001</v>
      </c>
      <c r="E1394" s="7">
        <v>0.90861023529369001</v>
      </c>
      <c r="F1394" s="2">
        <f t="shared" si="154"/>
        <v>1</v>
      </c>
      <c r="G1394" s="3">
        <f t="shared" si="155"/>
        <v>4344.6856998410449</v>
      </c>
      <c r="H1394" s="3">
        <f t="shared" si="156"/>
        <v>12284.598816300555</v>
      </c>
      <c r="I1394" s="18">
        <f t="shared" si="152"/>
        <v>7939.9131164595101</v>
      </c>
      <c r="J1394" s="3">
        <f t="shared" si="157"/>
        <v>0</v>
      </c>
      <c r="K1394" s="3">
        <f t="shared" si="158"/>
        <v>588.04268748695551</v>
      </c>
      <c r="L1394" s="2">
        <f t="shared" si="153"/>
        <v>0</v>
      </c>
    </row>
    <row r="1395" spans="1:12">
      <c r="A1395" s="2">
        <v>1375</v>
      </c>
      <c r="B1395" s="2">
        <v>18</v>
      </c>
      <c r="C1395" s="2">
        <v>2006</v>
      </c>
      <c r="D1395" s="7">
        <v>1.2849999999999999</v>
      </c>
      <c r="E1395" s="7">
        <v>0.82332952671925907</v>
      </c>
      <c r="F1395" s="2">
        <f t="shared" si="154"/>
        <v>1</v>
      </c>
      <c r="G1395" s="3">
        <f t="shared" si="155"/>
        <v>4344.6856998410449</v>
      </c>
      <c r="H1395" s="3">
        <f t="shared" si="156"/>
        <v>13608.370240470873</v>
      </c>
      <c r="I1395" s="18">
        <f t="shared" si="152"/>
        <v>9263.6845406298271</v>
      </c>
      <c r="J1395" s="3">
        <f t="shared" si="157"/>
        <v>0</v>
      </c>
      <c r="K1395" s="3">
        <f t="shared" si="158"/>
        <v>588.04268748695551</v>
      </c>
      <c r="L1395" s="2">
        <f t="shared" si="153"/>
        <v>0</v>
      </c>
    </row>
    <row r="1396" spans="1:12">
      <c r="A1396" s="2">
        <v>1376</v>
      </c>
      <c r="B1396" s="2">
        <v>19</v>
      </c>
      <c r="C1396" s="2">
        <v>2006</v>
      </c>
      <c r="D1396" s="7">
        <v>0.81500000000000006</v>
      </c>
      <c r="E1396" s="7">
        <v>0.87190905422876297</v>
      </c>
      <c r="F1396" s="2">
        <f t="shared" si="154"/>
        <v>1</v>
      </c>
      <c r="G1396" s="3">
        <f t="shared" si="155"/>
        <v>4344.6856998410449</v>
      </c>
      <c r="H1396" s="3">
        <f t="shared" si="156"/>
        <v>8630.9896855904753</v>
      </c>
      <c r="I1396" s="18">
        <f t="shared" si="152"/>
        <v>4286.3039857494305</v>
      </c>
      <c r="J1396" s="3">
        <f t="shared" si="157"/>
        <v>0</v>
      </c>
      <c r="K1396" s="3">
        <f t="shared" si="158"/>
        <v>588.04268748695551</v>
      </c>
      <c r="L1396" s="2">
        <f t="shared" si="153"/>
        <v>0</v>
      </c>
    </row>
    <row r="1397" spans="1:12">
      <c r="A1397" s="2">
        <v>1377</v>
      </c>
      <c r="B1397" s="2">
        <v>20</v>
      </c>
      <c r="C1397" s="2">
        <v>2006</v>
      </c>
      <c r="D1397" s="7">
        <v>0.09</v>
      </c>
      <c r="E1397" s="7">
        <v>1.113788187840314</v>
      </c>
      <c r="F1397" s="2">
        <f t="shared" si="154"/>
        <v>1</v>
      </c>
      <c r="G1397" s="3">
        <f t="shared" si="155"/>
        <v>4344.6856998410449</v>
      </c>
      <c r="H1397" s="3">
        <f t="shared" si="156"/>
        <v>953.11542540262917</v>
      </c>
      <c r="I1397" s="18">
        <f t="shared" si="152"/>
        <v>-3391.5702744384157</v>
      </c>
      <c r="J1397" s="3">
        <f t="shared" si="157"/>
        <v>3391.5702744384157</v>
      </c>
      <c r="K1397" s="3">
        <f t="shared" si="158"/>
        <v>0</v>
      </c>
      <c r="L1397" s="2">
        <f t="shared" si="153"/>
        <v>1</v>
      </c>
    </row>
    <row r="1398" spans="1:12">
      <c r="A1398" s="2">
        <v>1378</v>
      </c>
      <c r="B1398" s="2">
        <v>21</v>
      </c>
      <c r="C1398" s="2">
        <v>2006</v>
      </c>
      <c r="D1398" s="7">
        <v>0.315</v>
      </c>
      <c r="E1398" s="7">
        <v>1.3469429120119449</v>
      </c>
      <c r="F1398" s="2">
        <f t="shared" si="154"/>
        <v>1</v>
      </c>
      <c r="G1398" s="3">
        <f t="shared" si="155"/>
        <v>4344.6856998410449</v>
      </c>
      <c r="H1398" s="3">
        <f t="shared" si="156"/>
        <v>3335.9039889092023</v>
      </c>
      <c r="I1398" s="18">
        <f t="shared" si="152"/>
        <v>-1008.7817109318426</v>
      </c>
      <c r="J1398" s="3">
        <f t="shared" si="157"/>
        <v>4400.3519853702583</v>
      </c>
      <c r="K1398" s="3">
        <f t="shared" si="158"/>
        <v>0</v>
      </c>
      <c r="L1398" s="2">
        <f t="shared" si="153"/>
        <v>1</v>
      </c>
    </row>
    <row r="1399" spans="1:12">
      <c r="A1399" s="2">
        <v>1379</v>
      </c>
      <c r="B1399" s="2">
        <v>22</v>
      </c>
      <c r="C1399" s="2">
        <v>2006</v>
      </c>
      <c r="D1399" s="7">
        <v>8.0000000000000016E-2</v>
      </c>
      <c r="E1399" s="7">
        <v>1.5616515732102649</v>
      </c>
      <c r="F1399" s="2">
        <f t="shared" si="154"/>
        <v>1</v>
      </c>
      <c r="G1399" s="3">
        <f t="shared" si="155"/>
        <v>4344.6856998410449</v>
      </c>
      <c r="H1399" s="3">
        <f t="shared" si="156"/>
        <v>847.2137114690039</v>
      </c>
      <c r="I1399" s="18">
        <f t="shared" si="152"/>
        <v>-3497.4719883720409</v>
      </c>
      <c r="J1399" s="3">
        <f t="shared" si="157"/>
        <v>7897.8239737422991</v>
      </c>
      <c r="K1399" s="3">
        <f t="shared" si="158"/>
        <v>0</v>
      </c>
      <c r="L1399" s="2">
        <f t="shared" si="153"/>
        <v>1</v>
      </c>
    </row>
    <row r="1400" spans="1:12">
      <c r="A1400" s="2">
        <v>1380</v>
      </c>
      <c r="B1400" s="2">
        <v>23</v>
      </c>
      <c r="C1400" s="2">
        <v>2006</v>
      </c>
      <c r="D1400" s="7">
        <v>1.0549999999999999</v>
      </c>
      <c r="E1400" s="7">
        <v>1.3620043293194168</v>
      </c>
      <c r="F1400" s="2">
        <f t="shared" si="154"/>
        <v>1</v>
      </c>
      <c r="G1400" s="3">
        <f t="shared" si="155"/>
        <v>4344.6856998410449</v>
      </c>
      <c r="H1400" s="3">
        <f t="shared" si="156"/>
        <v>11172.630819997486</v>
      </c>
      <c r="I1400" s="18">
        <f t="shared" si="152"/>
        <v>6827.9451201564416</v>
      </c>
      <c r="J1400" s="3">
        <f t="shared" si="157"/>
        <v>1069.8788535858575</v>
      </c>
      <c r="K1400" s="3">
        <f t="shared" si="158"/>
        <v>588.04268748695551</v>
      </c>
      <c r="L1400" s="2">
        <f t="shared" si="153"/>
        <v>0</v>
      </c>
    </row>
    <row r="1401" spans="1:12">
      <c r="A1401" s="2">
        <v>1381</v>
      </c>
      <c r="B1401" s="2">
        <v>24</v>
      </c>
      <c r="C1401" s="2">
        <v>2006</v>
      </c>
      <c r="D1401" s="7">
        <v>1.24</v>
      </c>
      <c r="E1401" s="7">
        <v>1.4271452741348631</v>
      </c>
      <c r="F1401" s="2">
        <f t="shared" si="154"/>
        <v>1</v>
      </c>
      <c r="G1401" s="3">
        <f t="shared" si="155"/>
        <v>4344.6856998410449</v>
      </c>
      <c r="H1401" s="3">
        <f t="shared" si="156"/>
        <v>13131.812527769558</v>
      </c>
      <c r="I1401" s="18">
        <f t="shared" si="152"/>
        <v>8787.1268279285141</v>
      </c>
      <c r="J1401" s="3">
        <f t="shared" si="157"/>
        <v>0</v>
      </c>
      <c r="K1401" s="3">
        <f t="shared" si="158"/>
        <v>588.04268748695551</v>
      </c>
      <c r="L1401" s="2">
        <f t="shared" si="153"/>
        <v>0</v>
      </c>
    </row>
    <row r="1402" spans="1:12">
      <c r="A1402" s="2">
        <v>1382</v>
      </c>
      <c r="B1402" s="2">
        <v>25</v>
      </c>
      <c r="C1402" s="2">
        <v>2006</v>
      </c>
      <c r="D1402" s="7">
        <v>0.215</v>
      </c>
      <c r="E1402" s="7">
        <v>1.3355578726534789</v>
      </c>
      <c r="F1402" s="2">
        <f t="shared" si="154"/>
        <v>1</v>
      </c>
      <c r="G1402" s="3">
        <f t="shared" si="155"/>
        <v>4344.6856998410449</v>
      </c>
      <c r="H1402" s="3">
        <f t="shared" si="156"/>
        <v>2276.886849572948</v>
      </c>
      <c r="I1402" s="18">
        <f t="shared" si="152"/>
        <v>-2067.7988502680969</v>
      </c>
      <c r="J1402" s="3">
        <f t="shared" si="157"/>
        <v>2067.7988502680969</v>
      </c>
      <c r="K1402" s="3">
        <f t="shared" si="158"/>
        <v>0</v>
      </c>
      <c r="L1402" s="2">
        <f t="shared" si="153"/>
        <v>1</v>
      </c>
    </row>
    <row r="1403" spans="1:12">
      <c r="A1403" s="2">
        <v>1383</v>
      </c>
      <c r="B1403" s="2">
        <v>26</v>
      </c>
      <c r="C1403" s="2">
        <v>2006</v>
      </c>
      <c r="D1403" s="7">
        <v>0.25</v>
      </c>
      <c r="E1403" s="7">
        <v>1.48336220321138</v>
      </c>
      <c r="F1403" s="2">
        <f t="shared" si="154"/>
        <v>1</v>
      </c>
      <c r="G1403" s="3">
        <f t="shared" si="155"/>
        <v>4344.6856998410449</v>
      </c>
      <c r="H1403" s="3">
        <f t="shared" si="156"/>
        <v>2647.5428483406367</v>
      </c>
      <c r="I1403" s="18">
        <f t="shared" si="152"/>
        <v>-1697.1428515004081</v>
      </c>
      <c r="J1403" s="3">
        <f t="shared" si="157"/>
        <v>3764.941701768505</v>
      </c>
      <c r="K1403" s="3">
        <f t="shared" si="158"/>
        <v>0</v>
      </c>
      <c r="L1403" s="2">
        <f t="shared" si="153"/>
        <v>1</v>
      </c>
    </row>
    <row r="1404" spans="1:12">
      <c r="A1404" s="2">
        <v>1384</v>
      </c>
      <c r="B1404" s="2">
        <v>27</v>
      </c>
      <c r="C1404" s="2">
        <v>2006</v>
      </c>
      <c r="D1404" s="7">
        <v>0.01</v>
      </c>
      <c r="E1404" s="7">
        <v>1.5221547228568508</v>
      </c>
      <c r="F1404" s="2">
        <f t="shared" si="154"/>
        <v>2</v>
      </c>
      <c r="G1404" s="3">
        <f t="shared" si="155"/>
        <v>8689.3713996820898</v>
      </c>
      <c r="H1404" s="3">
        <f t="shared" si="156"/>
        <v>105.90171393362547</v>
      </c>
      <c r="I1404" s="18">
        <f t="shared" si="152"/>
        <v>-8583.4696857484651</v>
      </c>
      <c r="J1404" s="3">
        <f t="shared" si="157"/>
        <v>12348.41138751697</v>
      </c>
      <c r="K1404" s="3">
        <f t="shared" si="158"/>
        <v>0</v>
      </c>
      <c r="L1404" s="2">
        <f t="shared" si="153"/>
        <v>1</v>
      </c>
    </row>
    <row r="1405" spans="1:12">
      <c r="A1405" s="2">
        <v>1385</v>
      </c>
      <c r="B1405" s="2">
        <v>28</v>
      </c>
      <c r="C1405" s="2">
        <v>2006</v>
      </c>
      <c r="D1405" s="7">
        <v>0.14500000000000002</v>
      </c>
      <c r="E1405" s="7">
        <v>1.6345275573878997</v>
      </c>
      <c r="F1405" s="2">
        <f t="shared" si="154"/>
        <v>2</v>
      </c>
      <c r="G1405" s="3">
        <f t="shared" si="155"/>
        <v>8689.3713996820898</v>
      </c>
      <c r="H1405" s="3">
        <f t="shared" si="156"/>
        <v>1535.5748520375694</v>
      </c>
      <c r="I1405" s="18">
        <f t="shared" si="152"/>
        <v>-7153.7965476445206</v>
      </c>
      <c r="J1405" s="3">
        <f t="shared" si="157"/>
        <v>19502.207935161488</v>
      </c>
      <c r="K1405" s="3">
        <f t="shared" si="158"/>
        <v>0</v>
      </c>
      <c r="L1405" s="2">
        <f t="shared" si="153"/>
        <v>1</v>
      </c>
    </row>
    <row r="1406" spans="1:12">
      <c r="A1406" s="2">
        <v>1386</v>
      </c>
      <c r="B1406" s="2">
        <v>29</v>
      </c>
      <c r="C1406" s="2">
        <v>2006</v>
      </c>
      <c r="D1406" s="7">
        <v>0.77</v>
      </c>
      <c r="E1406" s="7">
        <v>1.4124503922600882</v>
      </c>
      <c r="F1406" s="2">
        <f t="shared" si="154"/>
        <v>2</v>
      </c>
      <c r="G1406" s="3">
        <f t="shared" si="155"/>
        <v>8689.3713996820898</v>
      </c>
      <c r="H1406" s="3">
        <f t="shared" si="156"/>
        <v>8154.4319728891624</v>
      </c>
      <c r="I1406" s="18">
        <f t="shared" si="152"/>
        <v>-534.93942679292741</v>
      </c>
      <c r="J1406" s="3">
        <f t="shared" si="157"/>
        <v>20037.147361954416</v>
      </c>
      <c r="K1406" s="3">
        <f t="shared" si="158"/>
        <v>0</v>
      </c>
      <c r="L1406" s="2">
        <f t="shared" si="153"/>
        <v>1</v>
      </c>
    </row>
    <row r="1407" spans="1:12">
      <c r="A1407" s="2">
        <v>1387</v>
      </c>
      <c r="B1407" s="2">
        <v>30</v>
      </c>
      <c r="C1407" s="2">
        <v>2006</v>
      </c>
      <c r="D1407" s="7">
        <v>0.30000000000000004</v>
      </c>
      <c r="E1407" s="7">
        <v>1.58785826609692</v>
      </c>
      <c r="F1407" s="2">
        <f t="shared" si="154"/>
        <v>2</v>
      </c>
      <c r="G1407" s="3">
        <f t="shared" si="155"/>
        <v>8689.3713996820898</v>
      </c>
      <c r="H1407" s="3">
        <f t="shared" si="156"/>
        <v>3177.0514180087648</v>
      </c>
      <c r="I1407" s="18">
        <f t="shared" si="152"/>
        <v>-5512.3199816733249</v>
      </c>
      <c r="J1407" s="3">
        <f t="shared" si="157"/>
        <v>25549.467343627741</v>
      </c>
      <c r="K1407" s="3">
        <f t="shared" si="158"/>
        <v>0</v>
      </c>
      <c r="L1407" s="2">
        <f t="shared" si="153"/>
        <v>1</v>
      </c>
    </row>
    <row r="1408" spans="1:12">
      <c r="A1408" s="2">
        <v>1388</v>
      </c>
      <c r="B1408" s="2">
        <v>31</v>
      </c>
      <c r="C1408" s="2">
        <v>2006</v>
      </c>
      <c r="D1408" s="7">
        <v>3.835</v>
      </c>
      <c r="E1408" s="7">
        <v>1.3960988174736171</v>
      </c>
      <c r="F1408" s="2">
        <f t="shared" si="154"/>
        <v>1</v>
      </c>
      <c r="G1408" s="3">
        <f t="shared" si="155"/>
        <v>4344.6856998410449</v>
      </c>
      <c r="H1408" s="3">
        <f t="shared" si="156"/>
        <v>40613.307293545367</v>
      </c>
      <c r="I1408" s="18">
        <f t="shared" si="152"/>
        <v>36268.621593704323</v>
      </c>
      <c r="J1408" s="3">
        <f t="shared" si="157"/>
        <v>0</v>
      </c>
      <c r="K1408" s="3">
        <f t="shared" si="158"/>
        <v>588.04268748695551</v>
      </c>
      <c r="L1408" s="2">
        <f t="shared" si="153"/>
        <v>0</v>
      </c>
    </row>
    <row r="1409" spans="1:12">
      <c r="A1409" s="2">
        <v>1389</v>
      </c>
      <c r="B1409" s="2">
        <v>32</v>
      </c>
      <c r="C1409" s="2">
        <v>2006</v>
      </c>
      <c r="D1409" s="7">
        <v>0.55000000000000004</v>
      </c>
      <c r="E1409" s="7">
        <v>1.195290549961906</v>
      </c>
      <c r="F1409" s="2">
        <f t="shared" si="154"/>
        <v>1</v>
      </c>
      <c r="G1409" s="3">
        <f t="shared" si="155"/>
        <v>4344.6856998410449</v>
      </c>
      <c r="H1409" s="3">
        <f t="shared" si="156"/>
        <v>5824.5942663494016</v>
      </c>
      <c r="I1409" s="18">
        <f t="shared" si="152"/>
        <v>1479.9085665083567</v>
      </c>
      <c r="J1409" s="3">
        <f t="shared" si="157"/>
        <v>0</v>
      </c>
      <c r="K1409" s="3">
        <f t="shared" si="158"/>
        <v>588.04268748695551</v>
      </c>
      <c r="L1409" s="2">
        <f t="shared" si="153"/>
        <v>0</v>
      </c>
    </row>
    <row r="1410" spans="1:12">
      <c r="A1410" s="2">
        <v>1390</v>
      </c>
      <c r="B1410" s="2">
        <v>33</v>
      </c>
      <c r="C1410" s="2">
        <v>2006</v>
      </c>
      <c r="D1410" s="7">
        <v>0.53</v>
      </c>
      <c r="E1410" s="7">
        <v>1.081698817794305</v>
      </c>
      <c r="F1410" s="2">
        <f t="shared" si="154"/>
        <v>1</v>
      </c>
      <c r="G1410" s="3">
        <f t="shared" si="155"/>
        <v>4344.6856998410449</v>
      </c>
      <c r="H1410" s="3">
        <f t="shared" si="156"/>
        <v>5612.7908384821503</v>
      </c>
      <c r="I1410" s="18">
        <f t="shared" si="152"/>
        <v>1268.1051386411054</v>
      </c>
      <c r="J1410" s="3">
        <f t="shared" si="157"/>
        <v>0</v>
      </c>
      <c r="K1410" s="3">
        <f t="shared" si="158"/>
        <v>588.04268748695551</v>
      </c>
      <c r="L1410" s="2">
        <f t="shared" si="153"/>
        <v>0</v>
      </c>
    </row>
    <row r="1411" spans="1:12">
      <c r="A1411" s="2">
        <v>1391</v>
      </c>
      <c r="B1411" s="2">
        <v>34</v>
      </c>
      <c r="C1411" s="2">
        <v>2006</v>
      </c>
      <c r="D1411" s="7">
        <v>2.0249999999999999</v>
      </c>
      <c r="E1411" s="7">
        <v>1.035676770597153</v>
      </c>
      <c r="F1411" s="2">
        <f t="shared" si="154"/>
        <v>1</v>
      </c>
      <c r="G1411" s="3">
        <f t="shared" si="155"/>
        <v>4344.6856998410449</v>
      </c>
      <c r="H1411" s="3">
        <f t="shared" si="156"/>
        <v>21445.097071559154</v>
      </c>
      <c r="I1411" s="18">
        <f t="shared" si="152"/>
        <v>17100.41137171811</v>
      </c>
      <c r="J1411" s="3">
        <f t="shared" si="157"/>
        <v>0</v>
      </c>
      <c r="K1411" s="3">
        <f t="shared" si="158"/>
        <v>588.04268748695551</v>
      </c>
      <c r="L1411" s="2">
        <f t="shared" si="153"/>
        <v>0</v>
      </c>
    </row>
    <row r="1412" spans="1:12">
      <c r="A1412" s="2">
        <v>1392</v>
      </c>
      <c r="B1412" s="2">
        <v>35</v>
      </c>
      <c r="C1412" s="2">
        <v>2006</v>
      </c>
      <c r="D1412" s="7">
        <v>0.45</v>
      </c>
      <c r="E1412" s="7">
        <v>0.96783976279233097</v>
      </c>
      <c r="F1412" s="2">
        <f t="shared" si="154"/>
        <v>1</v>
      </c>
      <c r="G1412" s="3">
        <f t="shared" si="155"/>
        <v>4344.6856998410449</v>
      </c>
      <c r="H1412" s="3">
        <f t="shared" si="156"/>
        <v>4765.5771270131463</v>
      </c>
      <c r="I1412" s="18">
        <f t="shared" si="152"/>
        <v>420.89142717210143</v>
      </c>
      <c r="J1412" s="3">
        <f t="shared" si="157"/>
        <v>0</v>
      </c>
      <c r="K1412" s="3">
        <f t="shared" si="158"/>
        <v>588.04268748695551</v>
      </c>
      <c r="L1412" s="2">
        <f t="shared" si="153"/>
        <v>0</v>
      </c>
    </row>
    <row r="1413" spans="1:12">
      <c r="A1413" s="2">
        <v>1393</v>
      </c>
      <c r="B1413" s="2">
        <v>36</v>
      </c>
      <c r="C1413" s="2">
        <v>2006</v>
      </c>
      <c r="D1413" s="7">
        <v>0.64</v>
      </c>
      <c r="E1413" s="7">
        <v>0.89040275499730082</v>
      </c>
      <c r="F1413" s="2">
        <f t="shared" si="154"/>
        <v>1</v>
      </c>
      <c r="G1413" s="3">
        <f t="shared" si="155"/>
        <v>4344.6856998410449</v>
      </c>
      <c r="H1413" s="3">
        <f t="shared" si="156"/>
        <v>6777.7096917520303</v>
      </c>
      <c r="I1413" s="18">
        <f t="shared" si="152"/>
        <v>2433.0239919109854</v>
      </c>
      <c r="J1413" s="3">
        <f t="shared" si="157"/>
        <v>0</v>
      </c>
      <c r="K1413" s="3">
        <f t="shared" si="158"/>
        <v>588.04268748695551</v>
      </c>
      <c r="L1413" s="2">
        <f t="shared" si="153"/>
        <v>0</v>
      </c>
    </row>
    <row r="1414" spans="1:12">
      <c r="A1414" s="2">
        <v>1394</v>
      </c>
      <c r="B1414" s="2">
        <v>37</v>
      </c>
      <c r="C1414" s="2">
        <v>2006</v>
      </c>
      <c r="D1414" s="7">
        <v>0.23499999999999999</v>
      </c>
      <c r="E1414" s="7">
        <v>0.78993700706828007</v>
      </c>
      <c r="F1414" s="2">
        <f t="shared" si="154"/>
        <v>1</v>
      </c>
      <c r="G1414" s="3">
        <f t="shared" si="155"/>
        <v>4344.6856998410449</v>
      </c>
      <c r="H1414" s="3">
        <f t="shared" si="156"/>
        <v>2488.6902774401983</v>
      </c>
      <c r="I1414" s="18">
        <f t="shared" si="152"/>
        <v>-1855.9954224008466</v>
      </c>
      <c r="J1414" s="3">
        <f t="shared" si="157"/>
        <v>1855.9954224008466</v>
      </c>
      <c r="K1414" s="3">
        <f t="shared" si="158"/>
        <v>0</v>
      </c>
      <c r="L1414" s="2">
        <f t="shared" si="153"/>
        <v>1</v>
      </c>
    </row>
    <row r="1415" spans="1:12">
      <c r="A1415" s="2">
        <v>1395</v>
      </c>
      <c r="B1415" s="2">
        <v>38</v>
      </c>
      <c r="C1415" s="2">
        <v>2006</v>
      </c>
      <c r="D1415" s="7">
        <v>1.0950000000000002</v>
      </c>
      <c r="E1415" s="7">
        <v>0.52593976324306901</v>
      </c>
      <c r="F1415" s="2">
        <f t="shared" si="154"/>
        <v>1</v>
      </c>
      <c r="G1415" s="3">
        <f t="shared" si="155"/>
        <v>4344.6856998410449</v>
      </c>
      <c r="H1415" s="3">
        <f t="shared" si="156"/>
        <v>11596.237675731989</v>
      </c>
      <c r="I1415" s="18">
        <f t="shared" si="152"/>
        <v>7251.551975890944</v>
      </c>
      <c r="J1415" s="3">
        <f t="shared" si="157"/>
        <v>0</v>
      </c>
      <c r="K1415" s="3">
        <f t="shared" si="158"/>
        <v>588.04268748695551</v>
      </c>
      <c r="L1415" s="2">
        <f t="shared" si="153"/>
        <v>0</v>
      </c>
    </row>
    <row r="1416" spans="1:12">
      <c r="A1416" s="2">
        <v>1396</v>
      </c>
      <c r="B1416" s="2">
        <v>39</v>
      </c>
      <c r="C1416" s="2">
        <v>2006</v>
      </c>
      <c r="D1416" s="7">
        <v>0.11</v>
      </c>
      <c r="E1416" s="7">
        <v>0.6173622040947</v>
      </c>
      <c r="F1416" s="2">
        <f t="shared" si="154"/>
        <v>1</v>
      </c>
      <c r="G1416" s="3">
        <f t="shared" si="155"/>
        <v>4344.6856998410449</v>
      </c>
      <c r="H1416" s="3">
        <f t="shared" si="156"/>
        <v>1164.9188532698802</v>
      </c>
      <c r="I1416" s="18">
        <f t="shared" si="152"/>
        <v>-3179.7668465711649</v>
      </c>
      <c r="J1416" s="3">
        <f t="shared" si="157"/>
        <v>3179.7668465711649</v>
      </c>
      <c r="K1416" s="3">
        <f t="shared" si="158"/>
        <v>0</v>
      </c>
      <c r="L1416" s="2">
        <f t="shared" si="153"/>
        <v>1</v>
      </c>
    </row>
    <row r="1417" spans="1:12">
      <c r="A1417" s="2">
        <v>1397</v>
      </c>
      <c r="B1417" s="2">
        <v>40</v>
      </c>
      <c r="C1417" s="2">
        <v>2006</v>
      </c>
      <c r="D1417" s="7">
        <v>0.02</v>
      </c>
      <c r="E1417" s="7">
        <v>0.73735039294868998</v>
      </c>
      <c r="F1417" s="2">
        <f t="shared" si="154"/>
        <v>0</v>
      </c>
      <c r="G1417" s="3">
        <f t="shared" si="155"/>
        <v>0</v>
      </c>
      <c r="H1417" s="3">
        <f t="shared" si="156"/>
        <v>211.80342786725095</v>
      </c>
      <c r="I1417" s="18">
        <f t="shared" si="152"/>
        <v>211.80342786725095</v>
      </c>
      <c r="J1417" s="3">
        <f t="shared" si="157"/>
        <v>2967.9634187039142</v>
      </c>
      <c r="K1417" s="3">
        <f t="shared" si="158"/>
        <v>211.80342786725095</v>
      </c>
      <c r="L1417" s="2">
        <f t="shared" si="153"/>
        <v>0</v>
      </c>
    </row>
    <row r="1418" spans="1:12">
      <c r="A1418" s="2">
        <v>1398</v>
      </c>
      <c r="B1418" s="2">
        <v>41</v>
      </c>
      <c r="C1418" s="2">
        <v>2006</v>
      </c>
      <c r="D1418" s="7">
        <v>0.16</v>
      </c>
      <c r="E1418" s="7">
        <v>0.37477594449961832</v>
      </c>
      <c r="F1418" s="2">
        <f t="shared" si="154"/>
        <v>0</v>
      </c>
      <c r="G1418" s="3">
        <f t="shared" si="155"/>
        <v>0</v>
      </c>
      <c r="H1418" s="3">
        <f t="shared" si="156"/>
        <v>1694.4274229380076</v>
      </c>
      <c r="I1418" s="18">
        <f t="shared" si="152"/>
        <v>1694.4274229380076</v>
      </c>
      <c r="J1418" s="3">
        <f t="shared" si="157"/>
        <v>1273.5359957659066</v>
      </c>
      <c r="K1418" s="3">
        <f t="shared" si="158"/>
        <v>588.04268748695551</v>
      </c>
      <c r="L1418" s="2">
        <f t="shared" si="153"/>
        <v>0</v>
      </c>
    </row>
    <row r="1419" spans="1:12">
      <c r="A1419" s="2">
        <v>1399</v>
      </c>
      <c r="B1419" s="2">
        <v>42</v>
      </c>
      <c r="C1419" s="2">
        <v>2006</v>
      </c>
      <c r="D1419" s="7">
        <v>0.245</v>
      </c>
      <c r="E1419" s="7">
        <v>0.31114767684798367</v>
      </c>
      <c r="F1419" s="2">
        <f t="shared" si="154"/>
        <v>0</v>
      </c>
      <c r="G1419" s="3">
        <f t="shared" si="155"/>
        <v>0</v>
      </c>
      <c r="H1419" s="3">
        <f t="shared" si="156"/>
        <v>2594.5919913738235</v>
      </c>
      <c r="I1419" s="18">
        <f t="shared" si="152"/>
        <v>2594.5919913738235</v>
      </c>
      <c r="J1419" s="3">
        <f t="shared" si="157"/>
        <v>0</v>
      </c>
      <c r="K1419" s="3">
        <f t="shared" si="158"/>
        <v>588.04268748695551</v>
      </c>
      <c r="L1419" s="2">
        <f t="shared" si="153"/>
        <v>0</v>
      </c>
    </row>
    <row r="1420" spans="1:12">
      <c r="A1420" s="2">
        <v>1400</v>
      </c>
      <c r="B1420" s="2">
        <v>43</v>
      </c>
      <c r="C1420" s="2">
        <v>2006</v>
      </c>
      <c r="D1420" s="7">
        <v>5.0000000000000001E-3</v>
      </c>
      <c r="E1420" s="7">
        <v>0.299270865836476</v>
      </c>
      <c r="F1420" s="2">
        <f t="shared" si="154"/>
        <v>0</v>
      </c>
      <c r="G1420" s="3">
        <f t="shared" si="155"/>
        <v>0</v>
      </c>
      <c r="H1420" s="3">
        <f t="shared" si="156"/>
        <v>52.950856966812736</v>
      </c>
      <c r="I1420" s="18">
        <f t="shared" si="152"/>
        <v>52.950856966812736</v>
      </c>
      <c r="J1420" s="3">
        <f t="shared" si="157"/>
        <v>0</v>
      </c>
      <c r="K1420" s="3">
        <f t="shared" si="158"/>
        <v>588.04268748695551</v>
      </c>
      <c r="L1420" s="2">
        <f t="shared" si="153"/>
        <v>0</v>
      </c>
    </row>
    <row r="1421" spans="1:12">
      <c r="A1421" s="2">
        <v>1401</v>
      </c>
      <c r="B1421" s="2">
        <v>44</v>
      </c>
      <c r="C1421" s="2">
        <v>2006</v>
      </c>
      <c r="D1421" s="7">
        <v>5.0000000000000001E-3</v>
      </c>
      <c r="E1421" s="7">
        <v>0.27240496035206818</v>
      </c>
      <c r="F1421" s="2">
        <f t="shared" si="154"/>
        <v>0</v>
      </c>
      <c r="G1421" s="3">
        <f t="shared" si="155"/>
        <v>0</v>
      </c>
      <c r="H1421" s="3">
        <f t="shared" si="156"/>
        <v>52.950856966812736</v>
      </c>
      <c r="I1421" s="18">
        <f t="shared" si="152"/>
        <v>52.950856966812736</v>
      </c>
      <c r="J1421" s="3">
        <f t="shared" si="157"/>
        <v>0</v>
      </c>
      <c r="K1421" s="3">
        <f t="shared" si="158"/>
        <v>0</v>
      </c>
      <c r="L1421" s="2">
        <f t="shared" si="153"/>
        <v>0</v>
      </c>
    </row>
    <row r="1422" spans="1:12">
      <c r="A1422" s="2">
        <v>1402</v>
      </c>
      <c r="B1422" s="2">
        <v>45</v>
      </c>
      <c r="C1422" s="2">
        <v>2006</v>
      </c>
      <c r="D1422" s="7">
        <v>6.5000000000000002E-2</v>
      </c>
      <c r="E1422" s="7">
        <v>0.29437787371548257</v>
      </c>
      <c r="F1422" s="2">
        <f t="shared" si="154"/>
        <v>0</v>
      </c>
      <c r="G1422" s="3">
        <f t="shared" si="155"/>
        <v>0</v>
      </c>
      <c r="H1422" s="3">
        <f t="shared" si="156"/>
        <v>688.36114056856559</v>
      </c>
      <c r="I1422" s="18">
        <f t="shared" si="152"/>
        <v>688.36114056856559</v>
      </c>
      <c r="J1422" s="3">
        <f t="shared" si="157"/>
        <v>0</v>
      </c>
      <c r="K1422" s="3">
        <f t="shared" si="158"/>
        <v>0</v>
      </c>
      <c r="L1422" s="2">
        <f t="shared" si="153"/>
        <v>0</v>
      </c>
    </row>
    <row r="1423" spans="1:12">
      <c r="A1423" s="2">
        <v>1403</v>
      </c>
      <c r="B1423" s="2">
        <v>46</v>
      </c>
      <c r="C1423" s="2">
        <v>2006</v>
      </c>
      <c r="D1423" s="7">
        <v>0.08</v>
      </c>
      <c r="E1423" s="7">
        <v>0.14950574787900017</v>
      </c>
      <c r="F1423" s="2">
        <f t="shared" si="154"/>
        <v>0</v>
      </c>
      <c r="G1423" s="3">
        <f t="shared" si="155"/>
        <v>0</v>
      </c>
      <c r="H1423" s="3">
        <f t="shared" si="156"/>
        <v>847.21371146900378</v>
      </c>
      <c r="I1423" s="18">
        <f t="shared" si="152"/>
        <v>847.21371146900378</v>
      </c>
      <c r="J1423" s="3">
        <f t="shared" si="157"/>
        <v>0</v>
      </c>
      <c r="K1423" s="3">
        <f t="shared" si="158"/>
        <v>0</v>
      </c>
      <c r="L1423" s="2">
        <f t="shared" si="153"/>
        <v>0</v>
      </c>
    </row>
    <row r="1424" spans="1:12">
      <c r="A1424" s="2">
        <v>1404</v>
      </c>
      <c r="B1424" s="2">
        <v>47</v>
      </c>
      <c r="C1424" s="2">
        <v>2006</v>
      </c>
      <c r="D1424" s="7">
        <v>0</v>
      </c>
      <c r="E1424" s="7">
        <v>9.3413346361411298E-2</v>
      </c>
      <c r="F1424" s="2">
        <f t="shared" si="154"/>
        <v>0</v>
      </c>
      <c r="G1424" s="3">
        <f t="shared" si="155"/>
        <v>0</v>
      </c>
      <c r="H1424" s="3">
        <f t="shared" si="156"/>
        <v>0</v>
      </c>
      <c r="I1424" s="18">
        <f t="shared" si="152"/>
        <v>0</v>
      </c>
      <c r="J1424" s="3">
        <f t="shared" si="157"/>
        <v>0</v>
      </c>
      <c r="K1424" s="3">
        <f t="shared" si="158"/>
        <v>0</v>
      </c>
      <c r="L1424" s="2">
        <f t="shared" si="153"/>
        <v>0</v>
      </c>
    </row>
    <row r="1425" spans="1:12">
      <c r="A1425" s="2">
        <v>1405</v>
      </c>
      <c r="B1425" s="2">
        <v>48</v>
      </c>
      <c r="C1425" s="2">
        <v>2006</v>
      </c>
      <c r="D1425" s="7">
        <v>0</v>
      </c>
      <c r="E1425" s="7">
        <v>0</v>
      </c>
      <c r="F1425" s="2">
        <f t="shared" si="154"/>
        <v>0</v>
      </c>
      <c r="G1425" s="3">
        <f t="shared" si="155"/>
        <v>0</v>
      </c>
      <c r="H1425" s="3">
        <f t="shared" si="156"/>
        <v>0</v>
      </c>
      <c r="I1425" s="18">
        <f t="shared" si="152"/>
        <v>0</v>
      </c>
      <c r="J1425" s="3">
        <f t="shared" si="157"/>
        <v>0</v>
      </c>
      <c r="K1425" s="3">
        <f t="shared" si="158"/>
        <v>0</v>
      </c>
      <c r="L1425" s="2">
        <f t="shared" si="153"/>
        <v>0</v>
      </c>
    </row>
    <row r="1426" spans="1:12">
      <c r="A1426" s="2">
        <v>1406</v>
      </c>
      <c r="B1426" s="2">
        <v>49</v>
      </c>
      <c r="C1426" s="2">
        <v>2006</v>
      </c>
      <c r="D1426" s="7">
        <v>0</v>
      </c>
      <c r="E1426" s="7">
        <v>0</v>
      </c>
      <c r="F1426" s="2">
        <f t="shared" si="154"/>
        <v>0</v>
      </c>
      <c r="G1426" s="3">
        <f t="shared" si="155"/>
        <v>0</v>
      </c>
      <c r="H1426" s="3">
        <f t="shared" si="156"/>
        <v>0</v>
      </c>
      <c r="I1426" s="18">
        <f t="shared" si="152"/>
        <v>0</v>
      </c>
      <c r="J1426" s="3">
        <f t="shared" si="157"/>
        <v>0</v>
      </c>
      <c r="K1426" s="3">
        <f t="shared" si="158"/>
        <v>0</v>
      </c>
      <c r="L1426" s="2">
        <f t="shared" si="153"/>
        <v>0</v>
      </c>
    </row>
    <row r="1427" spans="1:12">
      <c r="A1427" s="2">
        <v>1407</v>
      </c>
      <c r="B1427" s="2">
        <v>50</v>
      </c>
      <c r="C1427" s="2">
        <v>2006</v>
      </c>
      <c r="D1427" s="7">
        <v>0</v>
      </c>
      <c r="E1427" s="7">
        <v>0</v>
      </c>
      <c r="F1427" s="2">
        <f t="shared" si="154"/>
        <v>0</v>
      </c>
      <c r="G1427" s="3">
        <f t="shared" si="155"/>
        <v>0</v>
      </c>
      <c r="H1427" s="3">
        <f t="shared" si="156"/>
        <v>0</v>
      </c>
      <c r="I1427" s="18">
        <f t="shared" si="152"/>
        <v>0</v>
      </c>
      <c r="J1427" s="3">
        <f t="shared" si="157"/>
        <v>0</v>
      </c>
      <c r="K1427" s="3">
        <f t="shared" si="158"/>
        <v>0</v>
      </c>
      <c r="L1427" s="2">
        <f t="shared" si="153"/>
        <v>0</v>
      </c>
    </row>
    <row r="1428" spans="1:12">
      <c r="A1428" s="2">
        <v>1408</v>
      </c>
      <c r="B1428" s="2">
        <v>51</v>
      </c>
      <c r="C1428" s="2">
        <v>2006</v>
      </c>
      <c r="D1428" s="7">
        <v>0</v>
      </c>
      <c r="E1428" s="7">
        <v>0</v>
      </c>
      <c r="F1428" s="2">
        <f t="shared" si="154"/>
        <v>0</v>
      </c>
      <c r="G1428" s="3">
        <f t="shared" si="155"/>
        <v>0</v>
      </c>
      <c r="H1428" s="3">
        <f t="shared" si="156"/>
        <v>0</v>
      </c>
      <c r="I1428" s="18">
        <f t="shared" si="152"/>
        <v>0</v>
      </c>
      <c r="J1428" s="3">
        <f t="shared" si="157"/>
        <v>0</v>
      </c>
      <c r="K1428" s="3">
        <f t="shared" si="158"/>
        <v>0</v>
      </c>
      <c r="L1428" s="2">
        <f t="shared" si="153"/>
        <v>0</v>
      </c>
    </row>
    <row r="1429" spans="1:12">
      <c r="A1429" s="2">
        <v>1409</v>
      </c>
      <c r="B1429" s="2">
        <v>52</v>
      </c>
      <c r="C1429" s="2">
        <v>2006</v>
      </c>
      <c r="D1429" s="7">
        <v>0</v>
      </c>
      <c r="E1429" s="7">
        <v>0</v>
      </c>
      <c r="F1429" s="2">
        <f t="shared" si="154"/>
        <v>0</v>
      </c>
      <c r="G1429" s="3">
        <f t="shared" si="155"/>
        <v>0</v>
      </c>
      <c r="H1429" s="3">
        <f t="shared" si="156"/>
        <v>0</v>
      </c>
      <c r="I1429" s="18">
        <f t="shared" si="152"/>
        <v>0</v>
      </c>
      <c r="J1429" s="3">
        <f t="shared" si="157"/>
        <v>0</v>
      </c>
      <c r="K1429" s="3">
        <f t="shared" si="158"/>
        <v>0</v>
      </c>
      <c r="L1429" s="2">
        <f t="shared" si="153"/>
        <v>0</v>
      </c>
    </row>
    <row r="1430" spans="1:12">
      <c r="A1430" s="2">
        <v>1410</v>
      </c>
      <c r="B1430" s="2">
        <v>1</v>
      </c>
      <c r="C1430" s="2">
        <v>2007</v>
      </c>
      <c r="D1430" s="7">
        <v>0</v>
      </c>
      <c r="E1430" s="7">
        <v>0</v>
      </c>
      <c r="F1430" s="2">
        <f t="shared" si="154"/>
        <v>0</v>
      </c>
      <c r="G1430" s="3">
        <f t="shared" si="155"/>
        <v>0</v>
      </c>
      <c r="H1430" s="3">
        <f t="shared" si="156"/>
        <v>0</v>
      </c>
      <c r="I1430" s="18">
        <f t="shared" ref="I1430:I1493" si="159">H1430-G1430-((E1430/12)*$F$10)/7.48</f>
        <v>0</v>
      </c>
      <c r="J1430" s="3">
        <f t="shared" si="157"/>
        <v>0</v>
      </c>
      <c r="K1430" s="3">
        <f t="shared" si="158"/>
        <v>0</v>
      </c>
      <c r="L1430" s="2">
        <f t="shared" ref="L1430:L1493" si="160">IF(AND(K1430=0,I1430=0),0,IF(B1430&gt;43,0,IF(ROUND((K1429+I1430),0)=0,0,IF(K1430=0,1,0))))</f>
        <v>0</v>
      </c>
    </row>
    <row r="1431" spans="1:12">
      <c r="A1431" s="2">
        <v>1411</v>
      </c>
      <c r="B1431" s="2">
        <v>2</v>
      </c>
      <c r="C1431" s="2">
        <v>2007</v>
      </c>
      <c r="D1431" s="7">
        <v>0</v>
      </c>
      <c r="E1431" s="7">
        <v>0</v>
      </c>
      <c r="F1431" s="2">
        <f t="shared" si="154"/>
        <v>0</v>
      </c>
      <c r="G1431" s="3">
        <f t="shared" si="155"/>
        <v>0</v>
      </c>
      <c r="H1431" s="3">
        <f t="shared" si="156"/>
        <v>0</v>
      </c>
      <c r="I1431" s="18">
        <f t="shared" si="159"/>
        <v>0</v>
      </c>
      <c r="J1431" s="3">
        <f t="shared" si="157"/>
        <v>0</v>
      </c>
      <c r="K1431" s="3">
        <f t="shared" si="158"/>
        <v>0</v>
      </c>
      <c r="L1431" s="2">
        <f t="shared" si="160"/>
        <v>0</v>
      </c>
    </row>
    <row r="1432" spans="1:12">
      <c r="A1432" s="2">
        <v>1412</v>
      </c>
      <c r="B1432" s="2">
        <v>3</v>
      </c>
      <c r="C1432" s="2">
        <v>2007</v>
      </c>
      <c r="D1432" s="7">
        <v>0</v>
      </c>
      <c r="E1432" s="7">
        <v>0</v>
      </c>
      <c r="F1432" s="2">
        <f t="shared" si="154"/>
        <v>0</v>
      </c>
      <c r="G1432" s="3">
        <f t="shared" si="155"/>
        <v>0</v>
      </c>
      <c r="H1432" s="3">
        <f t="shared" si="156"/>
        <v>0</v>
      </c>
      <c r="I1432" s="18">
        <f t="shared" si="159"/>
        <v>0</v>
      </c>
      <c r="J1432" s="3">
        <f t="shared" si="157"/>
        <v>0</v>
      </c>
      <c r="K1432" s="3">
        <f t="shared" si="158"/>
        <v>0</v>
      </c>
      <c r="L1432" s="2">
        <f t="shared" si="160"/>
        <v>0</v>
      </c>
    </row>
    <row r="1433" spans="1:12">
      <c r="A1433" s="2">
        <v>1413</v>
      </c>
      <c r="B1433" s="2">
        <v>4</v>
      </c>
      <c r="C1433" s="2">
        <v>2007</v>
      </c>
      <c r="D1433" s="7">
        <v>0</v>
      </c>
      <c r="E1433" s="7">
        <v>0</v>
      </c>
      <c r="F1433" s="2">
        <f t="shared" si="154"/>
        <v>0</v>
      </c>
      <c r="G1433" s="3">
        <f t="shared" si="155"/>
        <v>0</v>
      </c>
      <c r="H1433" s="3">
        <f t="shared" si="156"/>
        <v>0</v>
      </c>
      <c r="I1433" s="18">
        <f t="shared" si="159"/>
        <v>0</v>
      </c>
      <c r="J1433" s="3">
        <f t="shared" si="157"/>
        <v>0</v>
      </c>
      <c r="K1433" s="3">
        <f t="shared" si="158"/>
        <v>0</v>
      </c>
      <c r="L1433" s="2">
        <f t="shared" si="160"/>
        <v>0</v>
      </c>
    </row>
    <row r="1434" spans="1:12">
      <c r="A1434" s="2">
        <v>1414</v>
      </c>
      <c r="B1434" s="2">
        <v>5</v>
      </c>
      <c r="C1434" s="2">
        <v>2007</v>
      </c>
      <c r="D1434" s="7">
        <v>0</v>
      </c>
      <c r="E1434" s="7">
        <v>0</v>
      </c>
      <c r="F1434" s="2">
        <f t="shared" si="154"/>
        <v>0</v>
      </c>
      <c r="G1434" s="3">
        <f t="shared" si="155"/>
        <v>0</v>
      </c>
      <c r="H1434" s="3">
        <f t="shared" si="156"/>
        <v>0</v>
      </c>
      <c r="I1434" s="18">
        <f t="shared" si="159"/>
        <v>0</v>
      </c>
      <c r="J1434" s="3">
        <f t="shared" si="157"/>
        <v>0</v>
      </c>
      <c r="K1434" s="3">
        <f t="shared" si="158"/>
        <v>0</v>
      </c>
      <c r="L1434" s="2">
        <f t="shared" si="160"/>
        <v>0</v>
      </c>
    </row>
    <row r="1435" spans="1:12">
      <c r="A1435" s="2">
        <v>1415</v>
      </c>
      <c r="B1435" s="2">
        <v>6</v>
      </c>
      <c r="C1435" s="2">
        <v>2007</v>
      </c>
      <c r="D1435" s="7">
        <v>0</v>
      </c>
      <c r="E1435" s="7">
        <v>0</v>
      </c>
      <c r="F1435" s="2">
        <f t="shared" si="154"/>
        <v>0</v>
      </c>
      <c r="G1435" s="3">
        <f t="shared" si="155"/>
        <v>0</v>
      </c>
      <c r="H1435" s="3">
        <f t="shared" si="156"/>
        <v>0</v>
      </c>
      <c r="I1435" s="18">
        <f t="shared" si="159"/>
        <v>0</v>
      </c>
      <c r="J1435" s="3">
        <f t="shared" si="157"/>
        <v>0</v>
      </c>
      <c r="K1435" s="3">
        <f t="shared" si="158"/>
        <v>0</v>
      </c>
      <c r="L1435" s="2">
        <f t="shared" si="160"/>
        <v>0</v>
      </c>
    </row>
    <row r="1436" spans="1:12">
      <c r="A1436" s="2">
        <v>1416</v>
      </c>
      <c r="B1436" s="2">
        <v>7</v>
      </c>
      <c r="C1436" s="2">
        <v>2007</v>
      </c>
      <c r="D1436" s="7">
        <v>0</v>
      </c>
      <c r="E1436" s="7">
        <v>0</v>
      </c>
      <c r="F1436" s="2">
        <f t="shared" si="154"/>
        <v>0</v>
      </c>
      <c r="G1436" s="3">
        <f t="shared" si="155"/>
        <v>0</v>
      </c>
      <c r="H1436" s="3">
        <f t="shared" si="156"/>
        <v>0</v>
      </c>
      <c r="I1436" s="18">
        <f t="shared" si="159"/>
        <v>0</v>
      </c>
      <c r="J1436" s="3">
        <f t="shared" si="157"/>
        <v>0</v>
      </c>
      <c r="K1436" s="3">
        <f t="shared" si="158"/>
        <v>0</v>
      </c>
      <c r="L1436" s="2">
        <f t="shared" si="160"/>
        <v>0</v>
      </c>
    </row>
    <row r="1437" spans="1:12">
      <c r="A1437" s="2">
        <v>1417</v>
      </c>
      <c r="B1437" s="2">
        <v>8</v>
      </c>
      <c r="C1437" s="2">
        <v>2007</v>
      </c>
      <c r="D1437" s="7">
        <v>0</v>
      </c>
      <c r="E1437" s="7">
        <v>0</v>
      </c>
      <c r="F1437" s="2">
        <f t="shared" si="154"/>
        <v>0</v>
      </c>
      <c r="G1437" s="3">
        <f t="shared" si="155"/>
        <v>0</v>
      </c>
      <c r="H1437" s="3">
        <f t="shared" si="156"/>
        <v>0</v>
      </c>
      <c r="I1437" s="18">
        <f t="shared" si="159"/>
        <v>0</v>
      </c>
      <c r="J1437" s="3">
        <f t="shared" si="157"/>
        <v>0</v>
      </c>
      <c r="K1437" s="3">
        <f t="shared" si="158"/>
        <v>0</v>
      </c>
      <c r="L1437" s="2">
        <f t="shared" si="160"/>
        <v>0</v>
      </c>
    </row>
    <row r="1438" spans="1:12">
      <c r="A1438" s="2">
        <v>1418</v>
      </c>
      <c r="B1438" s="2">
        <v>9</v>
      </c>
      <c r="C1438" s="2">
        <v>2007</v>
      </c>
      <c r="D1438" s="7">
        <v>0</v>
      </c>
      <c r="E1438" s="7">
        <v>0</v>
      </c>
      <c r="F1438" s="2">
        <f t="shared" si="154"/>
        <v>0</v>
      </c>
      <c r="G1438" s="3">
        <f t="shared" si="155"/>
        <v>0</v>
      </c>
      <c r="H1438" s="3">
        <f t="shared" si="156"/>
        <v>0</v>
      </c>
      <c r="I1438" s="18">
        <f t="shared" si="159"/>
        <v>0</v>
      </c>
      <c r="J1438" s="3">
        <f t="shared" si="157"/>
        <v>0</v>
      </c>
      <c r="K1438" s="3">
        <f t="shared" si="158"/>
        <v>0</v>
      </c>
      <c r="L1438" s="2">
        <f t="shared" si="160"/>
        <v>0</v>
      </c>
    </row>
    <row r="1439" spans="1:12">
      <c r="A1439" s="2">
        <v>1419</v>
      </c>
      <c r="B1439" s="2">
        <v>10</v>
      </c>
      <c r="C1439" s="2">
        <v>2007</v>
      </c>
      <c r="D1439" s="7">
        <v>0</v>
      </c>
      <c r="E1439" s="7">
        <v>0</v>
      </c>
      <c r="F1439" s="2">
        <f t="shared" si="154"/>
        <v>0</v>
      </c>
      <c r="G1439" s="3">
        <f t="shared" si="155"/>
        <v>0</v>
      </c>
      <c r="H1439" s="3">
        <f t="shared" si="156"/>
        <v>0</v>
      </c>
      <c r="I1439" s="18">
        <f t="shared" si="159"/>
        <v>0</v>
      </c>
      <c r="J1439" s="3">
        <f t="shared" si="157"/>
        <v>0</v>
      </c>
      <c r="K1439" s="3">
        <f t="shared" si="158"/>
        <v>0</v>
      </c>
      <c r="L1439" s="2">
        <f t="shared" si="160"/>
        <v>0</v>
      </c>
    </row>
    <row r="1440" spans="1:12">
      <c r="A1440" s="2">
        <v>1420</v>
      </c>
      <c r="B1440" s="2">
        <v>11</v>
      </c>
      <c r="C1440" s="2">
        <v>2007</v>
      </c>
      <c r="D1440" s="7">
        <v>0.38800000000000001</v>
      </c>
      <c r="E1440" s="7">
        <v>0.42931653499516792</v>
      </c>
      <c r="F1440" s="2">
        <f t="shared" si="154"/>
        <v>0</v>
      </c>
      <c r="G1440" s="3">
        <f t="shared" si="155"/>
        <v>0</v>
      </c>
      <c r="H1440" s="3">
        <f t="shared" si="156"/>
        <v>4108.9865006246682</v>
      </c>
      <c r="I1440" s="18">
        <f t="shared" si="159"/>
        <v>4108.9865006246682</v>
      </c>
      <c r="J1440" s="3">
        <f t="shared" si="157"/>
        <v>0</v>
      </c>
      <c r="K1440" s="3">
        <f t="shared" si="158"/>
        <v>588.04268748695551</v>
      </c>
      <c r="L1440" s="2">
        <f t="shared" si="160"/>
        <v>0</v>
      </c>
    </row>
    <row r="1441" spans="1:12">
      <c r="A1441" s="2">
        <v>1421</v>
      </c>
      <c r="B1441" s="2">
        <v>12</v>
      </c>
      <c r="C1441" s="2">
        <v>2007</v>
      </c>
      <c r="D1441" s="7">
        <v>0.29700000000000004</v>
      </c>
      <c r="E1441" s="7">
        <v>0.55329212541989392</v>
      </c>
      <c r="F1441" s="2">
        <f t="shared" si="154"/>
        <v>0</v>
      </c>
      <c r="G1441" s="3">
        <f t="shared" si="155"/>
        <v>0</v>
      </c>
      <c r="H1441" s="3">
        <f t="shared" si="156"/>
        <v>3145.2809038286769</v>
      </c>
      <c r="I1441" s="18">
        <f t="shared" si="159"/>
        <v>3145.2809038286769</v>
      </c>
      <c r="J1441" s="3">
        <f t="shared" si="157"/>
        <v>0</v>
      </c>
      <c r="K1441" s="3">
        <f t="shared" si="158"/>
        <v>588.04268748695551</v>
      </c>
      <c r="L1441" s="2">
        <f t="shared" si="160"/>
        <v>0</v>
      </c>
    </row>
    <row r="1442" spans="1:12">
      <c r="A1442" s="2">
        <v>1422</v>
      </c>
      <c r="B1442" s="2">
        <v>13</v>
      </c>
      <c r="C1442" s="2">
        <v>2007</v>
      </c>
      <c r="D1442" s="7">
        <v>2.4450000000000003</v>
      </c>
      <c r="E1442" s="7">
        <v>0.63554055053285097</v>
      </c>
      <c r="F1442" s="2">
        <f t="shared" si="154"/>
        <v>1</v>
      </c>
      <c r="G1442" s="3">
        <f t="shared" si="155"/>
        <v>4344.6856998410449</v>
      </c>
      <c r="H1442" s="3">
        <f t="shared" si="156"/>
        <v>25892.969056771431</v>
      </c>
      <c r="I1442" s="18">
        <f t="shared" si="159"/>
        <v>21548.283356930388</v>
      </c>
      <c r="J1442" s="3">
        <f t="shared" si="157"/>
        <v>0</v>
      </c>
      <c r="K1442" s="3">
        <f t="shared" si="158"/>
        <v>588.04268748695551</v>
      </c>
      <c r="L1442" s="2">
        <f t="shared" si="160"/>
        <v>0</v>
      </c>
    </row>
    <row r="1443" spans="1:12">
      <c r="A1443" s="2">
        <v>1423</v>
      </c>
      <c r="B1443" s="2">
        <v>14</v>
      </c>
      <c r="C1443" s="2">
        <v>2007</v>
      </c>
      <c r="D1443" s="7">
        <v>0.16</v>
      </c>
      <c r="E1443" s="7">
        <v>0.38079747992654717</v>
      </c>
      <c r="F1443" s="2">
        <f t="shared" si="154"/>
        <v>1</v>
      </c>
      <c r="G1443" s="3">
        <f t="shared" si="155"/>
        <v>4344.6856998410449</v>
      </c>
      <c r="H1443" s="3">
        <f t="shared" si="156"/>
        <v>1694.4274229380076</v>
      </c>
      <c r="I1443" s="18">
        <f t="shared" si="159"/>
        <v>-2650.2582769030373</v>
      </c>
      <c r="J1443" s="3">
        <f t="shared" si="157"/>
        <v>2650.2582769030373</v>
      </c>
      <c r="K1443" s="3">
        <f t="shared" si="158"/>
        <v>0</v>
      </c>
      <c r="L1443" s="2">
        <f t="shared" si="160"/>
        <v>1</v>
      </c>
    </row>
    <row r="1444" spans="1:12">
      <c r="A1444" s="2">
        <v>1424</v>
      </c>
      <c r="B1444" s="2">
        <v>15</v>
      </c>
      <c r="C1444" s="2">
        <v>2007</v>
      </c>
      <c r="D1444" s="7">
        <v>0.42</v>
      </c>
      <c r="E1444" s="7">
        <v>0.54122007818811302</v>
      </c>
      <c r="F1444" s="2">
        <f t="shared" ref="F1444:F1507" si="161">IF(AND(B1444&gt;=$C$7,B1444&lt;=$D$7),$C$5*2,IF(AND(B1444&gt;=$C$6,B1444&lt;=$D$6),$C$5,0))</f>
        <v>1</v>
      </c>
      <c r="G1444" s="3">
        <f t="shared" ref="G1444:G1507" si="162">IF($C$2="Y",F1444*$C$4*43560/12/0.133680556,IF(AND(B1444&gt;=$C$11,B1444&lt;=$D$11),$C$10,0))</f>
        <v>4344.6856998410449</v>
      </c>
      <c r="H1444" s="3">
        <f t="shared" ref="H1444:H1507" si="163">D1444*$C$13*43560/12/0.133680556</f>
        <v>4447.8719852122695</v>
      </c>
      <c r="I1444" s="18">
        <f t="shared" si="159"/>
        <v>103.18628537122459</v>
      </c>
      <c r="J1444" s="3">
        <f t="shared" ref="J1444:J1507" si="164">IF(B1444&gt;43,0,IF(AND(I1444&gt;=0,(J1443-I1444)&lt;=0),0,IF(I1444&lt;=0,ABS(I1444)+J1443,J1443-I1444)))</f>
        <v>2547.0719915318127</v>
      </c>
      <c r="K1444" s="3">
        <f t="shared" ref="K1444:K1507" si="165">IF(B1444&gt;43,0,IF(K1443+I1444&lt;=0,0,IF(K1443+I1444&gt;=$C$15,$C$15,K1443+I1444)))</f>
        <v>103.18628537122459</v>
      </c>
      <c r="L1444" s="2">
        <f t="shared" si="160"/>
        <v>0</v>
      </c>
    </row>
    <row r="1445" spans="1:12">
      <c r="A1445" s="2">
        <v>1425</v>
      </c>
      <c r="B1445" s="2">
        <v>16</v>
      </c>
      <c r="C1445" s="2">
        <v>2007</v>
      </c>
      <c r="D1445" s="7">
        <v>0</v>
      </c>
      <c r="E1445" s="7">
        <v>1.062179920176419</v>
      </c>
      <c r="F1445" s="2">
        <f t="shared" si="161"/>
        <v>1</v>
      </c>
      <c r="G1445" s="3">
        <f t="shared" si="162"/>
        <v>4344.6856998410449</v>
      </c>
      <c r="H1445" s="3">
        <f t="shared" si="163"/>
        <v>0</v>
      </c>
      <c r="I1445" s="18">
        <f t="shared" si="159"/>
        <v>-4344.6856998410449</v>
      </c>
      <c r="J1445" s="3">
        <f t="shared" si="164"/>
        <v>6891.7576913728572</v>
      </c>
      <c r="K1445" s="3">
        <f t="shared" si="165"/>
        <v>0</v>
      </c>
      <c r="L1445" s="2">
        <f t="shared" si="160"/>
        <v>1</v>
      </c>
    </row>
    <row r="1446" spans="1:12">
      <c r="A1446" s="2">
        <v>1426</v>
      </c>
      <c r="B1446" s="2">
        <v>17</v>
      </c>
      <c r="C1446" s="2">
        <v>2007</v>
      </c>
      <c r="D1446" s="7">
        <v>0.31</v>
      </c>
      <c r="E1446" s="7">
        <v>1.0323622036713997</v>
      </c>
      <c r="F1446" s="2">
        <f t="shared" si="161"/>
        <v>1</v>
      </c>
      <c r="G1446" s="3">
        <f t="shared" si="162"/>
        <v>4344.6856998410449</v>
      </c>
      <c r="H1446" s="3">
        <f t="shared" si="163"/>
        <v>3282.9531319423895</v>
      </c>
      <c r="I1446" s="18">
        <f t="shared" si="159"/>
        <v>-1061.7325678986554</v>
      </c>
      <c r="J1446" s="3">
        <f t="shared" si="164"/>
        <v>7953.4902592715125</v>
      </c>
      <c r="K1446" s="3">
        <f t="shared" si="165"/>
        <v>0</v>
      </c>
      <c r="L1446" s="2">
        <f t="shared" si="160"/>
        <v>1</v>
      </c>
    </row>
    <row r="1447" spans="1:12">
      <c r="A1447" s="2">
        <v>1427</v>
      </c>
      <c r="B1447" s="2">
        <v>18</v>
      </c>
      <c r="C1447" s="2">
        <v>2007</v>
      </c>
      <c r="D1447" s="7">
        <v>0.4</v>
      </c>
      <c r="E1447" s="7">
        <v>1.037944487130273</v>
      </c>
      <c r="F1447" s="2">
        <f t="shared" si="161"/>
        <v>1</v>
      </c>
      <c r="G1447" s="3">
        <f t="shared" si="162"/>
        <v>4344.6856998410449</v>
      </c>
      <c r="H1447" s="3">
        <f t="shared" si="163"/>
        <v>4236.0685573450191</v>
      </c>
      <c r="I1447" s="18">
        <f t="shared" si="159"/>
        <v>-108.61714249602574</v>
      </c>
      <c r="J1447" s="3">
        <f t="shared" si="164"/>
        <v>8062.1074017675382</v>
      </c>
      <c r="K1447" s="3">
        <f t="shared" si="165"/>
        <v>0</v>
      </c>
      <c r="L1447" s="2">
        <f t="shared" si="160"/>
        <v>1</v>
      </c>
    </row>
    <row r="1448" spans="1:12">
      <c r="A1448" s="2">
        <v>1428</v>
      </c>
      <c r="B1448" s="2">
        <v>19</v>
      </c>
      <c r="C1448" s="2">
        <v>2007</v>
      </c>
      <c r="D1448" s="7">
        <v>0.20500000000000002</v>
      </c>
      <c r="E1448" s="7">
        <v>1.223239762531823</v>
      </c>
      <c r="F1448" s="2">
        <f t="shared" si="161"/>
        <v>1</v>
      </c>
      <c r="G1448" s="3">
        <f t="shared" si="162"/>
        <v>4344.6856998410449</v>
      </c>
      <c r="H1448" s="3">
        <f t="shared" si="163"/>
        <v>2170.9851356393219</v>
      </c>
      <c r="I1448" s="18">
        <f t="shared" si="159"/>
        <v>-2173.700564201723</v>
      </c>
      <c r="J1448" s="3">
        <f t="shared" si="164"/>
        <v>10235.807965969261</v>
      </c>
      <c r="K1448" s="3">
        <f t="shared" si="165"/>
        <v>0</v>
      </c>
      <c r="L1448" s="2">
        <f t="shared" si="160"/>
        <v>1</v>
      </c>
    </row>
    <row r="1449" spans="1:12">
      <c r="A1449" s="2">
        <v>1429</v>
      </c>
      <c r="B1449" s="2">
        <v>20</v>
      </c>
      <c r="C1449" s="2">
        <v>2007</v>
      </c>
      <c r="D1449" s="7">
        <v>0.105</v>
      </c>
      <c r="E1449" s="7">
        <v>1.4360992111336039</v>
      </c>
      <c r="F1449" s="2">
        <f t="shared" si="161"/>
        <v>1</v>
      </c>
      <c r="G1449" s="3">
        <f t="shared" si="162"/>
        <v>4344.6856998410449</v>
      </c>
      <c r="H1449" s="3">
        <f t="shared" si="163"/>
        <v>1111.9679963030674</v>
      </c>
      <c r="I1449" s="18">
        <f t="shared" si="159"/>
        <v>-3232.7177035379773</v>
      </c>
      <c r="J1449" s="3">
        <f t="shared" si="164"/>
        <v>13468.525669507238</v>
      </c>
      <c r="K1449" s="3">
        <f t="shared" si="165"/>
        <v>0</v>
      </c>
      <c r="L1449" s="2">
        <f t="shared" si="160"/>
        <v>1</v>
      </c>
    </row>
    <row r="1450" spans="1:12">
      <c r="A1450" s="2">
        <v>1430</v>
      </c>
      <c r="B1450" s="2">
        <v>21</v>
      </c>
      <c r="C1450" s="2">
        <v>2007</v>
      </c>
      <c r="D1450" s="7">
        <v>0.77</v>
      </c>
      <c r="E1450" s="7">
        <v>1.2467259829803079</v>
      </c>
      <c r="F1450" s="2">
        <f t="shared" si="161"/>
        <v>1</v>
      </c>
      <c r="G1450" s="3">
        <f t="shared" si="162"/>
        <v>4344.6856998410449</v>
      </c>
      <c r="H1450" s="3">
        <f t="shared" si="163"/>
        <v>8154.4319728891624</v>
      </c>
      <c r="I1450" s="18">
        <f t="shared" si="159"/>
        <v>3809.7462730481175</v>
      </c>
      <c r="J1450" s="3">
        <f t="shared" si="164"/>
        <v>9658.7793964591219</v>
      </c>
      <c r="K1450" s="3">
        <f t="shared" si="165"/>
        <v>588.04268748695551</v>
      </c>
      <c r="L1450" s="2">
        <f t="shared" si="160"/>
        <v>0</v>
      </c>
    </row>
    <row r="1451" spans="1:12">
      <c r="A1451" s="2">
        <v>1431</v>
      </c>
      <c r="B1451" s="2">
        <v>22</v>
      </c>
      <c r="C1451" s="2">
        <v>2007</v>
      </c>
      <c r="D1451" s="7">
        <v>1.03</v>
      </c>
      <c r="E1451" s="7">
        <v>1.273981101062744</v>
      </c>
      <c r="F1451" s="2">
        <f t="shared" si="161"/>
        <v>1</v>
      </c>
      <c r="G1451" s="3">
        <f t="shared" si="162"/>
        <v>4344.6856998410449</v>
      </c>
      <c r="H1451" s="3">
        <f t="shared" si="163"/>
        <v>10907.876535163423</v>
      </c>
      <c r="I1451" s="18">
        <f t="shared" si="159"/>
        <v>6563.190835322378</v>
      </c>
      <c r="J1451" s="3">
        <f t="shared" si="164"/>
        <v>3095.5885611367439</v>
      </c>
      <c r="K1451" s="3">
        <f t="shared" si="165"/>
        <v>588.04268748695551</v>
      </c>
      <c r="L1451" s="2">
        <f t="shared" si="160"/>
        <v>0</v>
      </c>
    </row>
    <row r="1452" spans="1:12">
      <c r="A1452" s="2">
        <v>1432</v>
      </c>
      <c r="B1452" s="2">
        <v>23</v>
      </c>
      <c r="C1452" s="2">
        <v>2007</v>
      </c>
      <c r="D1452" s="7">
        <v>0.245</v>
      </c>
      <c r="E1452" s="7">
        <v>1.3461629907528978</v>
      </c>
      <c r="F1452" s="2">
        <f t="shared" si="161"/>
        <v>1</v>
      </c>
      <c r="G1452" s="3">
        <f t="shared" si="162"/>
        <v>4344.6856998410449</v>
      </c>
      <c r="H1452" s="3">
        <f t="shared" si="163"/>
        <v>2594.5919913738235</v>
      </c>
      <c r="I1452" s="18">
        <f t="shared" si="159"/>
        <v>-1750.0937084672214</v>
      </c>
      <c r="J1452" s="3">
        <f t="shared" si="164"/>
        <v>4845.6822696039653</v>
      </c>
      <c r="K1452" s="3">
        <f t="shared" si="165"/>
        <v>0</v>
      </c>
      <c r="L1452" s="2">
        <f t="shared" si="160"/>
        <v>1</v>
      </c>
    </row>
    <row r="1453" spans="1:12">
      <c r="A1453" s="2">
        <v>1433</v>
      </c>
      <c r="B1453" s="2">
        <v>24</v>
      </c>
      <c r="C1453" s="2">
        <v>2007</v>
      </c>
      <c r="D1453" s="7">
        <v>0.03</v>
      </c>
      <c r="E1453" s="7">
        <v>1.6524704707554245</v>
      </c>
      <c r="F1453" s="2">
        <f t="shared" si="161"/>
        <v>1</v>
      </c>
      <c r="G1453" s="3">
        <f t="shared" si="162"/>
        <v>4344.6856998410449</v>
      </c>
      <c r="H1453" s="3">
        <f t="shared" si="163"/>
        <v>317.70514180087639</v>
      </c>
      <c r="I1453" s="18">
        <f t="shared" si="159"/>
        <v>-4026.9805580401685</v>
      </c>
      <c r="J1453" s="3">
        <f t="shared" si="164"/>
        <v>8872.6628276441334</v>
      </c>
      <c r="K1453" s="3">
        <f t="shared" si="165"/>
        <v>0</v>
      </c>
      <c r="L1453" s="2">
        <f t="shared" si="160"/>
        <v>1</v>
      </c>
    </row>
    <row r="1454" spans="1:12">
      <c r="A1454" s="2">
        <v>1434</v>
      </c>
      <c r="B1454" s="2">
        <v>25</v>
      </c>
      <c r="C1454" s="2">
        <v>2007</v>
      </c>
      <c r="D1454" s="7">
        <v>1.2250000000000001</v>
      </c>
      <c r="E1454" s="7">
        <v>1.4434984237244819</v>
      </c>
      <c r="F1454" s="2">
        <f t="shared" si="161"/>
        <v>1</v>
      </c>
      <c r="G1454" s="3">
        <f t="shared" si="162"/>
        <v>4344.6856998410449</v>
      </c>
      <c r="H1454" s="3">
        <f t="shared" si="163"/>
        <v>12972.959956869121</v>
      </c>
      <c r="I1454" s="18">
        <f t="shared" si="159"/>
        <v>8628.2742570280752</v>
      </c>
      <c r="J1454" s="3">
        <f t="shared" si="164"/>
        <v>244.38857061605813</v>
      </c>
      <c r="K1454" s="3">
        <f t="shared" si="165"/>
        <v>588.04268748695551</v>
      </c>
      <c r="L1454" s="2">
        <f t="shared" si="160"/>
        <v>0</v>
      </c>
    </row>
    <row r="1455" spans="1:12">
      <c r="A1455" s="2">
        <v>1435</v>
      </c>
      <c r="B1455" s="2">
        <v>26</v>
      </c>
      <c r="C1455" s="2">
        <v>2007</v>
      </c>
      <c r="D1455" s="7">
        <v>0.28000000000000003</v>
      </c>
      <c r="E1455" s="7">
        <v>1.464162990632538</v>
      </c>
      <c r="F1455" s="2">
        <f t="shared" si="161"/>
        <v>1</v>
      </c>
      <c r="G1455" s="3">
        <f t="shared" si="162"/>
        <v>4344.6856998410449</v>
      </c>
      <c r="H1455" s="3">
        <f t="shared" si="163"/>
        <v>2965.2479901415131</v>
      </c>
      <c r="I1455" s="18">
        <f t="shared" si="159"/>
        <v>-1379.4377096995318</v>
      </c>
      <c r="J1455" s="3">
        <f t="shared" si="164"/>
        <v>1623.8262803155899</v>
      </c>
      <c r="K1455" s="3">
        <f t="shared" si="165"/>
        <v>0</v>
      </c>
      <c r="L1455" s="2">
        <f t="shared" si="160"/>
        <v>1</v>
      </c>
    </row>
    <row r="1456" spans="1:12">
      <c r="A1456" s="2">
        <v>1436</v>
      </c>
      <c r="B1456" s="2">
        <v>27</v>
      </c>
      <c r="C1456" s="2">
        <v>2007</v>
      </c>
      <c r="D1456" s="7">
        <v>0.21000000000000002</v>
      </c>
      <c r="E1456" s="7">
        <v>1.5923496046750156</v>
      </c>
      <c r="F1456" s="2">
        <f t="shared" si="161"/>
        <v>2</v>
      </c>
      <c r="G1456" s="3">
        <f t="shared" si="162"/>
        <v>8689.3713996820898</v>
      </c>
      <c r="H1456" s="3">
        <f t="shared" si="163"/>
        <v>2223.9359926061352</v>
      </c>
      <c r="I1456" s="18">
        <f t="shared" si="159"/>
        <v>-6465.4354070759546</v>
      </c>
      <c r="J1456" s="3">
        <f t="shared" si="164"/>
        <v>8089.2616873915449</v>
      </c>
      <c r="K1456" s="3">
        <f t="shared" si="165"/>
        <v>0</v>
      </c>
      <c r="L1456" s="2">
        <f t="shared" si="160"/>
        <v>1</v>
      </c>
    </row>
    <row r="1457" spans="1:12">
      <c r="A1457" s="2">
        <v>1437</v>
      </c>
      <c r="B1457" s="2">
        <v>28</v>
      </c>
      <c r="C1457" s="2">
        <v>2007</v>
      </c>
      <c r="D1457" s="7">
        <v>1.5349999999999999</v>
      </c>
      <c r="E1457" s="7">
        <v>1.371293699388682</v>
      </c>
      <c r="F1457" s="2">
        <f t="shared" si="161"/>
        <v>2</v>
      </c>
      <c r="G1457" s="3">
        <f t="shared" si="162"/>
        <v>8689.3713996820898</v>
      </c>
      <c r="H1457" s="3">
        <f t="shared" si="163"/>
        <v>16255.913088811507</v>
      </c>
      <c r="I1457" s="18">
        <f t="shared" si="159"/>
        <v>7566.5416891294171</v>
      </c>
      <c r="J1457" s="3">
        <f t="shared" si="164"/>
        <v>522.71999826212777</v>
      </c>
      <c r="K1457" s="3">
        <f t="shared" si="165"/>
        <v>588.04268748695551</v>
      </c>
      <c r="L1457" s="2">
        <f t="shared" si="160"/>
        <v>0</v>
      </c>
    </row>
    <row r="1458" spans="1:12">
      <c r="A1458" s="2">
        <v>1438</v>
      </c>
      <c r="B1458" s="2">
        <v>29</v>
      </c>
      <c r="C1458" s="2">
        <v>2007</v>
      </c>
      <c r="D1458" s="7">
        <v>0.76500000000000001</v>
      </c>
      <c r="E1458" s="7">
        <v>1.430753541847718</v>
      </c>
      <c r="F1458" s="2">
        <f t="shared" si="161"/>
        <v>2</v>
      </c>
      <c r="G1458" s="3">
        <f t="shared" si="162"/>
        <v>8689.3713996820898</v>
      </c>
      <c r="H1458" s="3">
        <f t="shared" si="163"/>
        <v>8101.4811159223491</v>
      </c>
      <c r="I1458" s="18">
        <f t="shared" si="159"/>
        <v>-587.89028375974067</v>
      </c>
      <c r="J1458" s="3">
        <f t="shared" si="164"/>
        <v>1110.6102820218684</v>
      </c>
      <c r="K1458" s="3">
        <f t="shared" si="165"/>
        <v>0.15240372721484619</v>
      </c>
      <c r="L1458" s="2">
        <f t="shared" si="160"/>
        <v>0</v>
      </c>
    </row>
    <row r="1459" spans="1:12">
      <c r="A1459" s="2">
        <v>1439</v>
      </c>
      <c r="B1459" s="2">
        <v>30</v>
      </c>
      <c r="C1459" s="2">
        <v>2007</v>
      </c>
      <c r="D1459" s="7">
        <v>0.8</v>
      </c>
      <c r="E1459" s="7">
        <v>1.382848423786345</v>
      </c>
      <c r="F1459" s="2">
        <f t="shared" si="161"/>
        <v>2</v>
      </c>
      <c r="G1459" s="3">
        <f t="shared" si="162"/>
        <v>8689.3713996820898</v>
      </c>
      <c r="H1459" s="3">
        <f t="shared" si="163"/>
        <v>8472.1371146900383</v>
      </c>
      <c r="I1459" s="18">
        <f t="shared" si="159"/>
        <v>-217.23428499205147</v>
      </c>
      <c r="J1459" s="3">
        <f t="shared" si="164"/>
        <v>1327.8445670139199</v>
      </c>
      <c r="K1459" s="3">
        <f t="shared" si="165"/>
        <v>0</v>
      </c>
      <c r="L1459" s="2">
        <f t="shared" si="160"/>
        <v>1</v>
      </c>
    </row>
    <row r="1460" spans="1:12">
      <c r="A1460" s="2">
        <v>1440</v>
      </c>
      <c r="B1460" s="2">
        <v>31</v>
      </c>
      <c r="C1460" s="2">
        <v>2007</v>
      </c>
      <c r="D1460" s="7">
        <v>0.15</v>
      </c>
      <c r="E1460" s="7">
        <v>1.4078846442332491</v>
      </c>
      <c r="F1460" s="2">
        <f t="shared" si="161"/>
        <v>1</v>
      </c>
      <c r="G1460" s="3">
        <f t="shared" si="162"/>
        <v>4344.6856998410449</v>
      </c>
      <c r="H1460" s="3">
        <f t="shared" si="163"/>
        <v>1588.525709004382</v>
      </c>
      <c r="I1460" s="18">
        <f t="shared" si="159"/>
        <v>-2756.1599908366629</v>
      </c>
      <c r="J1460" s="3">
        <f t="shared" si="164"/>
        <v>4084.0045578505828</v>
      </c>
      <c r="K1460" s="3">
        <f t="shared" si="165"/>
        <v>0</v>
      </c>
      <c r="L1460" s="2">
        <f t="shared" si="160"/>
        <v>1</v>
      </c>
    </row>
    <row r="1461" spans="1:12">
      <c r="A1461" s="2">
        <v>1441</v>
      </c>
      <c r="B1461" s="2">
        <v>32</v>
      </c>
      <c r="C1461" s="2">
        <v>2007</v>
      </c>
      <c r="D1461" s="7">
        <v>1.7349999999999999</v>
      </c>
      <c r="E1461" s="7">
        <v>1.3977468489679992</v>
      </c>
      <c r="F1461" s="2">
        <f t="shared" si="161"/>
        <v>1</v>
      </c>
      <c r="G1461" s="3">
        <f t="shared" si="162"/>
        <v>4344.6856998410449</v>
      </c>
      <c r="H1461" s="3">
        <f t="shared" si="163"/>
        <v>18373.947367484019</v>
      </c>
      <c r="I1461" s="18">
        <f t="shared" si="159"/>
        <v>14029.261667642975</v>
      </c>
      <c r="J1461" s="3">
        <f t="shared" si="164"/>
        <v>0</v>
      </c>
      <c r="K1461" s="3">
        <f t="shared" si="165"/>
        <v>588.04268748695551</v>
      </c>
      <c r="L1461" s="2">
        <f t="shared" si="160"/>
        <v>0</v>
      </c>
    </row>
    <row r="1462" spans="1:12">
      <c r="A1462" s="2">
        <v>1442</v>
      </c>
      <c r="B1462" s="2">
        <v>33</v>
      </c>
      <c r="C1462" s="2">
        <v>2007</v>
      </c>
      <c r="D1462" s="7">
        <v>3.55</v>
      </c>
      <c r="E1462" s="7">
        <v>1.024168896593143</v>
      </c>
      <c r="F1462" s="2">
        <f t="shared" si="161"/>
        <v>1</v>
      </c>
      <c r="G1462" s="3">
        <f t="shared" si="162"/>
        <v>4344.6856998410449</v>
      </c>
      <c r="H1462" s="3">
        <f t="shared" si="163"/>
        <v>37595.108446437036</v>
      </c>
      <c r="I1462" s="18">
        <f t="shared" si="159"/>
        <v>33250.422746595992</v>
      </c>
      <c r="J1462" s="3">
        <f t="shared" si="164"/>
        <v>0</v>
      </c>
      <c r="K1462" s="3">
        <f t="shared" si="165"/>
        <v>588.04268748695551</v>
      </c>
      <c r="L1462" s="2">
        <f t="shared" si="160"/>
        <v>0</v>
      </c>
    </row>
    <row r="1463" spans="1:12">
      <c r="A1463" s="2">
        <v>1443</v>
      </c>
      <c r="B1463" s="2">
        <v>34</v>
      </c>
      <c r="C1463" s="2">
        <v>2007</v>
      </c>
      <c r="D1463" s="7">
        <v>2.5399999999999996</v>
      </c>
      <c r="E1463" s="7">
        <v>0.77277362125901494</v>
      </c>
      <c r="F1463" s="2">
        <f t="shared" si="161"/>
        <v>1</v>
      </c>
      <c r="G1463" s="3">
        <f t="shared" si="162"/>
        <v>4344.6856998410449</v>
      </c>
      <c r="H1463" s="3">
        <f t="shared" si="163"/>
        <v>26899.035339140868</v>
      </c>
      <c r="I1463" s="18">
        <f t="shared" si="159"/>
        <v>22554.349639299824</v>
      </c>
      <c r="J1463" s="3">
        <f t="shared" si="164"/>
        <v>0</v>
      </c>
      <c r="K1463" s="3">
        <f t="shared" si="165"/>
        <v>588.04268748695551</v>
      </c>
      <c r="L1463" s="2">
        <f t="shared" si="160"/>
        <v>0</v>
      </c>
    </row>
    <row r="1464" spans="1:12">
      <c r="A1464" s="2">
        <v>1444</v>
      </c>
      <c r="B1464" s="2">
        <v>35</v>
      </c>
      <c r="C1464" s="2">
        <v>2007</v>
      </c>
      <c r="D1464" s="7">
        <v>1.3599999999999999</v>
      </c>
      <c r="E1464" s="7">
        <v>1.0224897627365881</v>
      </c>
      <c r="F1464" s="2">
        <f t="shared" si="161"/>
        <v>1</v>
      </c>
      <c r="G1464" s="3">
        <f t="shared" si="162"/>
        <v>4344.6856998410449</v>
      </c>
      <c r="H1464" s="3">
        <f t="shared" si="163"/>
        <v>14402.633094973062</v>
      </c>
      <c r="I1464" s="18">
        <f t="shared" si="159"/>
        <v>10057.947395132018</v>
      </c>
      <c r="J1464" s="3">
        <f t="shared" si="164"/>
        <v>0</v>
      </c>
      <c r="K1464" s="3">
        <f t="shared" si="165"/>
        <v>588.04268748695551</v>
      </c>
      <c r="L1464" s="2">
        <f t="shared" si="160"/>
        <v>0</v>
      </c>
    </row>
    <row r="1465" spans="1:12">
      <c r="A1465" s="2">
        <v>1445</v>
      </c>
      <c r="B1465" s="2">
        <v>36</v>
      </c>
      <c r="C1465" s="2">
        <v>2007</v>
      </c>
      <c r="D1465" s="7">
        <v>1.2349999999999999</v>
      </c>
      <c r="E1465" s="7">
        <v>1.0800921248825581</v>
      </c>
      <c r="F1465" s="2">
        <f t="shared" si="161"/>
        <v>1</v>
      </c>
      <c r="G1465" s="3">
        <f t="shared" si="162"/>
        <v>4344.6856998410449</v>
      </c>
      <c r="H1465" s="3">
        <f t="shared" si="163"/>
        <v>13078.861670802746</v>
      </c>
      <c r="I1465" s="18">
        <f t="shared" si="159"/>
        <v>8734.1759709616999</v>
      </c>
      <c r="J1465" s="3">
        <f t="shared" si="164"/>
        <v>0</v>
      </c>
      <c r="K1465" s="3">
        <f t="shared" si="165"/>
        <v>588.04268748695551</v>
      </c>
      <c r="L1465" s="2">
        <f t="shared" si="160"/>
        <v>0</v>
      </c>
    </row>
    <row r="1466" spans="1:12">
      <c r="A1466" s="2">
        <v>1446</v>
      </c>
      <c r="B1466" s="2">
        <v>37</v>
      </c>
      <c r="C1466" s="2">
        <v>2007</v>
      </c>
      <c r="D1466" s="7">
        <v>3.0000000000000002E-2</v>
      </c>
      <c r="E1466" s="7">
        <v>0.69035787331158305</v>
      </c>
      <c r="F1466" s="2">
        <f t="shared" si="161"/>
        <v>1</v>
      </c>
      <c r="G1466" s="3">
        <f t="shared" si="162"/>
        <v>4344.6856998410449</v>
      </c>
      <c r="H1466" s="3">
        <f t="shared" si="163"/>
        <v>317.7051418008765</v>
      </c>
      <c r="I1466" s="18">
        <f t="shared" si="159"/>
        <v>-4026.9805580401685</v>
      </c>
      <c r="J1466" s="3">
        <f t="shared" si="164"/>
        <v>4026.9805580401685</v>
      </c>
      <c r="K1466" s="3">
        <f t="shared" si="165"/>
        <v>0</v>
      </c>
      <c r="L1466" s="2">
        <f t="shared" si="160"/>
        <v>1</v>
      </c>
    </row>
    <row r="1467" spans="1:12">
      <c r="A1467" s="2">
        <v>1447</v>
      </c>
      <c r="B1467" s="2">
        <v>38</v>
      </c>
      <c r="C1467" s="2">
        <v>2007</v>
      </c>
      <c r="D1467" s="7">
        <v>3.0300000000000002</v>
      </c>
      <c r="E1467" s="7">
        <v>0.89152755814576001</v>
      </c>
      <c r="F1467" s="2">
        <f t="shared" si="161"/>
        <v>1</v>
      </c>
      <c r="G1467" s="3">
        <f t="shared" si="162"/>
        <v>4344.6856998410449</v>
      </c>
      <c r="H1467" s="3">
        <f t="shared" si="163"/>
        <v>32088.219321888522</v>
      </c>
      <c r="I1467" s="18">
        <f t="shared" si="159"/>
        <v>27743.533622047478</v>
      </c>
      <c r="J1467" s="3">
        <f t="shared" si="164"/>
        <v>0</v>
      </c>
      <c r="K1467" s="3">
        <f t="shared" si="165"/>
        <v>588.04268748695551</v>
      </c>
      <c r="L1467" s="2">
        <f t="shared" si="160"/>
        <v>0</v>
      </c>
    </row>
    <row r="1468" spans="1:12">
      <c r="A1468" s="2">
        <v>1448</v>
      </c>
      <c r="B1468" s="2">
        <v>39</v>
      </c>
      <c r="C1468" s="2">
        <v>2007</v>
      </c>
      <c r="D1468" s="7">
        <v>0.70000000000000007</v>
      </c>
      <c r="E1468" s="7">
        <v>0.76855551102709685</v>
      </c>
      <c r="F1468" s="2">
        <f t="shared" si="161"/>
        <v>1</v>
      </c>
      <c r="G1468" s="3">
        <f t="shared" si="162"/>
        <v>4344.6856998410449</v>
      </c>
      <c r="H1468" s="3">
        <f t="shared" si="163"/>
        <v>7413.119975353784</v>
      </c>
      <c r="I1468" s="18">
        <f t="shared" si="159"/>
        <v>3068.4342755127391</v>
      </c>
      <c r="J1468" s="3">
        <f t="shared" si="164"/>
        <v>0</v>
      </c>
      <c r="K1468" s="3">
        <f t="shared" si="165"/>
        <v>588.04268748695551</v>
      </c>
      <c r="L1468" s="2">
        <f t="shared" si="160"/>
        <v>0</v>
      </c>
    </row>
    <row r="1469" spans="1:12">
      <c r="A1469" s="2">
        <v>1449</v>
      </c>
      <c r="B1469" s="2">
        <v>40</v>
      </c>
      <c r="C1469" s="2">
        <v>2007</v>
      </c>
      <c r="D1469" s="7">
        <v>2.59</v>
      </c>
      <c r="E1469" s="7">
        <v>0.63404803084933392</v>
      </c>
      <c r="F1469" s="2">
        <f t="shared" si="161"/>
        <v>0</v>
      </c>
      <c r="G1469" s="3">
        <f t="shared" si="162"/>
        <v>0</v>
      </c>
      <c r="H1469" s="3">
        <f t="shared" si="163"/>
        <v>27428.543908808995</v>
      </c>
      <c r="I1469" s="18">
        <f t="shared" si="159"/>
        <v>27428.543908808995</v>
      </c>
      <c r="J1469" s="3">
        <f t="shared" si="164"/>
        <v>0</v>
      </c>
      <c r="K1469" s="3">
        <f t="shared" si="165"/>
        <v>588.04268748695551</v>
      </c>
      <c r="L1469" s="2">
        <f t="shared" si="160"/>
        <v>0</v>
      </c>
    </row>
    <row r="1470" spans="1:12">
      <c r="A1470" s="2">
        <v>1450</v>
      </c>
      <c r="B1470" s="2">
        <v>41</v>
      </c>
      <c r="C1470" s="2">
        <v>2007</v>
      </c>
      <c r="D1470" s="7">
        <v>0.46</v>
      </c>
      <c r="E1470" s="7">
        <v>0.42849724365742098</v>
      </c>
      <c r="F1470" s="2">
        <f t="shared" si="161"/>
        <v>0</v>
      </c>
      <c r="G1470" s="3">
        <f t="shared" si="162"/>
        <v>0</v>
      </c>
      <c r="H1470" s="3">
        <f t="shared" si="163"/>
        <v>4871.478840946771</v>
      </c>
      <c r="I1470" s="18">
        <f t="shared" si="159"/>
        <v>4871.478840946771</v>
      </c>
      <c r="J1470" s="3">
        <f t="shared" si="164"/>
        <v>0</v>
      </c>
      <c r="K1470" s="3">
        <f t="shared" si="165"/>
        <v>588.04268748695551</v>
      </c>
      <c r="L1470" s="2">
        <f t="shared" si="160"/>
        <v>0</v>
      </c>
    </row>
    <row r="1471" spans="1:12">
      <c r="A1471" s="2">
        <v>1451</v>
      </c>
      <c r="B1471" s="2">
        <v>42</v>
      </c>
      <c r="C1471" s="2">
        <v>2007</v>
      </c>
      <c r="D1471" s="7">
        <v>1.6600000000000001</v>
      </c>
      <c r="E1471" s="7">
        <v>0.35125110200392856</v>
      </c>
      <c r="F1471" s="2">
        <f t="shared" si="161"/>
        <v>0</v>
      </c>
      <c r="G1471" s="3">
        <f t="shared" si="162"/>
        <v>0</v>
      </c>
      <c r="H1471" s="3">
        <f t="shared" si="163"/>
        <v>17579.684512981828</v>
      </c>
      <c r="I1471" s="18">
        <f t="shared" si="159"/>
        <v>17579.684512981828</v>
      </c>
      <c r="J1471" s="3">
        <f t="shared" si="164"/>
        <v>0</v>
      </c>
      <c r="K1471" s="3">
        <f t="shared" si="165"/>
        <v>588.04268748695551</v>
      </c>
      <c r="L1471" s="2">
        <f t="shared" si="160"/>
        <v>0</v>
      </c>
    </row>
    <row r="1472" spans="1:12">
      <c r="A1472" s="2">
        <v>1452</v>
      </c>
      <c r="B1472" s="2">
        <v>43</v>
      </c>
      <c r="C1472" s="2">
        <v>2007</v>
      </c>
      <c r="D1472" s="7">
        <v>0.01</v>
      </c>
      <c r="E1472" s="7">
        <v>0.37191850355765099</v>
      </c>
      <c r="F1472" s="2">
        <f t="shared" si="161"/>
        <v>0</v>
      </c>
      <c r="G1472" s="3">
        <f t="shared" si="162"/>
        <v>0</v>
      </c>
      <c r="H1472" s="3">
        <f t="shared" si="163"/>
        <v>105.90171393362547</v>
      </c>
      <c r="I1472" s="18">
        <f t="shared" si="159"/>
        <v>105.90171393362547</v>
      </c>
      <c r="J1472" s="3">
        <f t="shared" si="164"/>
        <v>0</v>
      </c>
      <c r="K1472" s="3">
        <f t="shared" si="165"/>
        <v>588.04268748695551</v>
      </c>
      <c r="L1472" s="2">
        <f t="shared" si="160"/>
        <v>0</v>
      </c>
    </row>
    <row r="1473" spans="1:12">
      <c r="A1473" s="2">
        <v>1453</v>
      </c>
      <c r="B1473" s="2">
        <v>44</v>
      </c>
      <c r="C1473" s="2">
        <v>2007</v>
      </c>
      <c r="D1473" s="7">
        <v>5.0000000000000001E-3</v>
      </c>
      <c r="E1473" s="7">
        <v>0.38884881850101194</v>
      </c>
      <c r="F1473" s="2">
        <f t="shared" si="161"/>
        <v>0</v>
      </c>
      <c r="G1473" s="3">
        <f t="shared" si="162"/>
        <v>0</v>
      </c>
      <c r="H1473" s="3">
        <f t="shared" si="163"/>
        <v>52.950856966812736</v>
      </c>
      <c r="I1473" s="18">
        <f t="shared" si="159"/>
        <v>52.950856966812736</v>
      </c>
      <c r="J1473" s="3">
        <f t="shared" si="164"/>
        <v>0</v>
      </c>
      <c r="K1473" s="3">
        <f t="shared" si="165"/>
        <v>0</v>
      </c>
      <c r="L1473" s="2">
        <f t="shared" si="160"/>
        <v>0</v>
      </c>
    </row>
    <row r="1474" spans="1:12">
      <c r="A1474" s="2">
        <v>1454</v>
      </c>
      <c r="B1474" s="2">
        <v>45</v>
      </c>
      <c r="C1474" s="2">
        <v>2007</v>
      </c>
      <c r="D1474" s="7">
        <v>0.02</v>
      </c>
      <c r="E1474" s="7">
        <v>0.22714393677618719</v>
      </c>
      <c r="F1474" s="2">
        <f t="shared" si="161"/>
        <v>0</v>
      </c>
      <c r="G1474" s="3">
        <f t="shared" si="162"/>
        <v>0</v>
      </c>
      <c r="H1474" s="3">
        <f t="shared" si="163"/>
        <v>211.80342786725095</v>
      </c>
      <c r="I1474" s="18">
        <f t="shared" si="159"/>
        <v>211.80342786725095</v>
      </c>
      <c r="J1474" s="3">
        <f t="shared" si="164"/>
        <v>0</v>
      </c>
      <c r="K1474" s="3">
        <f t="shared" si="165"/>
        <v>0</v>
      </c>
      <c r="L1474" s="2">
        <f t="shared" si="160"/>
        <v>0</v>
      </c>
    </row>
    <row r="1475" spans="1:12">
      <c r="A1475" s="2">
        <v>1455</v>
      </c>
      <c r="B1475" s="2">
        <v>46</v>
      </c>
      <c r="C1475" s="2">
        <v>2007</v>
      </c>
      <c r="D1475" s="7">
        <v>0.01</v>
      </c>
      <c r="E1475" s="7">
        <v>0.24059244069947758</v>
      </c>
      <c r="F1475" s="2">
        <f t="shared" si="161"/>
        <v>0</v>
      </c>
      <c r="G1475" s="3">
        <f t="shared" si="162"/>
        <v>0</v>
      </c>
      <c r="H1475" s="3">
        <f t="shared" si="163"/>
        <v>105.90171393362547</v>
      </c>
      <c r="I1475" s="18">
        <f t="shared" si="159"/>
        <v>105.90171393362547</v>
      </c>
      <c r="J1475" s="3">
        <f t="shared" si="164"/>
        <v>0</v>
      </c>
      <c r="K1475" s="3">
        <f t="shared" si="165"/>
        <v>0</v>
      </c>
      <c r="L1475" s="2">
        <f t="shared" si="160"/>
        <v>0</v>
      </c>
    </row>
    <row r="1476" spans="1:12">
      <c r="A1476" s="2">
        <v>1456</v>
      </c>
      <c r="B1476" s="2">
        <v>47</v>
      </c>
      <c r="C1476" s="2">
        <v>2007</v>
      </c>
      <c r="D1476" s="7">
        <v>0.08</v>
      </c>
      <c r="E1476" s="7">
        <v>7.9595669210151002E-2</v>
      </c>
      <c r="F1476" s="2">
        <f t="shared" si="161"/>
        <v>0</v>
      </c>
      <c r="G1476" s="3">
        <f t="shared" si="162"/>
        <v>0</v>
      </c>
      <c r="H1476" s="3">
        <f t="shared" si="163"/>
        <v>847.21371146900378</v>
      </c>
      <c r="I1476" s="18">
        <f t="shared" si="159"/>
        <v>847.21371146900378</v>
      </c>
      <c r="J1476" s="3">
        <f t="shared" si="164"/>
        <v>0</v>
      </c>
      <c r="K1476" s="3">
        <f t="shared" si="165"/>
        <v>0</v>
      </c>
      <c r="L1476" s="2">
        <f t="shared" si="160"/>
        <v>0</v>
      </c>
    </row>
    <row r="1477" spans="1:12">
      <c r="A1477" s="2">
        <v>1457</v>
      </c>
      <c r="B1477" s="2">
        <v>48</v>
      </c>
      <c r="C1477" s="2">
        <v>2007</v>
      </c>
      <c r="D1477" s="7">
        <v>0</v>
      </c>
      <c r="E1477" s="7">
        <v>0</v>
      </c>
      <c r="F1477" s="2">
        <f t="shared" si="161"/>
        <v>0</v>
      </c>
      <c r="G1477" s="3">
        <f t="shared" si="162"/>
        <v>0</v>
      </c>
      <c r="H1477" s="3">
        <f t="shared" si="163"/>
        <v>0</v>
      </c>
      <c r="I1477" s="18">
        <f t="shared" si="159"/>
        <v>0</v>
      </c>
      <c r="J1477" s="3">
        <f t="shared" si="164"/>
        <v>0</v>
      </c>
      <c r="K1477" s="3">
        <f t="shared" si="165"/>
        <v>0</v>
      </c>
      <c r="L1477" s="2">
        <f t="shared" si="160"/>
        <v>0</v>
      </c>
    </row>
    <row r="1478" spans="1:12">
      <c r="A1478" s="2">
        <v>1458</v>
      </c>
      <c r="B1478" s="2">
        <v>49</v>
      </c>
      <c r="C1478" s="2">
        <v>2007</v>
      </c>
      <c r="D1478" s="7">
        <v>0</v>
      </c>
      <c r="E1478" s="7">
        <v>0</v>
      </c>
      <c r="F1478" s="2">
        <f t="shared" si="161"/>
        <v>0</v>
      </c>
      <c r="G1478" s="3">
        <f t="shared" si="162"/>
        <v>0</v>
      </c>
      <c r="H1478" s="3">
        <f t="shared" si="163"/>
        <v>0</v>
      </c>
      <c r="I1478" s="18">
        <f t="shared" si="159"/>
        <v>0</v>
      </c>
      <c r="J1478" s="3">
        <f t="shared" si="164"/>
        <v>0</v>
      </c>
      <c r="K1478" s="3">
        <f t="shared" si="165"/>
        <v>0</v>
      </c>
      <c r="L1478" s="2">
        <f t="shared" si="160"/>
        <v>0</v>
      </c>
    </row>
    <row r="1479" spans="1:12">
      <c r="A1479" s="2">
        <v>1459</v>
      </c>
      <c r="B1479" s="2">
        <v>50</v>
      </c>
      <c r="C1479" s="2">
        <v>2007</v>
      </c>
      <c r="D1479" s="7">
        <v>0</v>
      </c>
      <c r="E1479" s="7">
        <v>0</v>
      </c>
      <c r="F1479" s="2">
        <f t="shared" si="161"/>
        <v>0</v>
      </c>
      <c r="G1479" s="3">
        <f t="shared" si="162"/>
        <v>0</v>
      </c>
      <c r="H1479" s="3">
        <f t="shared" si="163"/>
        <v>0</v>
      </c>
      <c r="I1479" s="18">
        <f t="shared" si="159"/>
        <v>0</v>
      </c>
      <c r="J1479" s="3">
        <f t="shared" si="164"/>
        <v>0</v>
      </c>
      <c r="K1479" s="3">
        <f t="shared" si="165"/>
        <v>0</v>
      </c>
      <c r="L1479" s="2">
        <f t="shared" si="160"/>
        <v>0</v>
      </c>
    </row>
    <row r="1480" spans="1:12">
      <c r="A1480" s="2">
        <v>1460</v>
      </c>
      <c r="B1480" s="2">
        <v>51</v>
      </c>
      <c r="C1480" s="2">
        <v>2007</v>
      </c>
      <c r="D1480" s="7">
        <v>0</v>
      </c>
      <c r="E1480" s="7">
        <v>0</v>
      </c>
      <c r="F1480" s="2">
        <f t="shared" si="161"/>
        <v>0</v>
      </c>
      <c r="G1480" s="3">
        <f t="shared" si="162"/>
        <v>0</v>
      </c>
      <c r="H1480" s="3">
        <f t="shared" si="163"/>
        <v>0</v>
      </c>
      <c r="I1480" s="18">
        <f t="shared" si="159"/>
        <v>0</v>
      </c>
      <c r="J1480" s="3">
        <f t="shared" si="164"/>
        <v>0</v>
      </c>
      <c r="K1480" s="3">
        <f t="shared" si="165"/>
        <v>0</v>
      </c>
      <c r="L1480" s="2">
        <f t="shared" si="160"/>
        <v>0</v>
      </c>
    </row>
    <row r="1481" spans="1:12">
      <c r="A1481" s="2">
        <v>1461</v>
      </c>
      <c r="B1481" s="2">
        <v>52</v>
      </c>
      <c r="C1481" s="2">
        <v>2007</v>
      </c>
      <c r="D1481" s="7">
        <v>0</v>
      </c>
      <c r="E1481" s="7">
        <v>0</v>
      </c>
      <c r="F1481" s="2">
        <f t="shared" si="161"/>
        <v>0</v>
      </c>
      <c r="G1481" s="3">
        <f t="shared" si="162"/>
        <v>0</v>
      </c>
      <c r="H1481" s="3">
        <f t="shared" si="163"/>
        <v>0</v>
      </c>
      <c r="I1481" s="18">
        <f t="shared" si="159"/>
        <v>0</v>
      </c>
      <c r="J1481" s="3">
        <f t="shared" si="164"/>
        <v>0</v>
      </c>
      <c r="K1481" s="3">
        <f t="shared" si="165"/>
        <v>0</v>
      </c>
      <c r="L1481" s="2">
        <f t="shared" si="160"/>
        <v>0</v>
      </c>
    </row>
    <row r="1482" spans="1:12">
      <c r="A1482" s="2">
        <v>1462</v>
      </c>
      <c r="B1482" s="2">
        <v>1</v>
      </c>
      <c r="C1482" s="2">
        <v>2008</v>
      </c>
      <c r="D1482" s="7">
        <v>0</v>
      </c>
      <c r="E1482" s="7">
        <v>0</v>
      </c>
      <c r="F1482" s="2">
        <f t="shared" si="161"/>
        <v>0</v>
      </c>
      <c r="G1482" s="3">
        <f t="shared" si="162"/>
        <v>0</v>
      </c>
      <c r="H1482" s="3">
        <f t="shared" si="163"/>
        <v>0</v>
      </c>
      <c r="I1482" s="18">
        <f t="shared" si="159"/>
        <v>0</v>
      </c>
      <c r="J1482" s="3">
        <f t="shared" si="164"/>
        <v>0</v>
      </c>
      <c r="K1482" s="3">
        <f t="shared" si="165"/>
        <v>0</v>
      </c>
      <c r="L1482" s="2">
        <f t="shared" si="160"/>
        <v>0</v>
      </c>
    </row>
    <row r="1483" spans="1:12">
      <c r="A1483" s="2">
        <v>1463</v>
      </c>
      <c r="B1483" s="2">
        <v>2</v>
      </c>
      <c r="C1483" s="2">
        <v>2008</v>
      </c>
      <c r="D1483" s="7">
        <v>0</v>
      </c>
      <c r="E1483" s="7">
        <v>0</v>
      </c>
      <c r="F1483" s="2">
        <f t="shared" si="161"/>
        <v>0</v>
      </c>
      <c r="G1483" s="3">
        <f t="shared" si="162"/>
        <v>0</v>
      </c>
      <c r="H1483" s="3">
        <f t="shared" si="163"/>
        <v>0</v>
      </c>
      <c r="I1483" s="18">
        <f t="shared" si="159"/>
        <v>0</v>
      </c>
      <c r="J1483" s="3">
        <f t="shared" si="164"/>
        <v>0</v>
      </c>
      <c r="K1483" s="3">
        <f t="shared" si="165"/>
        <v>0</v>
      </c>
      <c r="L1483" s="2">
        <f t="shared" si="160"/>
        <v>0</v>
      </c>
    </row>
    <row r="1484" spans="1:12">
      <c r="A1484" s="2">
        <v>1464</v>
      </c>
      <c r="B1484" s="2">
        <v>3</v>
      </c>
      <c r="C1484" s="2">
        <v>2008</v>
      </c>
      <c r="D1484" s="7">
        <v>0</v>
      </c>
      <c r="E1484" s="7">
        <v>0</v>
      </c>
      <c r="F1484" s="2">
        <f t="shared" si="161"/>
        <v>0</v>
      </c>
      <c r="G1484" s="3">
        <f t="shared" si="162"/>
        <v>0</v>
      </c>
      <c r="H1484" s="3">
        <f t="shared" si="163"/>
        <v>0</v>
      </c>
      <c r="I1484" s="18">
        <f t="shared" si="159"/>
        <v>0</v>
      </c>
      <c r="J1484" s="3">
        <f t="shared" si="164"/>
        <v>0</v>
      </c>
      <c r="K1484" s="3">
        <f t="shared" si="165"/>
        <v>0</v>
      </c>
      <c r="L1484" s="2">
        <f t="shared" si="160"/>
        <v>0</v>
      </c>
    </row>
    <row r="1485" spans="1:12">
      <c r="A1485" s="2">
        <v>1465</v>
      </c>
      <c r="B1485" s="2">
        <v>4</v>
      </c>
      <c r="C1485" s="2">
        <v>2008</v>
      </c>
      <c r="D1485" s="7">
        <v>0</v>
      </c>
      <c r="E1485" s="7">
        <v>0</v>
      </c>
      <c r="F1485" s="2">
        <f t="shared" si="161"/>
        <v>0</v>
      </c>
      <c r="G1485" s="3">
        <f t="shared" si="162"/>
        <v>0</v>
      </c>
      <c r="H1485" s="3">
        <f t="shared" si="163"/>
        <v>0</v>
      </c>
      <c r="I1485" s="18">
        <f t="shared" si="159"/>
        <v>0</v>
      </c>
      <c r="J1485" s="3">
        <f t="shared" si="164"/>
        <v>0</v>
      </c>
      <c r="K1485" s="3">
        <f t="shared" si="165"/>
        <v>0</v>
      </c>
      <c r="L1485" s="2">
        <f t="shared" si="160"/>
        <v>0</v>
      </c>
    </row>
    <row r="1486" spans="1:12">
      <c r="A1486" s="2">
        <v>1466</v>
      </c>
      <c r="B1486" s="2">
        <v>5</v>
      </c>
      <c r="C1486" s="2">
        <v>2008</v>
      </c>
      <c r="D1486" s="7">
        <v>0</v>
      </c>
      <c r="E1486" s="7">
        <v>0</v>
      </c>
      <c r="F1486" s="2">
        <f t="shared" si="161"/>
        <v>0</v>
      </c>
      <c r="G1486" s="3">
        <f t="shared" si="162"/>
        <v>0</v>
      </c>
      <c r="H1486" s="3">
        <f t="shared" si="163"/>
        <v>0</v>
      </c>
      <c r="I1486" s="18">
        <f t="shared" si="159"/>
        <v>0</v>
      </c>
      <c r="J1486" s="3">
        <f t="shared" si="164"/>
        <v>0</v>
      </c>
      <c r="K1486" s="3">
        <f t="shared" si="165"/>
        <v>0</v>
      </c>
      <c r="L1486" s="2">
        <f t="shared" si="160"/>
        <v>0</v>
      </c>
    </row>
    <row r="1487" spans="1:12">
      <c r="A1487" s="2">
        <v>1467</v>
      </c>
      <c r="B1487" s="2">
        <v>6</v>
      </c>
      <c r="C1487" s="2">
        <v>2008</v>
      </c>
      <c r="D1487" s="7">
        <v>0</v>
      </c>
      <c r="E1487" s="7">
        <v>0</v>
      </c>
      <c r="F1487" s="2">
        <f t="shared" si="161"/>
        <v>0</v>
      </c>
      <c r="G1487" s="3">
        <f t="shared" si="162"/>
        <v>0</v>
      </c>
      <c r="H1487" s="3">
        <f t="shared" si="163"/>
        <v>0</v>
      </c>
      <c r="I1487" s="18">
        <f t="shared" si="159"/>
        <v>0</v>
      </c>
      <c r="J1487" s="3">
        <f t="shared" si="164"/>
        <v>0</v>
      </c>
      <c r="K1487" s="3">
        <f t="shared" si="165"/>
        <v>0</v>
      </c>
      <c r="L1487" s="2">
        <f t="shared" si="160"/>
        <v>0</v>
      </c>
    </row>
    <row r="1488" spans="1:12">
      <c r="A1488" s="2">
        <v>1468</v>
      </c>
      <c r="B1488" s="2">
        <v>7</v>
      </c>
      <c r="C1488" s="2">
        <v>2008</v>
      </c>
      <c r="D1488" s="7">
        <v>0</v>
      </c>
      <c r="E1488" s="7">
        <v>0</v>
      </c>
      <c r="F1488" s="2">
        <f t="shared" si="161"/>
        <v>0</v>
      </c>
      <c r="G1488" s="3">
        <f t="shared" si="162"/>
        <v>0</v>
      </c>
      <c r="H1488" s="3">
        <f t="shared" si="163"/>
        <v>0</v>
      </c>
      <c r="I1488" s="18">
        <f t="shared" si="159"/>
        <v>0</v>
      </c>
      <c r="J1488" s="3">
        <f t="shared" si="164"/>
        <v>0</v>
      </c>
      <c r="K1488" s="3">
        <f t="shared" si="165"/>
        <v>0</v>
      </c>
      <c r="L1488" s="2">
        <f t="shared" si="160"/>
        <v>0</v>
      </c>
    </row>
    <row r="1489" spans="1:12">
      <c r="A1489" s="2">
        <v>1469</v>
      </c>
      <c r="B1489" s="2">
        <v>8</v>
      </c>
      <c r="C1489" s="2">
        <v>2008</v>
      </c>
      <c r="D1489" s="7">
        <v>0</v>
      </c>
      <c r="E1489" s="7">
        <v>0</v>
      </c>
      <c r="F1489" s="2">
        <f t="shared" si="161"/>
        <v>0</v>
      </c>
      <c r="G1489" s="3">
        <f t="shared" si="162"/>
        <v>0</v>
      </c>
      <c r="H1489" s="3">
        <f t="shared" si="163"/>
        <v>0</v>
      </c>
      <c r="I1489" s="18">
        <f t="shared" si="159"/>
        <v>0</v>
      </c>
      <c r="J1489" s="3">
        <f t="shared" si="164"/>
        <v>0</v>
      </c>
      <c r="K1489" s="3">
        <f t="shared" si="165"/>
        <v>0</v>
      </c>
      <c r="L1489" s="2">
        <f t="shared" si="160"/>
        <v>0</v>
      </c>
    </row>
    <row r="1490" spans="1:12">
      <c r="A1490" s="2">
        <v>1470</v>
      </c>
      <c r="B1490" s="2">
        <v>9</v>
      </c>
      <c r="C1490" s="2">
        <v>2008</v>
      </c>
      <c r="D1490" s="7">
        <v>0</v>
      </c>
      <c r="E1490" s="7">
        <v>0</v>
      </c>
      <c r="F1490" s="2">
        <f t="shared" si="161"/>
        <v>0</v>
      </c>
      <c r="G1490" s="3">
        <f t="shared" si="162"/>
        <v>0</v>
      </c>
      <c r="H1490" s="3">
        <f t="shared" si="163"/>
        <v>0</v>
      </c>
      <c r="I1490" s="18">
        <f t="shared" si="159"/>
        <v>0</v>
      </c>
      <c r="J1490" s="3">
        <f t="shared" si="164"/>
        <v>0</v>
      </c>
      <c r="K1490" s="3">
        <f t="shared" si="165"/>
        <v>0</v>
      </c>
      <c r="L1490" s="2">
        <f t="shared" si="160"/>
        <v>0</v>
      </c>
    </row>
    <row r="1491" spans="1:12">
      <c r="A1491" s="2">
        <v>1471</v>
      </c>
      <c r="B1491" s="2">
        <v>10</v>
      </c>
      <c r="C1491" s="2">
        <v>2008</v>
      </c>
      <c r="D1491" s="7">
        <v>0</v>
      </c>
      <c r="E1491" s="7">
        <v>0</v>
      </c>
      <c r="F1491" s="2">
        <f t="shared" si="161"/>
        <v>0</v>
      </c>
      <c r="G1491" s="3">
        <f t="shared" si="162"/>
        <v>0</v>
      </c>
      <c r="H1491" s="3">
        <f t="shared" si="163"/>
        <v>0</v>
      </c>
      <c r="I1491" s="18">
        <f t="shared" si="159"/>
        <v>0</v>
      </c>
      <c r="J1491" s="3">
        <f t="shared" si="164"/>
        <v>0</v>
      </c>
      <c r="K1491" s="3">
        <f t="shared" si="165"/>
        <v>0</v>
      </c>
      <c r="L1491" s="2">
        <f t="shared" si="160"/>
        <v>0</v>
      </c>
    </row>
    <row r="1492" spans="1:12">
      <c r="A1492" s="2">
        <v>1472</v>
      </c>
      <c r="B1492" s="2">
        <v>11</v>
      </c>
      <c r="C1492" s="2">
        <v>2008</v>
      </c>
      <c r="D1492" s="7">
        <v>0.28000000000000003</v>
      </c>
      <c r="E1492" s="7">
        <v>0.26519507846965851</v>
      </c>
      <c r="F1492" s="2">
        <f t="shared" si="161"/>
        <v>0</v>
      </c>
      <c r="G1492" s="3">
        <f t="shared" si="162"/>
        <v>0</v>
      </c>
      <c r="H1492" s="3">
        <f t="shared" si="163"/>
        <v>2965.2479901415131</v>
      </c>
      <c r="I1492" s="18">
        <f t="shared" si="159"/>
        <v>2965.2479901415131</v>
      </c>
      <c r="J1492" s="3">
        <f t="shared" si="164"/>
        <v>0</v>
      </c>
      <c r="K1492" s="3">
        <f t="shared" si="165"/>
        <v>588.04268748695551</v>
      </c>
      <c r="L1492" s="2">
        <f t="shared" si="160"/>
        <v>0</v>
      </c>
    </row>
    <row r="1493" spans="1:12">
      <c r="A1493" s="2">
        <v>1473</v>
      </c>
      <c r="B1493" s="2">
        <v>12</v>
      </c>
      <c r="C1493" s="2">
        <v>2008</v>
      </c>
      <c r="D1493" s="7">
        <v>1.27</v>
      </c>
      <c r="E1493" s="7">
        <v>0.30461208630346892</v>
      </c>
      <c r="F1493" s="2">
        <f t="shared" si="161"/>
        <v>0</v>
      </c>
      <c r="G1493" s="3">
        <f t="shared" si="162"/>
        <v>0</v>
      </c>
      <c r="H1493" s="3">
        <f t="shared" si="163"/>
        <v>13449.517669570434</v>
      </c>
      <c r="I1493" s="18">
        <f t="shared" si="159"/>
        <v>13449.517669570434</v>
      </c>
      <c r="J1493" s="3">
        <f t="shared" si="164"/>
        <v>0</v>
      </c>
      <c r="K1493" s="3">
        <f t="shared" si="165"/>
        <v>588.04268748695551</v>
      </c>
      <c r="L1493" s="2">
        <f t="shared" si="160"/>
        <v>0</v>
      </c>
    </row>
    <row r="1494" spans="1:12">
      <c r="A1494" s="2">
        <v>1474</v>
      </c>
      <c r="B1494" s="2">
        <v>13</v>
      </c>
      <c r="C1494" s="2">
        <v>2008</v>
      </c>
      <c r="D1494" s="7">
        <v>9.9999999999999992E-2</v>
      </c>
      <c r="E1494" s="7">
        <v>0.40790082635559466</v>
      </c>
      <c r="F1494" s="2">
        <f t="shared" si="161"/>
        <v>1</v>
      </c>
      <c r="G1494" s="3">
        <f t="shared" si="162"/>
        <v>4344.6856998410449</v>
      </c>
      <c r="H1494" s="3">
        <f t="shared" si="163"/>
        <v>1059.0171393362546</v>
      </c>
      <c r="I1494" s="18">
        <f t="shared" ref="I1494:I1557" si="166">H1494-G1494-((E1494/12)*$F$10)/7.48</f>
        <v>-3285.6685605047905</v>
      </c>
      <c r="J1494" s="3">
        <f t="shared" si="164"/>
        <v>3285.6685605047905</v>
      </c>
      <c r="K1494" s="3">
        <f t="shared" si="165"/>
        <v>0</v>
      </c>
      <c r="L1494" s="2">
        <f t="shared" ref="L1494:L1557" si="167">IF(AND(K1494=0,I1494=0),0,IF(B1494&gt;43,0,IF(ROUND((K1493+I1494),0)=0,0,IF(K1494=0,1,0))))</f>
        <v>1</v>
      </c>
    </row>
    <row r="1495" spans="1:12">
      <c r="A1495" s="2">
        <v>1475</v>
      </c>
      <c r="B1495" s="2">
        <v>14</v>
      </c>
      <c r="C1495" s="2">
        <v>2008</v>
      </c>
      <c r="D1495" s="7">
        <v>0.745</v>
      </c>
      <c r="E1495" s="7">
        <v>0.58535354271002604</v>
      </c>
      <c r="F1495" s="2">
        <f t="shared" si="161"/>
        <v>1</v>
      </c>
      <c r="G1495" s="3">
        <f t="shared" si="162"/>
        <v>4344.6856998410449</v>
      </c>
      <c r="H1495" s="3">
        <f t="shared" si="163"/>
        <v>7889.6776880550988</v>
      </c>
      <c r="I1495" s="18">
        <f t="shared" si="166"/>
        <v>3544.9919882140539</v>
      </c>
      <c r="J1495" s="3">
        <f t="shared" si="164"/>
        <v>0</v>
      </c>
      <c r="K1495" s="3">
        <f t="shared" si="165"/>
        <v>588.04268748695551</v>
      </c>
      <c r="L1495" s="2">
        <f t="shared" si="167"/>
        <v>0</v>
      </c>
    </row>
    <row r="1496" spans="1:12">
      <c r="A1496" s="2">
        <v>1476</v>
      </c>
      <c r="B1496" s="2">
        <v>15</v>
      </c>
      <c r="C1496" s="2">
        <v>2008</v>
      </c>
      <c r="D1496" s="7">
        <v>1.375</v>
      </c>
      <c r="E1496" s="7">
        <v>0.37929960591232698</v>
      </c>
      <c r="F1496" s="2">
        <f t="shared" si="161"/>
        <v>1</v>
      </c>
      <c r="G1496" s="3">
        <f t="shared" si="162"/>
        <v>4344.6856998410449</v>
      </c>
      <c r="H1496" s="3">
        <f t="shared" si="163"/>
        <v>14561.485665873501</v>
      </c>
      <c r="I1496" s="18">
        <f t="shared" si="166"/>
        <v>10216.799966032457</v>
      </c>
      <c r="J1496" s="3">
        <f t="shared" si="164"/>
        <v>0</v>
      </c>
      <c r="K1496" s="3">
        <f t="shared" si="165"/>
        <v>588.04268748695551</v>
      </c>
      <c r="L1496" s="2">
        <f t="shared" si="167"/>
        <v>0</v>
      </c>
    </row>
    <row r="1497" spans="1:12">
      <c r="A1497" s="2">
        <v>1477</v>
      </c>
      <c r="B1497" s="2">
        <v>16</v>
      </c>
      <c r="C1497" s="2">
        <v>2008</v>
      </c>
      <c r="D1497" s="7">
        <v>0.27</v>
      </c>
      <c r="E1497" s="7">
        <v>0.70153976306395704</v>
      </c>
      <c r="F1497" s="2">
        <f t="shared" si="161"/>
        <v>1</v>
      </c>
      <c r="G1497" s="3">
        <f t="shared" si="162"/>
        <v>4344.6856998410449</v>
      </c>
      <c r="H1497" s="3">
        <f t="shared" si="163"/>
        <v>2859.346276207888</v>
      </c>
      <c r="I1497" s="18">
        <f t="shared" si="166"/>
        <v>-1485.3394236331569</v>
      </c>
      <c r="J1497" s="3">
        <f t="shared" si="164"/>
        <v>1485.3394236331569</v>
      </c>
      <c r="K1497" s="3">
        <f t="shared" si="165"/>
        <v>0</v>
      </c>
      <c r="L1497" s="2">
        <f t="shared" si="167"/>
        <v>1</v>
      </c>
    </row>
    <row r="1498" spans="1:12">
      <c r="A1498" s="2">
        <v>1478</v>
      </c>
      <c r="B1498" s="2">
        <v>17</v>
      </c>
      <c r="C1498" s="2">
        <v>2008</v>
      </c>
      <c r="D1498" s="7">
        <v>1.47</v>
      </c>
      <c r="E1498" s="7">
        <v>0.93039803054705683</v>
      </c>
      <c r="F1498" s="2">
        <f t="shared" si="161"/>
        <v>1</v>
      </c>
      <c r="G1498" s="3">
        <f t="shared" si="162"/>
        <v>4344.6856998410449</v>
      </c>
      <c r="H1498" s="3">
        <f t="shared" si="163"/>
        <v>15567.551948242944</v>
      </c>
      <c r="I1498" s="18">
        <f t="shared" si="166"/>
        <v>11222.866248401901</v>
      </c>
      <c r="J1498" s="3">
        <f t="shared" si="164"/>
        <v>0</v>
      </c>
      <c r="K1498" s="3">
        <f t="shared" si="165"/>
        <v>588.04268748695551</v>
      </c>
      <c r="L1498" s="2">
        <f t="shared" si="167"/>
        <v>0</v>
      </c>
    </row>
    <row r="1499" spans="1:12">
      <c r="A1499" s="2">
        <v>1479</v>
      </c>
      <c r="B1499" s="2">
        <v>18</v>
      </c>
      <c r="C1499" s="2">
        <v>2008</v>
      </c>
      <c r="D1499" s="7">
        <v>1.345</v>
      </c>
      <c r="E1499" s="7">
        <v>0.77364684960458097</v>
      </c>
      <c r="F1499" s="2">
        <f t="shared" si="161"/>
        <v>1</v>
      </c>
      <c r="G1499" s="3">
        <f t="shared" si="162"/>
        <v>4344.6856998410449</v>
      </c>
      <c r="H1499" s="3">
        <f t="shared" si="163"/>
        <v>14243.780524072625</v>
      </c>
      <c r="I1499" s="18">
        <f t="shared" si="166"/>
        <v>9899.094824231579</v>
      </c>
      <c r="J1499" s="3">
        <f t="shared" si="164"/>
        <v>0</v>
      </c>
      <c r="K1499" s="3">
        <f t="shared" si="165"/>
        <v>588.04268748695551</v>
      </c>
      <c r="L1499" s="2">
        <f t="shared" si="167"/>
        <v>0</v>
      </c>
    </row>
    <row r="1500" spans="1:12">
      <c r="A1500" s="2">
        <v>1480</v>
      </c>
      <c r="B1500" s="2">
        <v>19</v>
      </c>
      <c r="C1500" s="2">
        <v>2008</v>
      </c>
      <c r="D1500" s="7">
        <v>0.5</v>
      </c>
      <c r="E1500" s="7">
        <v>1.018981888724418</v>
      </c>
      <c r="F1500" s="2">
        <f t="shared" si="161"/>
        <v>1</v>
      </c>
      <c r="G1500" s="3">
        <f t="shared" si="162"/>
        <v>4344.6856998410449</v>
      </c>
      <c r="H1500" s="3">
        <f t="shared" si="163"/>
        <v>5295.0856966812735</v>
      </c>
      <c r="I1500" s="18">
        <f t="shared" si="166"/>
        <v>950.3999968402286</v>
      </c>
      <c r="J1500" s="3">
        <f t="shared" si="164"/>
        <v>0</v>
      </c>
      <c r="K1500" s="3">
        <f t="shared" si="165"/>
        <v>588.04268748695551</v>
      </c>
      <c r="L1500" s="2">
        <f t="shared" si="167"/>
        <v>0</v>
      </c>
    </row>
    <row r="1501" spans="1:12">
      <c r="A1501" s="2">
        <v>1481</v>
      </c>
      <c r="B1501" s="2">
        <v>20</v>
      </c>
      <c r="C1501" s="2">
        <v>2008</v>
      </c>
      <c r="D1501" s="7">
        <v>3.5000000000000003E-2</v>
      </c>
      <c r="E1501" s="7">
        <v>1.130036613020591</v>
      </c>
      <c r="F1501" s="2">
        <f t="shared" si="161"/>
        <v>1</v>
      </c>
      <c r="G1501" s="3">
        <f t="shared" si="162"/>
        <v>4344.6856998410449</v>
      </c>
      <c r="H1501" s="3">
        <f t="shared" si="163"/>
        <v>370.65599876768914</v>
      </c>
      <c r="I1501" s="18">
        <f t="shared" si="166"/>
        <v>-3974.0297010733557</v>
      </c>
      <c r="J1501" s="3">
        <f t="shared" si="164"/>
        <v>3974.0297010733557</v>
      </c>
      <c r="K1501" s="3">
        <f t="shared" si="165"/>
        <v>0</v>
      </c>
      <c r="L1501" s="2">
        <f t="shared" si="167"/>
        <v>1</v>
      </c>
    </row>
    <row r="1502" spans="1:12">
      <c r="A1502" s="2">
        <v>1482</v>
      </c>
      <c r="B1502" s="2">
        <v>21</v>
      </c>
      <c r="C1502" s="2">
        <v>2008</v>
      </c>
      <c r="D1502" s="7">
        <v>0.03</v>
      </c>
      <c r="E1502" s="7">
        <v>1.105971258714429</v>
      </c>
      <c r="F1502" s="2">
        <f t="shared" si="161"/>
        <v>1</v>
      </c>
      <c r="G1502" s="3">
        <f t="shared" si="162"/>
        <v>4344.6856998410449</v>
      </c>
      <c r="H1502" s="3">
        <f t="shared" si="163"/>
        <v>317.70514180087639</v>
      </c>
      <c r="I1502" s="18">
        <f t="shared" si="166"/>
        <v>-4026.9805580401685</v>
      </c>
      <c r="J1502" s="3">
        <f t="shared" si="164"/>
        <v>8001.0102591135237</v>
      </c>
      <c r="K1502" s="3">
        <f t="shared" si="165"/>
        <v>0</v>
      </c>
      <c r="L1502" s="2">
        <f t="shared" si="167"/>
        <v>1</v>
      </c>
    </row>
    <row r="1503" spans="1:12">
      <c r="A1503" s="2">
        <v>1483</v>
      </c>
      <c r="B1503" s="2">
        <v>22</v>
      </c>
      <c r="C1503" s="2">
        <v>2008</v>
      </c>
      <c r="D1503" s="7">
        <v>0.64</v>
      </c>
      <c r="E1503" s="7">
        <v>1.1423267704883699</v>
      </c>
      <c r="F1503" s="2">
        <f t="shared" si="161"/>
        <v>1</v>
      </c>
      <c r="G1503" s="3">
        <f t="shared" si="162"/>
        <v>4344.6856998410449</v>
      </c>
      <c r="H1503" s="3">
        <f t="shared" si="163"/>
        <v>6777.7096917520303</v>
      </c>
      <c r="I1503" s="18">
        <f t="shared" si="166"/>
        <v>2433.0239919109854</v>
      </c>
      <c r="J1503" s="3">
        <f t="shared" si="164"/>
        <v>5567.9862672025383</v>
      </c>
      <c r="K1503" s="3">
        <f t="shared" si="165"/>
        <v>588.04268748695551</v>
      </c>
      <c r="L1503" s="2">
        <f t="shared" si="167"/>
        <v>0</v>
      </c>
    </row>
    <row r="1504" spans="1:12">
      <c r="A1504" s="2">
        <v>1484</v>
      </c>
      <c r="B1504" s="2">
        <v>23</v>
      </c>
      <c r="C1504" s="2">
        <v>2008</v>
      </c>
      <c r="D1504" s="7">
        <v>1.32</v>
      </c>
      <c r="E1504" s="7">
        <v>1.117392124844512</v>
      </c>
      <c r="F1504" s="2">
        <f t="shared" si="161"/>
        <v>1</v>
      </c>
      <c r="G1504" s="3">
        <f t="shared" si="162"/>
        <v>4344.6856998410449</v>
      </c>
      <c r="H1504" s="3">
        <f t="shared" si="163"/>
        <v>13979.026239238563</v>
      </c>
      <c r="I1504" s="18">
        <f t="shared" si="166"/>
        <v>9634.340539397519</v>
      </c>
      <c r="J1504" s="3">
        <f t="shared" si="164"/>
        <v>0</v>
      </c>
      <c r="K1504" s="3">
        <f t="shared" si="165"/>
        <v>588.04268748695551</v>
      </c>
      <c r="L1504" s="2">
        <f t="shared" si="167"/>
        <v>0</v>
      </c>
    </row>
    <row r="1505" spans="1:12">
      <c r="A1505" s="2">
        <v>1485</v>
      </c>
      <c r="B1505" s="2">
        <v>24</v>
      </c>
      <c r="C1505" s="2">
        <v>2008</v>
      </c>
      <c r="D1505" s="7">
        <v>1.19</v>
      </c>
      <c r="E1505" s="7">
        <v>1.1912964554777909</v>
      </c>
      <c r="F1505" s="2">
        <f t="shared" si="161"/>
        <v>1</v>
      </c>
      <c r="G1505" s="3">
        <f t="shared" si="162"/>
        <v>4344.6856998410449</v>
      </c>
      <c r="H1505" s="3">
        <f t="shared" si="163"/>
        <v>12602.303958101431</v>
      </c>
      <c r="I1505" s="18">
        <f t="shared" si="166"/>
        <v>8257.6182582603869</v>
      </c>
      <c r="J1505" s="3">
        <f t="shared" si="164"/>
        <v>0</v>
      </c>
      <c r="K1505" s="3">
        <f t="shared" si="165"/>
        <v>588.04268748695551</v>
      </c>
      <c r="L1505" s="2">
        <f t="shared" si="167"/>
        <v>0</v>
      </c>
    </row>
    <row r="1506" spans="1:12">
      <c r="A1506" s="2">
        <v>1486</v>
      </c>
      <c r="B1506" s="2">
        <v>25</v>
      </c>
      <c r="C1506" s="2">
        <v>2008</v>
      </c>
      <c r="D1506" s="7">
        <v>1.4999999999999999E-2</v>
      </c>
      <c r="E1506" s="7">
        <v>1.4575220457574221</v>
      </c>
      <c r="F1506" s="2">
        <f t="shared" si="161"/>
        <v>1</v>
      </c>
      <c r="G1506" s="3">
        <f t="shared" si="162"/>
        <v>4344.6856998410449</v>
      </c>
      <c r="H1506" s="3">
        <f t="shared" si="163"/>
        <v>158.8525709004382</v>
      </c>
      <c r="I1506" s="18">
        <f t="shared" si="166"/>
        <v>-4185.8331289406069</v>
      </c>
      <c r="J1506" s="3">
        <f t="shared" si="164"/>
        <v>4185.8331289406069</v>
      </c>
      <c r="K1506" s="3">
        <f t="shared" si="165"/>
        <v>0</v>
      </c>
      <c r="L1506" s="2">
        <f t="shared" si="167"/>
        <v>1</v>
      </c>
    </row>
    <row r="1507" spans="1:12">
      <c r="A1507" s="2">
        <v>1487</v>
      </c>
      <c r="B1507" s="2">
        <v>26</v>
      </c>
      <c r="C1507" s="2">
        <v>2008</v>
      </c>
      <c r="D1507" s="7">
        <v>0.19500000000000001</v>
      </c>
      <c r="E1507" s="7">
        <v>1.4268716520878981</v>
      </c>
      <c r="F1507" s="2">
        <f t="shared" si="161"/>
        <v>1</v>
      </c>
      <c r="G1507" s="3">
        <f t="shared" si="162"/>
        <v>4344.6856998410449</v>
      </c>
      <c r="H1507" s="3">
        <f t="shared" si="163"/>
        <v>2065.0834217056968</v>
      </c>
      <c r="I1507" s="18">
        <f t="shared" si="166"/>
        <v>-2279.6022781353481</v>
      </c>
      <c r="J1507" s="3">
        <f t="shared" si="164"/>
        <v>6465.4354070759546</v>
      </c>
      <c r="K1507" s="3">
        <f t="shared" si="165"/>
        <v>0</v>
      </c>
      <c r="L1507" s="2">
        <f t="shared" si="167"/>
        <v>1</v>
      </c>
    </row>
    <row r="1508" spans="1:12">
      <c r="A1508" s="2">
        <v>1488</v>
      </c>
      <c r="B1508" s="2">
        <v>27</v>
      </c>
      <c r="C1508" s="2">
        <v>2008</v>
      </c>
      <c r="D1508" s="7">
        <v>5.0000000000000001E-3</v>
      </c>
      <c r="E1508" s="7">
        <v>1.503046848860593</v>
      </c>
      <c r="F1508" s="2">
        <f t="shared" ref="F1508:F1571" si="168">IF(AND(B1508&gt;=$C$7,B1508&lt;=$D$7),$C$5*2,IF(AND(B1508&gt;=$C$6,B1508&lt;=$D$6),$C$5,0))</f>
        <v>2</v>
      </c>
      <c r="G1508" s="3">
        <f t="shared" ref="G1508:G1571" si="169">IF($C$2="Y",F1508*$C$4*43560/12/0.133680556,IF(AND(B1508&gt;=$C$11,B1508&lt;=$D$11),$C$10,0))</f>
        <v>8689.3713996820898</v>
      </c>
      <c r="H1508" s="3">
        <f t="shared" ref="H1508:H1571" si="170">D1508*$C$13*43560/12/0.133680556</f>
        <v>52.950856966812736</v>
      </c>
      <c r="I1508" s="18">
        <f t="shared" si="166"/>
        <v>-8636.4205427152774</v>
      </c>
      <c r="J1508" s="3">
        <f t="shared" ref="J1508:J1571" si="171">IF(B1508&gt;43,0,IF(AND(I1508&gt;=0,(J1507-I1508)&lt;=0),0,IF(I1508&lt;=0,ABS(I1508)+J1507,J1507-I1508)))</f>
        <v>15101.855949791232</v>
      </c>
      <c r="K1508" s="3">
        <f t="shared" ref="K1508:K1571" si="172">IF(B1508&gt;43,0,IF(K1507+I1508&lt;=0,0,IF(K1507+I1508&gt;=$C$15,$C$15,K1507+I1508)))</f>
        <v>0</v>
      </c>
      <c r="L1508" s="2">
        <f t="shared" si="167"/>
        <v>1</v>
      </c>
    </row>
    <row r="1509" spans="1:12">
      <c r="A1509" s="2">
        <v>1489</v>
      </c>
      <c r="B1509" s="2">
        <v>28</v>
      </c>
      <c r="C1509" s="2">
        <v>2008</v>
      </c>
      <c r="D1509" s="7">
        <v>1.645</v>
      </c>
      <c r="E1509" s="7">
        <v>1.5034055102775501</v>
      </c>
      <c r="F1509" s="2">
        <f t="shared" si="168"/>
        <v>2</v>
      </c>
      <c r="G1509" s="3">
        <f t="shared" si="169"/>
        <v>8689.3713996820898</v>
      </c>
      <c r="H1509" s="3">
        <f t="shared" si="170"/>
        <v>17420.83194208139</v>
      </c>
      <c r="I1509" s="18">
        <f t="shared" si="166"/>
        <v>8731.4605423992998</v>
      </c>
      <c r="J1509" s="3">
        <f t="shared" si="171"/>
        <v>6370.3954073919322</v>
      </c>
      <c r="K1509" s="3">
        <f t="shared" si="172"/>
        <v>588.04268748695551</v>
      </c>
      <c r="L1509" s="2">
        <f t="shared" si="167"/>
        <v>0</v>
      </c>
    </row>
    <row r="1510" spans="1:12">
      <c r="A1510" s="2">
        <v>1490</v>
      </c>
      <c r="B1510" s="2">
        <v>29</v>
      </c>
      <c r="C1510" s="2">
        <v>2008</v>
      </c>
      <c r="D1510" s="7">
        <v>0.26</v>
      </c>
      <c r="E1510" s="7">
        <v>1.4036657465997568</v>
      </c>
      <c r="F1510" s="2">
        <f t="shared" si="168"/>
        <v>2</v>
      </c>
      <c r="G1510" s="3">
        <f t="shared" si="169"/>
        <v>8689.3713996820898</v>
      </c>
      <c r="H1510" s="3">
        <f t="shared" si="170"/>
        <v>2753.4445622742624</v>
      </c>
      <c r="I1510" s="18">
        <f t="shared" si="166"/>
        <v>-5935.9268374078274</v>
      </c>
      <c r="J1510" s="3">
        <f t="shared" si="171"/>
        <v>12306.32224479976</v>
      </c>
      <c r="K1510" s="3">
        <f t="shared" si="172"/>
        <v>0</v>
      </c>
      <c r="L1510" s="2">
        <f t="shared" si="167"/>
        <v>1</v>
      </c>
    </row>
    <row r="1511" spans="1:12">
      <c r="A1511" s="2">
        <v>1491</v>
      </c>
      <c r="B1511" s="2">
        <v>30</v>
      </c>
      <c r="C1511" s="2">
        <v>2008</v>
      </c>
      <c r="D1511" s="7">
        <v>0.10500000000000001</v>
      </c>
      <c r="E1511" s="7">
        <v>1.3869921245695198</v>
      </c>
      <c r="F1511" s="2">
        <f t="shared" si="168"/>
        <v>2</v>
      </c>
      <c r="G1511" s="3">
        <f t="shared" si="169"/>
        <v>8689.3713996820898</v>
      </c>
      <c r="H1511" s="3">
        <f t="shared" si="170"/>
        <v>1111.9679963030676</v>
      </c>
      <c r="I1511" s="18">
        <f t="shared" si="166"/>
        <v>-7577.4034033790222</v>
      </c>
      <c r="J1511" s="3">
        <f t="shared" si="171"/>
        <v>19883.725648178781</v>
      </c>
      <c r="K1511" s="3">
        <f t="shared" si="172"/>
        <v>0</v>
      </c>
      <c r="L1511" s="2">
        <f t="shared" si="167"/>
        <v>1</v>
      </c>
    </row>
    <row r="1512" spans="1:12">
      <c r="A1512" s="2">
        <v>1492</v>
      </c>
      <c r="B1512" s="2">
        <v>31</v>
      </c>
      <c r="C1512" s="2">
        <v>2008</v>
      </c>
      <c r="D1512" s="7">
        <v>0.13500000000000001</v>
      </c>
      <c r="E1512" s="7">
        <v>1.4264905497260818</v>
      </c>
      <c r="F1512" s="2">
        <f t="shared" si="168"/>
        <v>1</v>
      </c>
      <c r="G1512" s="3">
        <f t="shared" si="169"/>
        <v>4344.6856998410449</v>
      </c>
      <c r="H1512" s="3">
        <f t="shared" si="170"/>
        <v>1429.673138103944</v>
      </c>
      <c r="I1512" s="18">
        <f t="shared" si="166"/>
        <v>-2915.0125617371009</v>
      </c>
      <c r="J1512" s="3">
        <f t="shared" si="171"/>
        <v>22798.738209915882</v>
      </c>
      <c r="K1512" s="3">
        <f t="shared" si="172"/>
        <v>0</v>
      </c>
      <c r="L1512" s="2">
        <f t="shared" si="167"/>
        <v>1</v>
      </c>
    </row>
    <row r="1513" spans="1:12">
      <c r="A1513" s="2">
        <v>1493</v>
      </c>
      <c r="B1513" s="2">
        <v>32</v>
      </c>
      <c r="C1513" s="2">
        <v>2008</v>
      </c>
      <c r="D1513" s="7">
        <v>0.22000000000000003</v>
      </c>
      <c r="E1513" s="7">
        <v>1.2830354317621699</v>
      </c>
      <c r="F1513" s="2">
        <f t="shared" si="168"/>
        <v>1</v>
      </c>
      <c r="G1513" s="3">
        <f t="shared" si="169"/>
        <v>4344.6856998410449</v>
      </c>
      <c r="H1513" s="3">
        <f t="shared" si="170"/>
        <v>2329.8377065397608</v>
      </c>
      <c r="I1513" s="18">
        <f t="shared" si="166"/>
        <v>-2014.8479933012841</v>
      </c>
      <c r="J1513" s="3">
        <f t="shared" si="171"/>
        <v>24813.586203217164</v>
      </c>
      <c r="K1513" s="3">
        <f t="shared" si="172"/>
        <v>0</v>
      </c>
      <c r="L1513" s="2">
        <f t="shared" si="167"/>
        <v>1</v>
      </c>
    </row>
    <row r="1514" spans="1:12">
      <c r="A1514" s="2">
        <v>1494</v>
      </c>
      <c r="B1514" s="2">
        <v>33</v>
      </c>
      <c r="C1514" s="2">
        <v>2008</v>
      </c>
      <c r="D1514" s="7">
        <v>0.98499999999999999</v>
      </c>
      <c r="E1514" s="7">
        <v>1.2424244081815459</v>
      </c>
      <c r="F1514" s="2">
        <f t="shared" si="168"/>
        <v>1</v>
      </c>
      <c r="G1514" s="3">
        <f t="shared" si="169"/>
        <v>4344.6856998410449</v>
      </c>
      <c r="H1514" s="3">
        <f t="shared" si="170"/>
        <v>10431.318822462108</v>
      </c>
      <c r="I1514" s="18">
        <f t="shared" si="166"/>
        <v>6086.6331226210632</v>
      </c>
      <c r="J1514" s="3">
        <f t="shared" si="171"/>
        <v>18726.9530805961</v>
      </c>
      <c r="K1514" s="3">
        <f t="shared" si="172"/>
        <v>588.04268748695551</v>
      </c>
      <c r="L1514" s="2">
        <f t="shared" si="167"/>
        <v>0</v>
      </c>
    </row>
    <row r="1515" spans="1:12">
      <c r="A1515" s="2">
        <v>1495</v>
      </c>
      <c r="B1515" s="2">
        <v>34</v>
      </c>
      <c r="C1515" s="2">
        <v>2008</v>
      </c>
      <c r="D1515" s="7">
        <v>5.0000000000000001E-3</v>
      </c>
      <c r="E1515" s="7">
        <v>1.2138661404941398</v>
      </c>
      <c r="F1515" s="2">
        <f t="shared" si="168"/>
        <v>1</v>
      </c>
      <c r="G1515" s="3">
        <f t="shared" si="169"/>
        <v>4344.6856998410449</v>
      </c>
      <c r="H1515" s="3">
        <f t="shared" si="170"/>
        <v>52.950856966812736</v>
      </c>
      <c r="I1515" s="18">
        <f t="shared" si="166"/>
        <v>-4291.7348428742325</v>
      </c>
      <c r="J1515" s="3">
        <f t="shared" si="171"/>
        <v>23018.687923470334</v>
      </c>
      <c r="K1515" s="3">
        <f t="shared" si="172"/>
        <v>0</v>
      </c>
      <c r="L1515" s="2">
        <f t="shared" si="167"/>
        <v>1</v>
      </c>
    </row>
    <row r="1516" spans="1:12">
      <c r="A1516" s="2">
        <v>1496</v>
      </c>
      <c r="B1516" s="2">
        <v>35</v>
      </c>
      <c r="C1516" s="2">
        <v>2008</v>
      </c>
      <c r="D1516" s="7">
        <v>2.16</v>
      </c>
      <c r="E1516" s="7">
        <v>1.1395476366329369</v>
      </c>
      <c r="F1516" s="2">
        <f t="shared" si="168"/>
        <v>1</v>
      </c>
      <c r="G1516" s="3">
        <f t="shared" si="169"/>
        <v>4344.6856998410449</v>
      </c>
      <c r="H1516" s="3">
        <f t="shared" si="170"/>
        <v>22874.770209663104</v>
      </c>
      <c r="I1516" s="18">
        <f t="shared" si="166"/>
        <v>18530.08450982206</v>
      </c>
      <c r="J1516" s="3">
        <f t="shared" si="171"/>
        <v>4488.603413648274</v>
      </c>
      <c r="K1516" s="3">
        <f t="shared" si="172"/>
        <v>588.04268748695551</v>
      </c>
      <c r="L1516" s="2">
        <f t="shared" si="167"/>
        <v>0</v>
      </c>
    </row>
    <row r="1517" spans="1:12">
      <c r="A1517" s="2">
        <v>1497</v>
      </c>
      <c r="B1517" s="2">
        <v>36</v>
      </c>
      <c r="C1517" s="2">
        <v>2008</v>
      </c>
      <c r="D1517" s="7">
        <v>0.11499999999999999</v>
      </c>
      <c r="E1517" s="7">
        <v>0.95122480217935712</v>
      </c>
      <c r="F1517" s="2">
        <f t="shared" si="168"/>
        <v>1</v>
      </c>
      <c r="G1517" s="3">
        <f t="shared" si="169"/>
        <v>4344.6856998410449</v>
      </c>
      <c r="H1517" s="3">
        <f t="shared" si="170"/>
        <v>1217.8697102366928</v>
      </c>
      <c r="I1517" s="18">
        <f t="shared" si="166"/>
        <v>-3126.8159896043521</v>
      </c>
      <c r="J1517" s="3">
        <f t="shared" si="171"/>
        <v>7615.4194032526266</v>
      </c>
      <c r="K1517" s="3">
        <f t="shared" si="172"/>
        <v>0</v>
      </c>
      <c r="L1517" s="2">
        <f t="shared" si="167"/>
        <v>1</v>
      </c>
    </row>
    <row r="1518" spans="1:12">
      <c r="A1518" s="2">
        <v>1498</v>
      </c>
      <c r="B1518" s="2">
        <v>37</v>
      </c>
      <c r="C1518" s="2">
        <v>2008</v>
      </c>
      <c r="D1518" s="7">
        <v>0.77</v>
      </c>
      <c r="E1518" s="7">
        <v>0.77204015669283388</v>
      </c>
      <c r="F1518" s="2">
        <f t="shared" si="168"/>
        <v>1</v>
      </c>
      <c r="G1518" s="3">
        <f t="shared" si="169"/>
        <v>4344.6856998410449</v>
      </c>
      <c r="H1518" s="3">
        <f t="shared" si="170"/>
        <v>8154.4319728891624</v>
      </c>
      <c r="I1518" s="18">
        <f t="shared" si="166"/>
        <v>3809.7462730481175</v>
      </c>
      <c r="J1518" s="3">
        <f t="shared" si="171"/>
        <v>3805.6731302045091</v>
      </c>
      <c r="K1518" s="3">
        <f t="shared" si="172"/>
        <v>588.04268748695551</v>
      </c>
      <c r="L1518" s="2">
        <f t="shared" si="167"/>
        <v>0</v>
      </c>
    </row>
    <row r="1519" spans="1:12">
      <c r="A1519" s="2">
        <v>1499</v>
      </c>
      <c r="B1519" s="2">
        <v>38</v>
      </c>
      <c r="C1519" s="2">
        <v>2008</v>
      </c>
      <c r="D1519" s="7">
        <v>0.23500000000000001</v>
      </c>
      <c r="E1519" s="7">
        <v>0.85028700700672299</v>
      </c>
      <c r="F1519" s="2">
        <f t="shared" si="168"/>
        <v>1</v>
      </c>
      <c r="G1519" s="3">
        <f t="shared" si="169"/>
        <v>4344.6856998410449</v>
      </c>
      <c r="H1519" s="3">
        <f t="shared" si="170"/>
        <v>2488.6902774401983</v>
      </c>
      <c r="I1519" s="18">
        <f t="shared" si="166"/>
        <v>-1855.9954224008466</v>
      </c>
      <c r="J1519" s="3">
        <f t="shared" si="171"/>
        <v>5661.6685526053552</v>
      </c>
      <c r="K1519" s="3">
        <f t="shared" si="172"/>
        <v>0</v>
      </c>
      <c r="L1519" s="2">
        <f t="shared" si="167"/>
        <v>1</v>
      </c>
    </row>
    <row r="1520" spans="1:12">
      <c r="A1520" s="2">
        <v>1500</v>
      </c>
      <c r="B1520" s="2">
        <v>39</v>
      </c>
      <c r="C1520" s="2">
        <v>2008</v>
      </c>
      <c r="D1520" s="7">
        <v>0.64500000000000002</v>
      </c>
      <c r="E1520" s="7">
        <v>0.80653346374426493</v>
      </c>
      <c r="F1520" s="2">
        <f t="shared" si="168"/>
        <v>1</v>
      </c>
      <c r="G1520" s="3">
        <f t="shared" si="169"/>
        <v>4344.6856998410449</v>
      </c>
      <c r="H1520" s="3">
        <f t="shared" si="170"/>
        <v>6830.6605487188426</v>
      </c>
      <c r="I1520" s="18">
        <f t="shared" si="166"/>
        <v>2485.9748488777977</v>
      </c>
      <c r="J1520" s="3">
        <f t="shared" si="171"/>
        <v>3175.6937037275575</v>
      </c>
      <c r="K1520" s="3">
        <f t="shared" si="172"/>
        <v>588.04268748695551</v>
      </c>
      <c r="L1520" s="2">
        <f t="shared" si="167"/>
        <v>0</v>
      </c>
    </row>
    <row r="1521" spans="1:12">
      <c r="A1521" s="2">
        <v>1501</v>
      </c>
      <c r="B1521" s="2">
        <v>40</v>
      </c>
      <c r="C1521" s="2">
        <v>2008</v>
      </c>
      <c r="D1521" s="7">
        <v>0.03</v>
      </c>
      <c r="E1521" s="7">
        <v>0.55866732226480498</v>
      </c>
      <c r="F1521" s="2">
        <f t="shared" si="168"/>
        <v>0</v>
      </c>
      <c r="G1521" s="3">
        <f t="shared" si="169"/>
        <v>0</v>
      </c>
      <c r="H1521" s="3">
        <f t="shared" si="170"/>
        <v>317.70514180087639</v>
      </c>
      <c r="I1521" s="18">
        <f t="shared" si="166"/>
        <v>317.70514180087639</v>
      </c>
      <c r="J1521" s="3">
        <f t="shared" si="171"/>
        <v>2857.9885619266811</v>
      </c>
      <c r="K1521" s="3">
        <f t="shared" si="172"/>
        <v>588.04268748695551</v>
      </c>
      <c r="L1521" s="2">
        <f t="shared" si="167"/>
        <v>0</v>
      </c>
    </row>
    <row r="1522" spans="1:12">
      <c r="A1522" s="2">
        <v>1502</v>
      </c>
      <c r="B1522" s="2">
        <v>41</v>
      </c>
      <c r="C1522" s="2">
        <v>2008</v>
      </c>
      <c r="D1522" s="7">
        <v>1.2650000000000001</v>
      </c>
      <c r="E1522" s="7">
        <v>0.58164527499727292</v>
      </c>
      <c r="F1522" s="2">
        <f t="shared" si="168"/>
        <v>0</v>
      </c>
      <c r="G1522" s="3">
        <f t="shared" si="169"/>
        <v>0</v>
      </c>
      <c r="H1522" s="3">
        <f t="shared" si="170"/>
        <v>13396.566812603625</v>
      </c>
      <c r="I1522" s="18">
        <f t="shared" si="166"/>
        <v>13396.566812603625</v>
      </c>
      <c r="J1522" s="3">
        <f t="shared" si="171"/>
        <v>0</v>
      </c>
      <c r="K1522" s="3">
        <f t="shared" si="172"/>
        <v>588.04268748695551</v>
      </c>
      <c r="L1522" s="2">
        <f t="shared" si="167"/>
        <v>0</v>
      </c>
    </row>
    <row r="1523" spans="1:12">
      <c r="A1523" s="2">
        <v>1503</v>
      </c>
      <c r="B1523" s="2">
        <v>42</v>
      </c>
      <c r="C1523" s="2">
        <v>2008</v>
      </c>
      <c r="D1523" s="7">
        <v>0.45500000000000002</v>
      </c>
      <c r="E1523" s="7">
        <v>0.44396850348416</v>
      </c>
      <c r="F1523" s="2">
        <f t="shared" si="168"/>
        <v>0</v>
      </c>
      <c r="G1523" s="3">
        <f t="shared" si="169"/>
        <v>0</v>
      </c>
      <c r="H1523" s="3">
        <f t="shared" si="170"/>
        <v>4818.5279839799587</v>
      </c>
      <c r="I1523" s="18">
        <f t="shared" si="166"/>
        <v>4818.5279839799587</v>
      </c>
      <c r="J1523" s="3">
        <f t="shared" si="171"/>
        <v>0</v>
      </c>
      <c r="K1523" s="3">
        <f t="shared" si="172"/>
        <v>588.04268748695551</v>
      </c>
      <c r="L1523" s="2">
        <f t="shared" si="167"/>
        <v>0</v>
      </c>
    </row>
    <row r="1524" spans="1:12">
      <c r="A1524" s="2">
        <v>1504</v>
      </c>
      <c r="B1524" s="2">
        <v>43</v>
      </c>
      <c r="C1524" s="2">
        <v>2008</v>
      </c>
      <c r="D1524" s="7">
        <v>0.215</v>
      </c>
      <c r="E1524" s="7">
        <v>0.34749810988177238</v>
      </c>
      <c r="F1524" s="2">
        <f t="shared" si="168"/>
        <v>0</v>
      </c>
      <c r="G1524" s="3">
        <f t="shared" si="169"/>
        <v>0</v>
      </c>
      <c r="H1524" s="3">
        <f t="shared" si="170"/>
        <v>2276.886849572948</v>
      </c>
      <c r="I1524" s="18">
        <f t="shared" si="166"/>
        <v>2276.886849572948</v>
      </c>
      <c r="J1524" s="3">
        <f t="shared" si="171"/>
        <v>0</v>
      </c>
      <c r="K1524" s="3">
        <f t="shared" si="172"/>
        <v>588.04268748695551</v>
      </c>
      <c r="L1524" s="2">
        <f t="shared" si="167"/>
        <v>0</v>
      </c>
    </row>
    <row r="1525" spans="1:12">
      <c r="A1525" s="2">
        <v>1505</v>
      </c>
      <c r="B1525" s="2">
        <v>44</v>
      </c>
      <c r="C1525" s="2">
        <v>2008</v>
      </c>
      <c r="D1525" s="7">
        <v>0.05</v>
      </c>
      <c r="E1525" s="7">
        <v>0.35211003901092647</v>
      </c>
      <c r="F1525" s="2">
        <f t="shared" si="168"/>
        <v>0</v>
      </c>
      <c r="G1525" s="3">
        <f t="shared" si="169"/>
        <v>0</v>
      </c>
      <c r="H1525" s="3">
        <f t="shared" si="170"/>
        <v>529.50856966812739</v>
      </c>
      <c r="I1525" s="18">
        <f t="shared" si="166"/>
        <v>529.50856966812739</v>
      </c>
      <c r="J1525" s="3">
        <f t="shared" si="171"/>
        <v>0</v>
      </c>
      <c r="K1525" s="3">
        <f t="shared" si="172"/>
        <v>0</v>
      </c>
      <c r="L1525" s="2">
        <f t="shared" si="167"/>
        <v>0</v>
      </c>
    </row>
    <row r="1526" spans="1:12">
      <c r="A1526" s="2">
        <v>1506</v>
      </c>
      <c r="B1526" s="2">
        <v>45</v>
      </c>
      <c r="C1526" s="2">
        <v>2008</v>
      </c>
      <c r="D1526" s="7">
        <v>0.69</v>
      </c>
      <c r="E1526" s="7">
        <v>0.32916598391621921</v>
      </c>
      <c r="F1526" s="2">
        <f t="shared" si="168"/>
        <v>0</v>
      </c>
      <c r="G1526" s="3">
        <f t="shared" si="169"/>
        <v>0</v>
      </c>
      <c r="H1526" s="3">
        <f t="shared" si="170"/>
        <v>7307.2182614201574</v>
      </c>
      <c r="I1526" s="18">
        <f t="shared" si="166"/>
        <v>7307.2182614201574</v>
      </c>
      <c r="J1526" s="3">
        <f t="shared" si="171"/>
        <v>0</v>
      </c>
      <c r="K1526" s="3">
        <f t="shared" si="172"/>
        <v>0</v>
      </c>
      <c r="L1526" s="2">
        <f t="shared" si="167"/>
        <v>0</v>
      </c>
    </row>
    <row r="1527" spans="1:12">
      <c r="A1527" s="2">
        <v>1507</v>
      </c>
      <c r="B1527" s="2">
        <v>46</v>
      </c>
      <c r="C1527" s="2">
        <v>2008</v>
      </c>
      <c r="D1527" s="7">
        <v>0.36500000000000005</v>
      </c>
      <c r="E1527" s="7">
        <v>0.14280673213780171</v>
      </c>
      <c r="F1527" s="2">
        <f t="shared" si="168"/>
        <v>0</v>
      </c>
      <c r="G1527" s="3">
        <f t="shared" si="169"/>
        <v>0</v>
      </c>
      <c r="H1527" s="3">
        <f t="shared" si="170"/>
        <v>3865.4125585773304</v>
      </c>
      <c r="I1527" s="18">
        <f t="shared" si="166"/>
        <v>3865.4125585773304</v>
      </c>
      <c r="J1527" s="3">
        <f t="shared" si="171"/>
        <v>0</v>
      </c>
      <c r="K1527" s="3">
        <f t="shared" si="172"/>
        <v>0</v>
      </c>
      <c r="L1527" s="2">
        <f t="shared" si="167"/>
        <v>0</v>
      </c>
    </row>
    <row r="1528" spans="1:12">
      <c r="A1528" s="2">
        <v>1508</v>
      </c>
      <c r="B1528" s="2">
        <v>47</v>
      </c>
      <c r="C1528" s="2">
        <v>2008</v>
      </c>
      <c r="D1528" s="7">
        <v>1.4999999999999999E-2</v>
      </c>
      <c r="E1528" s="7">
        <v>9.7534606199727286E-2</v>
      </c>
      <c r="F1528" s="2">
        <f t="shared" si="168"/>
        <v>0</v>
      </c>
      <c r="G1528" s="3">
        <f t="shared" si="169"/>
        <v>0</v>
      </c>
      <c r="H1528" s="3">
        <f t="shared" si="170"/>
        <v>158.8525709004382</v>
      </c>
      <c r="I1528" s="18">
        <f t="shared" si="166"/>
        <v>158.8525709004382</v>
      </c>
      <c r="J1528" s="3">
        <f t="shared" si="171"/>
        <v>0</v>
      </c>
      <c r="K1528" s="3">
        <f t="shared" si="172"/>
        <v>0</v>
      </c>
      <c r="L1528" s="2">
        <f t="shared" si="167"/>
        <v>0</v>
      </c>
    </row>
    <row r="1529" spans="1:12">
      <c r="A1529" s="2">
        <v>1509</v>
      </c>
      <c r="B1529" s="2">
        <v>48</v>
      </c>
      <c r="C1529" s="2">
        <v>2008</v>
      </c>
      <c r="D1529" s="7">
        <v>0</v>
      </c>
      <c r="E1529" s="7">
        <v>0</v>
      </c>
      <c r="F1529" s="2">
        <f t="shared" si="168"/>
        <v>0</v>
      </c>
      <c r="G1529" s="3">
        <f t="shared" si="169"/>
        <v>0</v>
      </c>
      <c r="H1529" s="3">
        <f t="shared" si="170"/>
        <v>0</v>
      </c>
      <c r="I1529" s="18">
        <f t="shared" si="166"/>
        <v>0</v>
      </c>
      <c r="J1529" s="3">
        <f t="shared" si="171"/>
        <v>0</v>
      </c>
      <c r="K1529" s="3">
        <f t="shared" si="172"/>
        <v>0</v>
      </c>
      <c r="L1529" s="2">
        <f t="shared" si="167"/>
        <v>0</v>
      </c>
    </row>
    <row r="1530" spans="1:12">
      <c r="A1530" s="2">
        <v>1510</v>
      </c>
      <c r="B1530" s="2">
        <v>49</v>
      </c>
      <c r="C1530" s="2">
        <v>2008</v>
      </c>
      <c r="D1530" s="7">
        <v>0</v>
      </c>
      <c r="E1530" s="7">
        <v>0</v>
      </c>
      <c r="F1530" s="2">
        <f t="shared" si="168"/>
        <v>0</v>
      </c>
      <c r="G1530" s="3">
        <f t="shared" si="169"/>
        <v>0</v>
      </c>
      <c r="H1530" s="3">
        <f t="shared" si="170"/>
        <v>0</v>
      </c>
      <c r="I1530" s="18">
        <f t="shared" si="166"/>
        <v>0</v>
      </c>
      <c r="J1530" s="3">
        <f t="shared" si="171"/>
        <v>0</v>
      </c>
      <c r="K1530" s="3">
        <f t="shared" si="172"/>
        <v>0</v>
      </c>
      <c r="L1530" s="2">
        <f t="shared" si="167"/>
        <v>0</v>
      </c>
    </row>
    <row r="1531" spans="1:12">
      <c r="A1531" s="2">
        <v>1511</v>
      </c>
      <c r="B1531" s="2">
        <v>50</v>
      </c>
      <c r="C1531" s="2">
        <v>2008</v>
      </c>
      <c r="D1531" s="7">
        <v>0</v>
      </c>
      <c r="E1531" s="7">
        <v>0</v>
      </c>
      <c r="F1531" s="2">
        <f t="shared" si="168"/>
        <v>0</v>
      </c>
      <c r="G1531" s="3">
        <f t="shared" si="169"/>
        <v>0</v>
      </c>
      <c r="H1531" s="3">
        <f t="shared" si="170"/>
        <v>0</v>
      </c>
      <c r="I1531" s="18">
        <f t="shared" si="166"/>
        <v>0</v>
      </c>
      <c r="J1531" s="3">
        <f t="shared" si="171"/>
        <v>0</v>
      </c>
      <c r="K1531" s="3">
        <f t="shared" si="172"/>
        <v>0</v>
      </c>
      <c r="L1531" s="2">
        <f t="shared" si="167"/>
        <v>0</v>
      </c>
    </row>
    <row r="1532" spans="1:12">
      <c r="A1532" s="2">
        <v>1512</v>
      </c>
      <c r="B1532" s="2">
        <v>51</v>
      </c>
      <c r="C1532" s="2">
        <v>2008</v>
      </c>
      <c r="D1532" s="7">
        <v>0</v>
      </c>
      <c r="E1532" s="7">
        <v>0</v>
      </c>
      <c r="F1532" s="2">
        <f t="shared" si="168"/>
        <v>0</v>
      </c>
      <c r="G1532" s="3">
        <f t="shared" si="169"/>
        <v>0</v>
      </c>
      <c r="H1532" s="3">
        <f t="shared" si="170"/>
        <v>0</v>
      </c>
      <c r="I1532" s="18">
        <f t="shared" si="166"/>
        <v>0</v>
      </c>
      <c r="J1532" s="3">
        <f t="shared" si="171"/>
        <v>0</v>
      </c>
      <c r="K1532" s="3">
        <f t="shared" si="172"/>
        <v>0</v>
      </c>
      <c r="L1532" s="2">
        <f t="shared" si="167"/>
        <v>0</v>
      </c>
    </row>
    <row r="1533" spans="1:12">
      <c r="A1533" s="2">
        <v>1513</v>
      </c>
      <c r="B1533" s="2">
        <v>52</v>
      </c>
      <c r="C1533" s="2">
        <v>2008</v>
      </c>
      <c r="D1533" s="7">
        <v>0</v>
      </c>
      <c r="E1533" s="7">
        <v>0</v>
      </c>
      <c r="F1533" s="2">
        <f t="shared" si="168"/>
        <v>0</v>
      </c>
      <c r="G1533" s="3">
        <f t="shared" si="169"/>
        <v>0</v>
      </c>
      <c r="H1533" s="3">
        <f t="shared" si="170"/>
        <v>0</v>
      </c>
      <c r="I1533" s="18">
        <f t="shared" si="166"/>
        <v>0</v>
      </c>
      <c r="J1533" s="3">
        <f t="shared" si="171"/>
        <v>0</v>
      </c>
      <c r="K1533" s="3">
        <f t="shared" si="172"/>
        <v>0</v>
      </c>
      <c r="L1533" s="2">
        <f t="shared" si="167"/>
        <v>0</v>
      </c>
    </row>
    <row r="1534" spans="1:12">
      <c r="A1534" s="2">
        <v>1514</v>
      </c>
      <c r="B1534" s="2">
        <v>53</v>
      </c>
      <c r="C1534" s="2">
        <v>2008</v>
      </c>
      <c r="D1534" s="7">
        <v>0</v>
      </c>
      <c r="E1534" s="7">
        <v>0</v>
      </c>
      <c r="F1534" s="2">
        <f t="shared" si="168"/>
        <v>0</v>
      </c>
      <c r="G1534" s="3">
        <f t="shared" si="169"/>
        <v>0</v>
      </c>
      <c r="H1534" s="3">
        <f t="shared" si="170"/>
        <v>0</v>
      </c>
      <c r="I1534" s="18">
        <f t="shared" si="166"/>
        <v>0</v>
      </c>
      <c r="J1534" s="3">
        <f t="shared" si="171"/>
        <v>0</v>
      </c>
      <c r="K1534" s="3">
        <f t="shared" si="172"/>
        <v>0</v>
      </c>
      <c r="L1534" s="2">
        <f t="shared" si="167"/>
        <v>0</v>
      </c>
    </row>
    <row r="1535" spans="1:12">
      <c r="A1535" s="2">
        <v>1515</v>
      </c>
      <c r="B1535" s="2">
        <v>1</v>
      </c>
      <c r="C1535" s="2">
        <v>2009</v>
      </c>
      <c r="D1535" s="7">
        <v>0</v>
      </c>
      <c r="E1535" s="7">
        <v>0</v>
      </c>
      <c r="F1535" s="2">
        <f t="shared" si="168"/>
        <v>0</v>
      </c>
      <c r="G1535" s="3">
        <f t="shared" si="169"/>
        <v>0</v>
      </c>
      <c r="H1535" s="3">
        <f t="shared" si="170"/>
        <v>0</v>
      </c>
      <c r="I1535" s="18">
        <f t="shared" si="166"/>
        <v>0</v>
      </c>
      <c r="J1535" s="3">
        <f t="shared" si="171"/>
        <v>0</v>
      </c>
      <c r="K1535" s="3">
        <f t="shared" si="172"/>
        <v>0</v>
      </c>
      <c r="L1535" s="2">
        <f t="shared" si="167"/>
        <v>0</v>
      </c>
    </row>
    <row r="1536" spans="1:12">
      <c r="A1536" s="2">
        <v>1516</v>
      </c>
      <c r="B1536" s="2">
        <v>2</v>
      </c>
      <c r="C1536" s="2">
        <v>2009</v>
      </c>
      <c r="D1536" s="7">
        <v>0</v>
      </c>
      <c r="E1536" s="7">
        <v>0</v>
      </c>
      <c r="F1536" s="2">
        <f t="shared" si="168"/>
        <v>0</v>
      </c>
      <c r="G1536" s="3">
        <f t="shared" si="169"/>
        <v>0</v>
      </c>
      <c r="H1536" s="3">
        <f t="shared" si="170"/>
        <v>0</v>
      </c>
      <c r="I1536" s="18">
        <f t="shared" si="166"/>
        <v>0</v>
      </c>
      <c r="J1536" s="3">
        <f t="shared" si="171"/>
        <v>0</v>
      </c>
      <c r="K1536" s="3">
        <f t="shared" si="172"/>
        <v>0</v>
      </c>
      <c r="L1536" s="2">
        <f t="shared" si="167"/>
        <v>0</v>
      </c>
    </row>
    <row r="1537" spans="1:12">
      <c r="A1537" s="2">
        <v>1517</v>
      </c>
      <c r="B1537" s="2">
        <v>3</v>
      </c>
      <c r="C1537" s="2">
        <v>2009</v>
      </c>
      <c r="D1537" s="7">
        <v>0</v>
      </c>
      <c r="E1537" s="7">
        <v>0</v>
      </c>
      <c r="F1537" s="2">
        <f t="shared" si="168"/>
        <v>0</v>
      </c>
      <c r="G1537" s="3">
        <f t="shared" si="169"/>
        <v>0</v>
      </c>
      <c r="H1537" s="3">
        <f t="shared" si="170"/>
        <v>0</v>
      </c>
      <c r="I1537" s="18">
        <f t="shared" si="166"/>
        <v>0</v>
      </c>
      <c r="J1537" s="3">
        <f t="shared" si="171"/>
        <v>0</v>
      </c>
      <c r="K1537" s="3">
        <f t="shared" si="172"/>
        <v>0</v>
      </c>
      <c r="L1537" s="2">
        <f t="shared" si="167"/>
        <v>0</v>
      </c>
    </row>
    <row r="1538" spans="1:12">
      <c r="A1538" s="2">
        <v>1518</v>
      </c>
      <c r="B1538" s="2">
        <v>4</v>
      </c>
      <c r="C1538" s="2">
        <v>2009</v>
      </c>
      <c r="D1538" s="7">
        <v>0</v>
      </c>
      <c r="E1538" s="7">
        <v>0</v>
      </c>
      <c r="F1538" s="2">
        <f t="shared" si="168"/>
        <v>0</v>
      </c>
      <c r="G1538" s="3">
        <f t="shared" si="169"/>
        <v>0</v>
      </c>
      <c r="H1538" s="3">
        <f t="shared" si="170"/>
        <v>0</v>
      </c>
      <c r="I1538" s="18">
        <f t="shared" si="166"/>
        <v>0</v>
      </c>
      <c r="J1538" s="3">
        <f t="shared" si="171"/>
        <v>0</v>
      </c>
      <c r="K1538" s="3">
        <f t="shared" si="172"/>
        <v>0</v>
      </c>
      <c r="L1538" s="2">
        <f t="shared" si="167"/>
        <v>0</v>
      </c>
    </row>
    <row r="1539" spans="1:12">
      <c r="A1539" s="2">
        <v>1519</v>
      </c>
      <c r="B1539" s="2">
        <v>5</v>
      </c>
      <c r="C1539" s="2">
        <v>2009</v>
      </c>
      <c r="D1539" s="7">
        <v>0</v>
      </c>
      <c r="E1539" s="7">
        <v>0</v>
      </c>
      <c r="F1539" s="2">
        <f t="shared" si="168"/>
        <v>0</v>
      </c>
      <c r="G1539" s="3">
        <f t="shared" si="169"/>
        <v>0</v>
      </c>
      <c r="H1539" s="3">
        <f t="shared" si="170"/>
        <v>0</v>
      </c>
      <c r="I1539" s="18">
        <f t="shared" si="166"/>
        <v>0</v>
      </c>
      <c r="J1539" s="3">
        <f t="shared" si="171"/>
        <v>0</v>
      </c>
      <c r="K1539" s="3">
        <f t="shared" si="172"/>
        <v>0</v>
      </c>
      <c r="L1539" s="2">
        <f t="shared" si="167"/>
        <v>0</v>
      </c>
    </row>
    <row r="1540" spans="1:12">
      <c r="A1540" s="2">
        <v>1520</v>
      </c>
      <c r="B1540" s="2">
        <v>6</v>
      </c>
      <c r="C1540" s="2">
        <v>2009</v>
      </c>
      <c r="D1540" s="7">
        <v>0</v>
      </c>
      <c r="E1540" s="7">
        <v>0</v>
      </c>
      <c r="F1540" s="2">
        <f t="shared" si="168"/>
        <v>0</v>
      </c>
      <c r="G1540" s="3">
        <f t="shared" si="169"/>
        <v>0</v>
      </c>
      <c r="H1540" s="3">
        <f t="shared" si="170"/>
        <v>0</v>
      </c>
      <c r="I1540" s="18">
        <f t="shared" si="166"/>
        <v>0</v>
      </c>
      <c r="J1540" s="3">
        <f t="shared" si="171"/>
        <v>0</v>
      </c>
      <c r="K1540" s="3">
        <f t="shared" si="172"/>
        <v>0</v>
      </c>
      <c r="L1540" s="2">
        <f t="shared" si="167"/>
        <v>0</v>
      </c>
    </row>
    <row r="1541" spans="1:12">
      <c r="A1541" s="2">
        <v>1521</v>
      </c>
      <c r="B1541" s="2">
        <v>7</v>
      </c>
      <c r="C1541" s="2">
        <v>2009</v>
      </c>
      <c r="D1541" s="7">
        <v>0</v>
      </c>
      <c r="E1541" s="7">
        <v>0</v>
      </c>
      <c r="F1541" s="2">
        <f t="shared" si="168"/>
        <v>0</v>
      </c>
      <c r="G1541" s="3">
        <f t="shared" si="169"/>
        <v>0</v>
      </c>
      <c r="H1541" s="3">
        <f t="shared" si="170"/>
        <v>0</v>
      </c>
      <c r="I1541" s="18">
        <f t="shared" si="166"/>
        <v>0</v>
      </c>
      <c r="J1541" s="3">
        <f t="shared" si="171"/>
        <v>0</v>
      </c>
      <c r="K1541" s="3">
        <f t="shared" si="172"/>
        <v>0</v>
      </c>
      <c r="L1541" s="2">
        <f t="shared" si="167"/>
        <v>0</v>
      </c>
    </row>
    <row r="1542" spans="1:12">
      <c r="A1542" s="2">
        <v>1522</v>
      </c>
      <c r="B1542" s="2">
        <v>8</v>
      </c>
      <c r="C1542" s="2">
        <v>2009</v>
      </c>
      <c r="D1542" s="7">
        <v>0</v>
      </c>
      <c r="E1542" s="7">
        <v>0</v>
      </c>
      <c r="F1542" s="2">
        <f t="shared" si="168"/>
        <v>0</v>
      </c>
      <c r="G1542" s="3">
        <f t="shared" si="169"/>
        <v>0</v>
      </c>
      <c r="H1542" s="3">
        <f t="shared" si="170"/>
        <v>0</v>
      </c>
      <c r="I1542" s="18">
        <f t="shared" si="166"/>
        <v>0</v>
      </c>
      <c r="J1542" s="3">
        <f t="shared" si="171"/>
        <v>0</v>
      </c>
      <c r="K1542" s="3">
        <f t="shared" si="172"/>
        <v>0</v>
      </c>
      <c r="L1542" s="2">
        <f t="shared" si="167"/>
        <v>0</v>
      </c>
    </row>
    <row r="1543" spans="1:12">
      <c r="A1543" s="2">
        <v>1523</v>
      </c>
      <c r="B1543" s="2">
        <v>9</v>
      </c>
      <c r="C1543" s="2">
        <v>2009</v>
      </c>
      <c r="D1543" s="7">
        <v>0</v>
      </c>
      <c r="E1543" s="7">
        <v>0</v>
      </c>
      <c r="F1543" s="2">
        <f t="shared" si="168"/>
        <v>0</v>
      </c>
      <c r="G1543" s="3">
        <f t="shared" si="169"/>
        <v>0</v>
      </c>
      <c r="H1543" s="3">
        <f t="shared" si="170"/>
        <v>0</v>
      </c>
      <c r="I1543" s="18">
        <f t="shared" si="166"/>
        <v>0</v>
      </c>
      <c r="J1543" s="3">
        <f t="shared" si="171"/>
        <v>0</v>
      </c>
      <c r="K1543" s="3">
        <f t="shared" si="172"/>
        <v>0</v>
      </c>
      <c r="L1543" s="2">
        <f t="shared" si="167"/>
        <v>0</v>
      </c>
    </row>
    <row r="1544" spans="1:12">
      <c r="A1544" s="2">
        <v>1524</v>
      </c>
      <c r="B1544" s="2">
        <v>10</v>
      </c>
      <c r="C1544" s="2">
        <v>2009</v>
      </c>
      <c r="D1544" s="7">
        <v>0.22100000000000003</v>
      </c>
      <c r="E1544" s="7">
        <v>0.13297985025806133</v>
      </c>
      <c r="F1544" s="2">
        <f t="shared" si="168"/>
        <v>0</v>
      </c>
      <c r="G1544" s="3">
        <f t="shared" si="169"/>
        <v>0</v>
      </c>
      <c r="H1544" s="3">
        <f t="shared" si="170"/>
        <v>2340.427877933123</v>
      </c>
      <c r="I1544" s="18">
        <f t="shared" si="166"/>
        <v>2340.427877933123</v>
      </c>
      <c r="J1544" s="3">
        <f t="shared" si="171"/>
        <v>0</v>
      </c>
      <c r="K1544" s="3">
        <f t="shared" si="172"/>
        <v>588.04268748695551</v>
      </c>
      <c r="L1544" s="2">
        <f t="shared" si="167"/>
        <v>0</v>
      </c>
    </row>
    <row r="1545" spans="1:12">
      <c r="A1545" s="2">
        <v>1525</v>
      </c>
      <c r="B1545" s="2">
        <v>11</v>
      </c>
      <c r="C1545" s="2">
        <v>2009</v>
      </c>
      <c r="D1545" s="7">
        <v>0.46400000000000002</v>
      </c>
      <c r="E1545" s="7">
        <v>0.56381299155089504</v>
      </c>
      <c r="F1545" s="2">
        <f t="shared" si="168"/>
        <v>0</v>
      </c>
      <c r="G1545" s="3">
        <f t="shared" si="169"/>
        <v>0</v>
      </c>
      <c r="H1545" s="3">
        <f t="shared" si="170"/>
        <v>4913.8395265202216</v>
      </c>
      <c r="I1545" s="18">
        <f t="shared" si="166"/>
        <v>4913.8395265202216</v>
      </c>
      <c r="J1545" s="3">
        <f t="shared" si="171"/>
        <v>0</v>
      </c>
      <c r="K1545" s="3">
        <f t="shared" si="172"/>
        <v>588.04268748695551</v>
      </c>
      <c r="L1545" s="2">
        <f t="shared" si="167"/>
        <v>0</v>
      </c>
    </row>
    <row r="1546" spans="1:12">
      <c r="A1546" s="2">
        <v>1526</v>
      </c>
      <c r="B1546" s="2">
        <v>12</v>
      </c>
      <c r="C1546" s="2">
        <v>2009</v>
      </c>
      <c r="D1546" s="7">
        <v>0.8</v>
      </c>
      <c r="E1546" s="7">
        <v>0.41262433028778456</v>
      </c>
      <c r="F1546" s="2">
        <f t="shared" si="168"/>
        <v>0</v>
      </c>
      <c r="G1546" s="3">
        <f t="shared" si="169"/>
        <v>0</v>
      </c>
      <c r="H1546" s="3">
        <f t="shared" si="170"/>
        <v>8472.1371146900383</v>
      </c>
      <c r="I1546" s="18">
        <f t="shared" si="166"/>
        <v>8472.1371146900383</v>
      </c>
      <c r="J1546" s="3">
        <f t="shared" si="171"/>
        <v>0</v>
      </c>
      <c r="K1546" s="3">
        <f t="shared" si="172"/>
        <v>588.04268748695551</v>
      </c>
      <c r="L1546" s="2">
        <f t="shared" si="167"/>
        <v>0</v>
      </c>
    </row>
    <row r="1547" spans="1:12">
      <c r="A1547" s="2">
        <v>1527</v>
      </c>
      <c r="B1547" s="2">
        <v>13</v>
      </c>
      <c r="C1547" s="2">
        <v>2009</v>
      </c>
      <c r="D1547" s="7">
        <v>0.75</v>
      </c>
      <c r="E1547" s="7">
        <v>0.4530888578055659</v>
      </c>
      <c r="F1547" s="2">
        <f t="shared" si="168"/>
        <v>1</v>
      </c>
      <c r="G1547" s="3">
        <f t="shared" si="169"/>
        <v>4344.6856998410449</v>
      </c>
      <c r="H1547" s="3">
        <f t="shared" si="170"/>
        <v>7942.6285450219093</v>
      </c>
      <c r="I1547" s="18">
        <f t="shared" si="166"/>
        <v>3597.9428451808644</v>
      </c>
      <c r="J1547" s="3">
        <f t="shared" si="171"/>
        <v>0</v>
      </c>
      <c r="K1547" s="3">
        <f t="shared" si="172"/>
        <v>588.04268748695551</v>
      </c>
      <c r="L1547" s="2">
        <f t="shared" si="167"/>
        <v>0</v>
      </c>
    </row>
    <row r="1548" spans="1:12">
      <c r="A1548" s="2">
        <v>1528</v>
      </c>
      <c r="B1548" s="2">
        <v>14</v>
      </c>
      <c r="C1548" s="2">
        <v>2009</v>
      </c>
      <c r="D1548" s="7">
        <v>0.09</v>
      </c>
      <c r="E1548" s="7">
        <v>0.61853346393602493</v>
      </c>
      <c r="F1548" s="2">
        <f t="shared" si="168"/>
        <v>1</v>
      </c>
      <c r="G1548" s="3">
        <f t="shared" si="169"/>
        <v>4344.6856998410449</v>
      </c>
      <c r="H1548" s="3">
        <f t="shared" si="170"/>
        <v>953.11542540262917</v>
      </c>
      <c r="I1548" s="18">
        <f t="shared" si="166"/>
        <v>-3391.5702744384157</v>
      </c>
      <c r="J1548" s="3">
        <f t="shared" si="171"/>
        <v>3391.5702744384157</v>
      </c>
      <c r="K1548" s="3">
        <f t="shared" si="172"/>
        <v>0</v>
      </c>
      <c r="L1548" s="2">
        <f t="shared" si="167"/>
        <v>1</v>
      </c>
    </row>
    <row r="1549" spans="1:12">
      <c r="A1549" s="2">
        <v>1529</v>
      </c>
      <c r="B1549" s="2">
        <v>15</v>
      </c>
      <c r="C1549" s="2">
        <v>2009</v>
      </c>
      <c r="D1549" s="7">
        <v>5.0000000000000001E-3</v>
      </c>
      <c r="E1549" s="7">
        <v>0.90584212506029294</v>
      </c>
      <c r="F1549" s="2">
        <f t="shared" si="168"/>
        <v>1</v>
      </c>
      <c r="G1549" s="3">
        <f t="shared" si="169"/>
        <v>4344.6856998410449</v>
      </c>
      <c r="H1549" s="3">
        <f t="shared" si="170"/>
        <v>52.950856966812736</v>
      </c>
      <c r="I1549" s="18">
        <f t="shared" si="166"/>
        <v>-4291.7348428742325</v>
      </c>
      <c r="J1549" s="3">
        <f t="shared" si="171"/>
        <v>7683.3051173126478</v>
      </c>
      <c r="K1549" s="3">
        <f t="shared" si="172"/>
        <v>0</v>
      </c>
      <c r="L1549" s="2">
        <f t="shared" si="167"/>
        <v>1</v>
      </c>
    </row>
    <row r="1550" spans="1:12">
      <c r="A1550" s="2">
        <v>1530</v>
      </c>
      <c r="B1550" s="2">
        <v>16</v>
      </c>
      <c r="C1550" s="2">
        <v>2009</v>
      </c>
      <c r="D1550" s="7">
        <v>0.13500000000000001</v>
      </c>
      <c r="E1550" s="7">
        <v>0.89225157389305287</v>
      </c>
      <c r="F1550" s="2">
        <f t="shared" si="168"/>
        <v>1</v>
      </c>
      <c r="G1550" s="3">
        <f t="shared" si="169"/>
        <v>4344.6856998410449</v>
      </c>
      <c r="H1550" s="3">
        <f t="shared" si="170"/>
        <v>1429.673138103944</v>
      </c>
      <c r="I1550" s="18">
        <f t="shared" si="166"/>
        <v>-2915.0125617371009</v>
      </c>
      <c r="J1550" s="3">
        <f t="shared" si="171"/>
        <v>10598.317679049749</v>
      </c>
      <c r="K1550" s="3">
        <f t="shared" si="172"/>
        <v>0</v>
      </c>
      <c r="L1550" s="2">
        <f t="shared" si="167"/>
        <v>1</v>
      </c>
    </row>
    <row r="1551" spans="1:12">
      <c r="A1551" s="2">
        <v>1531</v>
      </c>
      <c r="B1551" s="2">
        <v>17</v>
      </c>
      <c r="C1551" s="2">
        <v>2009</v>
      </c>
      <c r="D1551" s="7">
        <v>0.9900000000000001</v>
      </c>
      <c r="E1551" s="7">
        <v>0.8270862196288129</v>
      </c>
      <c r="F1551" s="2">
        <f t="shared" si="168"/>
        <v>1</v>
      </c>
      <c r="G1551" s="3">
        <f t="shared" si="169"/>
        <v>4344.6856998410449</v>
      </c>
      <c r="H1551" s="3">
        <f t="shared" si="170"/>
        <v>10484.269679428924</v>
      </c>
      <c r="I1551" s="18">
        <f t="shared" si="166"/>
        <v>6139.5839795878792</v>
      </c>
      <c r="J1551" s="3">
        <f t="shared" si="171"/>
        <v>4458.7336994618699</v>
      </c>
      <c r="K1551" s="3">
        <f t="shared" si="172"/>
        <v>588.04268748695551</v>
      </c>
      <c r="L1551" s="2">
        <f t="shared" si="167"/>
        <v>0</v>
      </c>
    </row>
    <row r="1552" spans="1:12">
      <c r="A1552" s="2">
        <v>1532</v>
      </c>
      <c r="B1552" s="2">
        <v>18</v>
      </c>
      <c r="C1552" s="2">
        <v>2009</v>
      </c>
      <c r="D1552" s="7">
        <v>0.34</v>
      </c>
      <c r="E1552" s="7">
        <v>1.0525468493201031</v>
      </c>
      <c r="F1552" s="2">
        <f t="shared" si="168"/>
        <v>1</v>
      </c>
      <c r="G1552" s="3">
        <f t="shared" si="169"/>
        <v>4344.6856998410449</v>
      </c>
      <c r="H1552" s="3">
        <f t="shared" si="170"/>
        <v>3600.6582737432668</v>
      </c>
      <c r="I1552" s="18">
        <f t="shared" si="166"/>
        <v>-744.02742609777806</v>
      </c>
      <c r="J1552" s="3">
        <f t="shared" si="171"/>
        <v>5202.7611255596476</v>
      </c>
      <c r="K1552" s="3">
        <f t="shared" si="172"/>
        <v>0</v>
      </c>
      <c r="L1552" s="2">
        <f t="shared" si="167"/>
        <v>1</v>
      </c>
    </row>
    <row r="1553" spans="1:12">
      <c r="A1553" s="2">
        <v>1533</v>
      </c>
      <c r="B1553" s="2">
        <v>19</v>
      </c>
      <c r="C1553" s="2">
        <v>2009</v>
      </c>
      <c r="D1553" s="7">
        <v>5.5E-2</v>
      </c>
      <c r="E1553" s="7">
        <v>1.039850786340927</v>
      </c>
      <c r="F1553" s="2">
        <f t="shared" si="168"/>
        <v>1</v>
      </c>
      <c r="G1553" s="3">
        <f t="shared" si="169"/>
        <v>4344.6856998410449</v>
      </c>
      <c r="H1553" s="3">
        <f t="shared" si="170"/>
        <v>582.45942663494009</v>
      </c>
      <c r="I1553" s="18">
        <f t="shared" si="166"/>
        <v>-3762.2262732061049</v>
      </c>
      <c r="J1553" s="3">
        <f t="shared" si="171"/>
        <v>8964.987398765752</v>
      </c>
      <c r="K1553" s="3">
        <f t="shared" si="172"/>
        <v>0</v>
      </c>
      <c r="L1553" s="2">
        <f t="shared" si="167"/>
        <v>1</v>
      </c>
    </row>
    <row r="1554" spans="1:12">
      <c r="A1554" s="2">
        <v>1534</v>
      </c>
      <c r="B1554" s="2">
        <v>20</v>
      </c>
      <c r="C1554" s="2">
        <v>2009</v>
      </c>
      <c r="D1554" s="7">
        <v>0.125</v>
      </c>
      <c r="E1554" s="7">
        <v>1.4517350378893092</v>
      </c>
      <c r="F1554" s="2">
        <f t="shared" si="168"/>
        <v>1</v>
      </c>
      <c r="G1554" s="3">
        <f t="shared" si="169"/>
        <v>4344.6856998410449</v>
      </c>
      <c r="H1554" s="3">
        <f t="shared" si="170"/>
        <v>1323.7714241703184</v>
      </c>
      <c r="I1554" s="18">
        <f t="shared" si="166"/>
        <v>-3020.9142756707265</v>
      </c>
      <c r="J1554" s="3">
        <f t="shared" si="171"/>
        <v>11985.901674436478</v>
      </c>
      <c r="K1554" s="3">
        <f t="shared" si="172"/>
        <v>0</v>
      </c>
      <c r="L1554" s="2">
        <f t="shared" si="167"/>
        <v>1</v>
      </c>
    </row>
    <row r="1555" spans="1:12">
      <c r="A1555" s="2">
        <v>1535</v>
      </c>
      <c r="B1555" s="2">
        <v>21</v>
      </c>
      <c r="C1555" s="2">
        <v>2009</v>
      </c>
      <c r="D1555" s="7">
        <v>0.04</v>
      </c>
      <c r="E1555" s="7">
        <v>1.2038460617642028</v>
      </c>
      <c r="F1555" s="2">
        <f t="shared" si="168"/>
        <v>1</v>
      </c>
      <c r="G1555" s="3">
        <f t="shared" si="169"/>
        <v>4344.6856998410449</v>
      </c>
      <c r="H1555" s="3">
        <f t="shared" si="170"/>
        <v>423.60685573450189</v>
      </c>
      <c r="I1555" s="18">
        <f t="shared" si="166"/>
        <v>-3921.0788441065429</v>
      </c>
      <c r="J1555" s="3">
        <f t="shared" si="171"/>
        <v>15906.980518543021</v>
      </c>
      <c r="K1555" s="3">
        <f t="shared" si="172"/>
        <v>0</v>
      </c>
      <c r="L1555" s="2">
        <f t="shared" si="167"/>
        <v>1</v>
      </c>
    </row>
    <row r="1556" spans="1:12">
      <c r="A1556" s="2">
        <v>1536</v>
      </c>
      <c r="B1556" s="2">
        <v>22</v>
      </c>
      <c r="C1556" s="2">
        <v>2009</v>
      </c>
      <c r="D1556" s="7">
        <v>0.69499999999999995</v>
      </c>
      <c r="E1556" s="7">
        <v>1.2579350380869847</v>
      </c>
      <c r="F1556" s="2">
        <f t="shared" si="168"/>
        <v>1</v>
      </c>
      <c r="G1556" s="3">
        <f t="shared" si="169"/>
        <v>4344.6856998410449</v>
      </c>
      <c r="H1556" s="3">
        <f t="shared" si="170"/>
        <v>7360.1691183869698</v>
      </c>
      <c r="I1556" s="18">
        <f t="shared" si="166"/>
        <v>3015.4834185459249</v>
      </c>
      <c r="J1556" s="3">
        <f t="shared" si="171"/>
        <v>12891.497099997097</v>
      </c>
      <c r="K1556" s="3">
        <f t="shared" si="172"/>
        <v>588.04268748695551</v>
      </c>
      <c r="L1556" s="2">
        <f t="shared" si="167"/>
        <v>0</v>
      </c>
    </row>
    <row r="1557" spans="1:12">
      <c r="A1557" s="2">
        <v>1537</v>
      </c>
      <c r="B1557" s="2">
        <v>23</v>
      </c>
      <c r="C1557" s="2">
        <v>2009</v>
      </c>
      <c r="D1557" s="7">
        <v>0.51500000000000001</v>
      </c>
      <c r="E1557" s="7">
        <v>1.0589814949828309</v>
      </c>
      <c r="F1557" s="2">
        <f t="shared" si="168"/>
        <v>1</v>
      </c>
      <c r="G1557" s="3">
        <f t="shared" si="169"/>
        <v>4344.6856998410449</v>
      </c>
      <c r="H1557" s="3">
        <f t="shared" si="170"/>
        <v>5453.9382675817114</v>
      </c>
      <c r="I1557" s="18">
        <f t="shared" si="166"/>
        <v>1109.2525677406666</v>
      </c>
      <c r="J1557" s="3">
        <f t="shared" si="171"/>
        <v>11782.244532256431</v>
      </c>
      <c r="K1557" s="3">
        <f t="shared" si="172"/>
        <v>588.04268748695551</v>
      </c>
      <c r="L1557" s="2">
        <f t="shared" si="167"/>
        <v>0</v>
      </c>
    </row>
    <row r="1558" spans="1:12">
      <c r="A1558" s="2">
        <v>1538</v>
      </c>
      <c r="B1558" s="2">
        <v>24</v>
      </c>
      <c r="C1558" s="2">
        <v>2009</v>
      </c>
      <c r="D1558" s="7">
        <v>0.755</v>
      </c>
      <c r="E1558" s="7">
        <v>1.3759633844232888</v>
      </c>
      <c r="F1558" s="2">
        <f t="shared" si="168"/>
        <v>1</v>
      </c>
      <c r="G1558" s="3">
        <f t="shared" si="169"/>
        <v>4344.6856998410449</v>
      </c>
      <c r="H1558" s="3">
        <f t="shared" si="170"/>
        <v>7995.5794019887226</v>
      </c>
      <c r="I1558" s="18">
        <f t="shared" ref="I1558:I1621" si="173">H1558-G1558-((E1558/12)*$F$10)/7.48</f>
        <v>3650.8937021476777</v>
      </c>
      <c r="J1558" s="3">
        <f t="shared" si="171"/>
        <v>8131.3508301087531</v>
      </c>
      <c r="K1558" s="3">
        <f t="shared" si="172"/>
        <v>588.04268748695551</v>
      </c>
      <c r="L1558" s="2">
        <f t="shared" ref="L1558:L1621" si="174">IF(AND(K1558=0,I1558=0),0,IF(B1558&gt;43,0,IF(ROUND((K1557+I1558),0)=0,0,IF(K1558=0,1,0))))</f>
        <v>0</v>
      </c>
    </row>
    <row r="1559" spans="1:12">
      <c r="A1559" s="2">
        <v>1539</v>
      </c>
      <c r="B1559" s="2">
        <v>25</v>
      </c>
      <c r="C1559" s="2">
        <v>2009</v>
      </c>
      <c r="D1559" s="7">
        <v>0.91500000000000004</v>
      </c>
      <c r="E1559" s="7">
        <v>1.5259228330892278</v>
      </c>
      <c r="F1559" s="2">
        <f t="shared" si="168"/>
        <v>1</v>
      </c>
      <c r="G1559" s="3">
        <f t="shared" si="169"/>
        <v>4344.6856998410449</v>
      </c>
      <c r="H1559" s="3">
        <f t="shared" si="170"/>
        <v>9690.0068249267315</v>
      </c>
      <c r="I1559" s="18">
        <f t="shared" si="173"/>
        <v>5345.3211250856866</v>
      </c>
      <c r="J1559" s="3">
        <f t="shared" si="171"/>
        <v>2786.0297050230665</v>
      </c>
      <c r="K1559" s="3">
        <f t="shared" si="172"/>
        <v>588.04268748695551</v>
      </c>
      <c r="L1559" s="2">
        <f t="shared" si="174"/>
        <v>0</v>
      </c>
    </row>
    <row r="1560" spans="1:12">
      <c r="A1560" s="2">
        <v>1540</v>
      </c>
      <c r="B1560" s="2">
        <v>26</v>
      </c>
      <c r="C1560" s="2">
        <v>2009</v>
      </c>
      <c r="D1560" s="7">
        <v>0.19500000000000001</v>
      </c>
      <c r="E1560" s="7">
        <v>1.239331101098087</v>
      </c>
      <c r="F1560" s="2">
        <f t="shared" si="168"/>
        <v>1</v>
      </c>
      <c r="G1560" s="3">
        <f t="shared" si="169"/>
        <v>4344.6856998410449</v>
      </c>
      <c r="H1560" s="3">
        <f t="shared" si="170"/>
        <v>2065.0834217056968</v>
      </c>
      <c r="I1560" s="18">
        <f t="shared" si="173"/>
        <v>-2279.6022781353481</v>
      </c>
      <c r="J1560" s="3">
        <f t="shared" si="171"/>
        <v>5065.6319831584151</v>
      </c>
      <c r="K1560" s="3">
        <f t="shared" si="172"/>
        <v>0</v>
      </c>
      <c r="L1560" s="2">
        <f t="shared" si="174"/>
        <v>1</v>
      </c>
    </row>
    <row r="1561" spans="1:12">
      <c r="A1561" s="2">
        <v>1541</v>
      </c>
      <c r="B1561" s="2">
        <v>27</v>
      </c>
      <c r="C1561" s="2">
        <v>2009</v>
      </c>
      <c r="D1561" s="7">
        <v>0.04</v>
      </c>
      <c r="E1561" s="7">
        <v>1.442600785930122</v>
      </c>
      <c r="F1561" s="2">
        <f t="shared" si="168"/>
        <v>2</v>
      </c>
      <c r="G1561" s="3">
        <f t="shared" si="169"/>
        <v>8689.3713996820898</v>
      </c>
      <c r="H1561" s="3">
        <f t="shared" si="170"/>
        <v>423.60685573450189</v>
      </c>
      <c r="I1561" s="18">
        <f t="shared" si="173"/>
        <v>-8265.7645439475873</v>
      </c>
      <c r="J1561" s="3">
        <f t="shared" si="171"/>
        <v>13331.396527106002</v>
      </c>
      <c r="K1561" s="3">
        <f t="shared" si="172"/>
        <v>0</v>
      </c>
      <c r="L1561" s="2">
        <f t="shared" si="174"/>
        <v>1</v>
      </c>
    </row>
    <row r="1562" spans="1:12">
      <c r="A1562" s="2">
        <v>1542</v>
      </c>
      <c r="B1562" s="2">
        <v>28</v>
      </c>
      <c r="C1562" s="2">
        <v>2009</v>
      </c>
      <c r="D1562" s="7">
        <v>4.4999999999999998E-2</v>
      </c>
      <c r="E1562" s="7">
        <v>1.1201803138180459</v>
      </c>
      <c r="F1562" s="2">
        <f t="shared" si="168"/>
        <v>2</v>
      </c>
      <c r="G1562" s="3">
        <f t="shared" si="169"/>
        <v>8689.3713996820898</v>
      </c>
      <c r="H1562" s="3">
        <f t="shared" si="170"/>
        <v>476.55771270131459</v>
      </c>
      <c r="I1562" s="18">
        <f t="shared" si="173"/>
        <v>-8212.8136869807749</v>
      </c>
      <c r="J1562" s="3">
        <f t="shared" si="171"/>
        <v>21544.210214086779</v>
      </c>
      <c r="K1562" s="3">
        <f t="shared" si="172"/>
        <v>0</v>
      </c>
      <c r="L1562" s="2">
        <f t="shared" si="174"/>
        <v>1</v>
      </c>
    </row>
    <row r="1563" spans="1:12">
      <c r="A1563" s="2">
        <v>1543</v>
      </c>
      <c r="B1563" s="2">
        <v>29</v>
      </c>
      <c r="C1563" s="2">
        <v>2009</v>
      </c>
      <c r="D1563" s="7">
        <v>1.2650000000000001</v>
      </c>
      <c r="E1563" s="7">
        <v>1.3712570852154911</v>
      </c>
      <c r="F1563" s="2">
        <f t="shared" si="168"/>
        <v>2</v>
      </c>
      <c r="G1563" s="3">
        <f t="shared" si="169"/>
        <v>8689.3713996820898</v>
      </c>
      <c r="H1563" s="3">
        <f t="shared" si="170"/>
        <v>13396.566812603625</v>
      </c>
      <c r="I1563" s="18">
        <f t="shared" si="173"/>
        <v>4707.1954129215355</v>
      </c>
      <c r="J1563" s="3">
        <f t="shared" si="171"/>
        <v>16837.014801165242</v>
      </c>
      <c r="K1563" s="3">
        <f t="shared" si="172"/>
        <v>588.04268748695551</v>
      </c>
      <c r="L1563" s="2">
        <f t="shared" si="174"/>
        <v>0</v>
      </c>
    </row>
    <row r="1564" spans="1:12">
      <c r="A1564" s="2">
        <v>1544</v>
      </c>
      <c r="B1564" s="2">
        <v>30</v>
      </c>
      <c r="C1564" s="2">
        <v>2009</v>
      </c>
      <c r="D1564" s="7">
        <v>0.65500000000000003</v>
      </c>
      <c r="E1564" s="7">
        <v>1.2659240144567889</v>
      </c>
      <c r="F1564" s="2">
        <f t="shared" si="168"/>
        <v>2</v>
      </c>
      <c r="G1564" s="3">
        <f t="shared" si="169"/>
        <v>8689.3713996820898</v>
      </c>
      <c r="H1564" s="3">
        <f t="shared" si="170"/>
        <v>6936.5622626524682</v>
      </c>
      <c r="I1564" s="18">
        <f t="shared" si="173"/>
        <v>-1752.8091370296215</v>
      </c>
      <c r="J1564" s="3">
        <f t="shared" si="171"/>
        <v>18589.823938194862</v>
      </c>
      <c r="K1564" s="3">
        <f t="shared" si="172"/>
        <v>0</v>
      </c>
      <c r="L1564" s="2">
        <f t="shared" si="174"/>
        <v>1</v>
      </c>
    </row>
    <row r="1565" spans="1:12">
      <c r="A1565" s="2">
        <v>1545</v>
      </c>
      <c r="B1565" s="2">
        <v>31</v>
      </c>
      <c r="C1565" s="2">
        <v>2009</v>
      </c>
      <c r="D1565" s="7">
        <v>3.48</v>
      </c>
      <c r="E1565" s="7">
        <v>1.1941559042937719</v>
      </c>
      <c r="F1565" s="2">
        <f t="shared" si="168"/>
        <v>1</v>
      </c>
      <c r="G1565" s="3">
        <f t="shared" si="169"/>
        <v>4344.6856998410449</v>
      </c>
      <c r="H1565" s="3">
        <f t="shared" si="170"/>
        <v>36853.796448901659</v>
      </c>
      <c r="I1565" s="18">
        <f t="shared" si="173"/>
        <v>32509.110749060615</v>
      </c>
      <c r="J1565" s="3">
        <f t="shared" si="171"/>
        <v>0</v>
      </c>
      <c r="K1565" s="3">
        <f t="shared" si="172"/>
        <v>588.04268748695551</v>
      </c>
      <c r="L1565" s="2">
        <f t="shared" si="174"/>
        <v>0</v>
      </c>
    </row>
    <row r="1566" spans="1:12">
      <c r="A1566" s="2">
        <v>1546</v>
      </c>
      <c r="B1566" s="2">
        <v>32</v>
      </c>
      <c r="C1566" s="2">
        <v>2009</v>
      </c>
      <c r="D1566" s="7">
        <v>0.18000000000000002</v>
      </c>
      <c r="E1566" s="7">
        <v>1.2125712586056969</v>
      </c>
      <c r="F1566" s="2">
        <f t="shared" si="168"/>
        <v>1</v>
      </c>
      <c r="G1566" s="3">
        <f t="shared" si="169"/>
        <v>4344.6856998410449</v>
      </c>
      <c r="H1566" s="3">
        <f t="shared" si="170"/>
        <v>1906.2308508052588</v>
      </c>
      <c r="I1566" s="18">
        <f t="shared" si="173"/>
        <v>-2438.4548490357861</v>
      </c>
      <c r="J1566" s="3">
        <f t="shared" si="171"/>
        <v>2438.4548490357861</v>
      </c>
      <c r="K1566" s="3">
        <f t="shared" si="172"/>
        <v>0</v>
      </c>
      <c r="L1566" s="2">
        <f t="shared" si="174"/>
        <v>1</v>
      </c>
    </row>
    <row r="1567" spans="1:12">
      <c r="A1567" s="2">
        <v>1547</v>
      </c>
      <c r="B1567" s="2">
        <v>33</v>
      </c>
      <c r="C1567" s="2">
        <v>2009</v>
      </c>
      <c r="D1567" s="7">
        <v>2.17</v>
      </c>
      <c r="E1567" s="7">
        <v>0.938493306129351</v>
      </c>
      <c r="F1567" s="2">
        <f t="shared" si="168"/>
        <v>1</v>
      </c>
      <c r="G1567" s="3">
        <f t="shared" si="169"/>
        <v>4344.6856998410449</v>
      </c>
      <c r="H1567" s="3">
        <f t="shared" si="170"/>
        <v>22980.671923596725</v>
      </c>
      <c r="I1567" s="18">
        <f t="shared" si="173"/>
        <v>18635.986223755681</v>
      </c>
      <c r="J1567" s="3">
        <f t="shared" si="171"/>
        <v>0</v>
      </c>
      <c r="K1567" s="3">
        <f t="shared" si="172"/>
        <v>588.04268748695551</v>
      </c>
      <c r="L1567" s="2">
        <f t="shared" si="174"/>
        <v>0</v>
      </c>
    </row>
    <row r="1568" spans="1:12">
      <c r="A1568" s="2">
        <v>1548</v>
      </c>
      <c r="B1568" s="2">
        <v>34</v>
      </c>
      <c r="C1568" s="2">
        <v>2009</v>
      </c>
      <c r="D1568" s="7">
        <v>0.61</v>
      </c>
      <c r="E1568" s="7">
        <v>1.0312696839874749</v>
      </c>
      <c r="F1568" s="2">
        <f t="shared" si="168"/>
        <v>1</v>
      </c>
      <c r="G1568" s="3">
        <f t="shared" si="169"/>
        <v>4344.6856998410449</v>
      </c>
      <c r="H1568" s="3">
        <f t="shared" si="170"/>
        <v>6460.0045499511543</v>
      </c>
      <c r="I1568" s="18">
        <f t="shared" si="173"/>
        <v>2115.3188501101095</v>
      </c>
      <c r="J1568" s="3">
        <f t="shared" si="171"/>
        <v>0</v>
      </c>
      <c r="K1568" s="3">
        <f t="shared" si="172"/>
        <v>588.04268748695551</v>
      </c>
      <c r="L1568" s="2">
        <f t="shared" si="174"/>
        <v>0</v>
      </c>
    </row>
    <row r="1569" spans="1:12">
      <c r="A1569" s="2">
        <v>1549</v>
      </c>
      <c r="B1569" s="2">
        <v>35</v>
      </c>
      <c r="C1569" s="2">
        <v>2009</v>
      </c>
      <c r="D1569" s="7">
        <v>0</v>
      </c>
      <c r="E1569" s="7">
        <v>0.96507440846444292</v>
      </c>
      <c r="F1569" s="2">
        <f t="shared" si="168"/>
        <v>1</v>
      </c>
      <c r="G1569" s="3">
        <f t="shared" si="169"/>
        <v>4344.6856998410449</v>
      </c>
      <c r="H1569" s="3">
        <f t="shared" si="170"/>
        <v>0</v>
      </c>
      <c r="I1569" s="18">
        <f t="shared" si="173"/>
        <v>-4344.6856998410449</v>
      </c>
      <c r="J1569" s="3">
        <f t="shared" si="171"/>
        <v>4344.6856998410449</v>
      </c>
      <c r="K1569" s="3">
        <f t="shared" si="172"/>
        <v>0</v>
      </c>
      <c r="L1569" s="2">
        <f t="shared" si="174"/>
        <v>1</v>
      </c>
    </row>
    <row r="1570" spans="1:12">
      <c r="A1570" s="2">
        <v>1550</v>
      </c>
      <c r="B1570" s="2">
        <v>36</v>
      </c>
      <c r="C1570" s="2">
        <v>2009</v>
      </c>
      <c r="D1570" s="7">
        <v>0.01</v>
      </c>
      <c r="E1570" s="7">
        <v>0.98150236120359202</v>
      </c>
      <c r="F1570" s="2">
        <f t="shared" si="168"/>
        <v>1</v>
      </c>
      <c r="G1570" s="3">
        <f t="shared" si="169"/>
        <v>4344.6856998410449</v>
      </c>
      <c r="H1570" s="3">
        <f t="shared" si="170"/>
        <v>105.90171393362547</v>
      </c>
      <c r="I1570" s="18">
        <f t="shared" si="173"/>
        <v>-4238.7839859074193</v>
      </c>
      <c r="J1570" s="3">
        <f t="shared" si="171"/>
        <v>8583.4696857484632</v>
      </c>
      <c r="K1570" s="3">
        <f t="shared" si="172"/>
        <v>0</v>
      </c>
      <c r="L1570" s="2">
        <f t="shared" si="174"/>
        <v>1</v>
      </c>
    </row>
    <row r="1571" spans="1:12">
      <c r="A1571" s="2">
        <v>1551</v>
      </c>
      <c r="B1571" s="2">
        <v>37</v>
      </c>
      <c r="C1571" s="2">
        <v>2009</v>
      </c>
      <c r="D1571" s="7">
        <v>0</v>
      </c>
      <c r="E1571" s="7">
        <v>0.955921652568267</v>
      </c>
      <c r="F1571" s="2">
        <f t="shared" si="168"/>
        <v>1</v>
      </c>
      <c r="G1571" s="3">
        <f t="shared" si="169"/>
        <v>4344.6856998410449</v>
      </c>
      <c r="H1571" s="3">
        <f t="shared" si="170"/>
        <v>0</v>
      </c>
      <c r="I1571" s="18">
        <f t="shared" si="173"/>
        <v>-4344.6856998410449</v>
      </c>
      <c r="J1571" s="3">
        <f t="shared" si="171"/>
        <v>12928.155385589507</v>
      </c>
      <c r="K1571" s="3">
        <f t="shared" si="172"/>
        <v>0</v>
      </c>
      <c r="L1571" s="2">
        <f t="shared" si="174"/>
        <v>1</v>
      </c>
    </row>
    <row r="1572" spans="1:12">
      <c r="A1572" s="2">
        <v>1552</v>
      </c>
      <c r="B1572" s="2">
        <v>38</v>
      </c>
      <c r="C1572" s="2">
        <v>2009</v>
      </c>
      <c r="D1572" s="7">
        <v>0.39</v>
      </c>
      <c r="E1572" s="7">
        <v>0.74695078663968495</v>
      </c>
      <c r="F1572" s="2">
        <f t="shared" ref="F1572:F1635" si="175">IF(AND(B1572&gt;=$C$7,B1572&lt;=$D$7),$C$5*2,IF(AND(B1572&gt;=$C$6,B1572&lt;=$D$6),$C$5,0))</f>
        <v>1</v>
      </c>
      <c r="G1572" s="3">
        <f t="shared" ref="G1572:G1635" si="176">IF($C$2="Y",F1572*$C$4*43560/12/0.133680556,IF(AND(B1572&gt;=$C$11,B1572&lt;=$D$11),$C$10,0))</f>
        <v>4344.6856998410449</v>
      </c>
      <c r="H1572" s="3">
        <f t="shared" ref="H1572:H1635" si="177">D1572*$C$13*43560/12/0.133680556</f>
        <v>4130.1668434113935</v>
      </c>
      <c r="I1572" s="18">
        <f t="shared" si="173"/>
        <v>-214.51885642965135</v>
      </c>
      <c r="J1572" s="3">
        <f t="shared" ref="J1572:J1635" si="178">IF(B1572&gt;43,0,IF(AND(I1572&gt;=0,(J1571-I1572)&lt;=0),0,IF(I1572&lt;=0,ABS(I1572)+J1571,J1571-I1572)))</f>
        <v>13142.674242019159</v>
      </c>
      <c r="K1572" s="3">
        <f t="shared" ref="K1572:K1635" si="179">IF(B1572&gt;43,0,IF(K1571+I1572&lt;=0,0,IF(K1571+I1572&gt;=$C$15,$C$15,K1571+I1572)))</f>
        <v>0</v>
      </c>
      <c r="L1572" s="2">
        <f t="shared" si="174"/>
        <v>1</v>
      </c>
    </row>
    <row r="1573" spans="1:12">
      <c r="A1573" s="2">
        <v>1553</v>
      </c>
      <c r="B1573" s="2">
        <v>39</v>
      </c>
      <c r="C1573" s="2">
        <v>2009</v>
      </c>
      <c r="D1573" s="7">
        <v>1.575</v>
      </c>
      <c r="E1573" s="7">
        <v>0.43680850349146316</v>
      </c>
      <c r="F1573" s="2">
        <f t="shared" si="175"/>
        <v>1</v>
      </c>
      <c r="G1573" s="3">
        <f t="shared" si="176"/>
        <v>4344.6856998410449</v>
      </c>
      <c r="H1573" s="3">
        <f t="shared" si="177"/>
        <v>16679.519944546009</v>
      </c>
      <c r="I1573" s="18">
        <f t="shared" si="173"/>
        <v>12334.834244704965</v>
      </c>
      <c r="J1573" s="3">
        <f t="shared" si="178"/>
        <v>807.83999731419317</v>
      </c>
      <c r="K1573" s="3">
        <f t="shared" si="179"/>
        <v>588.04268748695551</v>
      </c>
      <c r="L1573" s="2">
        <f t="shared" si="174"/>
        <v>0</v>
      </c>
    </row>
    <row r="1574" spans="1:12">
      <c r="A1574" s="2">
        <v>1554</v>
      </c>
      <c r="B1574" s="2">
        <v>40</v>
      </c>
      <c r="C1574" s="2">
        <v>2009</v>
      </c>
      <c r="D1574" s="7">
        <v>1.6649999999999998</v>
      </c>
      <c r="E1574" s="7">
        <v>0.38068007835186379</v>
      </c>
      <c r="F1574" s="2">
        <f t="shared" si="175"/>
        <v>0</v>
      </c>
      <c r="G1574" s="3">
        <f t="shared" si="176"/>
        <v>0</v>
      </c>
      <c r="H1574" s="3">
        <f t="shared" si="177"/>
        <v>17632.635369948639</v>
      </c>
      <c r="I1574" s="18">
        <f t="shared" si="173"/>
        <v>17632.635369948639</v>
      </c>
      <c r="J1574" s="3">
        <f t="shared" si="178"/>
        <v>0</v>
      </c>
      <c r="K1574" s="3">
        <f t="shared" si="179"/>
        <v>588.04268748695551</v>
      </c>
      <c r="L1574" s="2">
        <f t="shared" si="174"/>
        <v>0</v>
      </c>
    </row>
    <row r="1575" spans="1:12">
      <c r="A1575" s="2">
        <v>1555</v>
      </c>
      <c r="B1575" s="2">
        <v>41</v>
      </c>
      <c r="C1575" s="2">
        <v>2009</v>
      </c>
      <c r="D1575" s="7">
        <v>0.64</v>
      </c>
      <c r="E1575" s="7">
        <v>0.24750110210975362</v>
      </c>
      <c r="F1575" s="2">
        <f t="shared" si="175"/>
        <v>0</v>
      </c>
      <c r="G1575" s="3">
        <f t="shared" si="176"/>
        <v>0</v>
      </c>
      <c r="H1575" s="3">
        <f t="shared" si="177"/>
        <v>6777.7096917520303</v>
      </c>
      <c r="I1575" s="18">
        <f t="shared" si="173"/>
        <v>6777.7096917520303</v>
      </c>
      <c r="J1575" s="3">
        <f t="shared" si="178"/>
        <v>0</v>
      </c>
      <c r="K1575" s="3">
        <f t="shared" si="179"/>
        <v>588.04268748695551</v>
      </c>
      <c r="L1575" s="2">
        <f t="shared" si="174"/>
        <v>0</v>
      </c>
    </row>
    <row r="1576" spans="1:12">
      <c r="A1576" s="2">
        <v>1556</v>
      </c>
      <c r="B1576" s="2">
        <v>42</v>
      </c>
      <c r="C1576" s="2">
        <v>2009</v>
      </c>
      <c r="D1576" s="7">
        <v>1.0049999999999999</v>
      </c>
      <c r="E1576" s="7">
        <v>0.31121562960381988</v>
      </c>
      <c r="F1576" s="2">
        <f t="shared" si="175"/>
        <v>0</v>
      </c>
      <c r="G1576" s="3">
        <f t="shared" si="176"/>
        <v>0</v>
      </c>
      <c r="H1576" s="3">
        <f t="shared" si="177"/>
        <v>10643.122250329357</v>
      </c>
      <c r="I1576" s="18">
        <f t="shared" si="173"/>
        <v>10643.122250329357</v>
      </c>
      <c r="J1576" s="3">
        <f t="shared" si="178"/>
        <v>0</v>
      </c>
      <c r="K1576" s="3">
        <f t="shared" si="179"/>
        <v>588.04268748695551</v>
      </c>
      <c r="L1576" s="2">
        <f t="shared" si="174"/>
        <v>0</v>
      </c>
    </row>
    <row r="1577" spans="1:12">
      <c r="A1577" s="2">
        <v>1557</v>
      </c>
      <c r="B1577" s="2">
        <v>43</v>
      </c>
      <c r="C1577" s="2">
        <v>2009</v>
      </c>
      <c r="D1577" s="7">
        <v>0.78500000000000003</v>
      </c>
      <c r="E1577" s="7">
        <v>0.27048720444851249</v>
      </c>
      <c r="F1577" s="2">
        <f t="shared" si="175"/>
        <v>0</v>
      </c>
      <c r="G1577" s="3">
        <f t="shared" si="176"/>
        <v>0</v>
      </c>
      <c r="H1577" s="3">
        <f t="shared" si="177"/>
        <v>8313.2845437896012</v>
      </c>
      <c r="I1577" s="18">
        <f t="shared" si="173"/>
        <v>8313.2845437896012</v>
      </c>
      <c r="J1577" s="3">
        <f t="shared" si="178"/>
        <v>0</v>
      </c>
      <c r="K1577" s="3">
        <f t="shared" si="179"/>
        <v>588.04268748695551</v>
      </c>
      <c r="L1577" s="2">
        <f t="shared" si="174"/>
        <v>0</v>
      </c>
    </row>
    <row r="1578" spans="1:12">
      <c r="A1578" s="2">
        <v>1558</v>
      </c>
      <c r="B1578" s="2">
        <v>44</v>
      </c>
      <c r="C1578" s="2">
        <v>2009</v>
      </c>
      <c r="D1578" s="7">
        <v>0.09</v>
      </c>
      <c r="E1578" s="7">
        <v>0.32858893667271333</v>
      </c>
      <c r="F1578" s="2">
        <f t="shared" si="175"/>
        <v>0</v>
      </c>
      <c r="G1578" s="3">
        <f t="shared" si="176"/>
        <v>0</v>
      </c>
      <c r="H1578" s="3">
        <f t="shared" si="177"/>
        <v>953.11542540262917</v>
      </c>
      <c r="I1578" s="18">
        <f t="shared" si="173"/>
        <v>953.11542540262917</v>
      </c>
      <c r="J1578" s="3">
        <f t="shared" si="178"/>
        <v>0</v>
      </c>
      <c r="K1578" s="3">
        <f t="shared" si="179"/>
        <v>0</v>
      </c>
      <c r="L1578" s="2">
        <f t="shared" si="174"/>
        <v>0</v>
      </c>
    </row>
    <row r="1579" spans="1:12">
      <c r="A1579" s="2">
        <v>1559</v>
      </c>
      <c r="B1579" s="2">
        <v>45</v>
      </c>
      <c r="C1579" s="2">
        <v>2009</v>
      </c>
      <c r="D1579" s="7">
        <v>6.5000000000000002E-2</v>
      </c>
      <c r="E1579" s="7">
        <v>0.30728444850546743</v>
      </c>
      <c r="F1579" s="2">
        <f t="shared" si="175"/>
        <v>0</v>
      </c>
      <c r="G1579" s="3">
        <f t="shared" si="176"/>
        <v>0</v>
      </c>
      <c r="H1579" s="3">
        <f t="shared" si="177"/>
        <v>688.36114056856559</v>
      </c>
      <c r="I1579" s="18">
        <f t="shared" si="173"/>
        <v>688.36114056856559</v>
      </c>
      <c r="J1579" s="3">
        <f t="shared" si="178"/>
        <v>0</v>
      </c>
      <c r="K1579" s="3">
        <f t="shared" si="179"/>
        <v>0</v>
      </c>
      <c r="L1579" s="2">
        <f t="shared" si="174"/>
        <v>0</v>
      </c>
    </row>
    <row r="1580" spans="1:12">
      <c r="A1580" s="2">
        <v>1560</v>
      </c>
      <c r="B1580" s="2">
        <v>46</v>
      </c>
      <c r="C1580" s="2">
        <v>2009</v>
      </c>
      <c r="D1580" s="7">
        <v>0.03</v>
      </c>
      <c r="E1580" s="7">
        <v>0.22915090527807708</v>
      </c>
      <c r="F1580" s="2">
        <f t="shared" si="175"/>
        <v>0</v>
      </c>
      <c r="G1580" s="3">
        <f t="shared" si="176"/>
        <v>0</v>
      </c>
      <c r="H1580" s="3">
        <f t="shared" si="177"/>
        <v>317.70514180087639</v>
      </c>
      <c r="I1580" s="18">
        <f t="shared" si="173"/>
        <v>317.70514180087639</v>
      </c>
      <c r="J1580" s="3">
        <f t="shared" si="178"/>
        <v>0</v>
      </c>
      <c r="K1580" s="3">
        <f t="shared" si="179"/>
        <v>0</v>
      </c>
      <c r="L1580" s="2">
        <f t="shared" si="174"/>
        <v>0</v>
      </c>
    </row>
    <row r="1581" spans="1:12">
      <c r="A1581" s="2">
        <v>1561</v>
      </c>
      <c r="B1581" s="2">
        <v>47</v>
      </c>
      <c r="C1581" s="2">
        <v>2009</v>
      </c>
      <c r="D1581" s="7">
        <v>0</v>
      </c>
      <c r="E1581" s="7">
        <v>0</v>
      </c>
      <c r="F1581" s="2">
        <f t="shared" si="175"/>
        <v>0</v>
      </c>
      <c r="G1581" s="3">
        <f t="shared" si="176"/>
        <v>0</v>
      </c>
      <c r="H1581" s="3">
        <f t="shared" si="177"/>
        <v>0</v>
      </c>
      <c r="I1581" s="18">
        <f t="shared" si="173"/>
        <v>0</v>
      </c>
      <c r="J1581" s="3">
        <f t="shared" si="178"/>
        <v>0</v>
      </c>
      <c r="K1581" s="3">
        <f t="shared" si="179"/>
        <v>0</v>
      </c>
      <c r="L1581" s="2">
        <f t="shared" si="174"/>
        <v>0</v>
      </c>
    </row>
    <row r="1582" spans="1:12">
      <c r="A1582" s="2">
        <v>1562</v>
      </c>
      <c r="B1582" s="2">
        <v>48</v>
      </c>
      <c r="C1582" s="2">
        <v>2009</v>
      </c>
      <c r="D1582" s="7">
        <v>0</v>
      </c>
      <c r="E1582" s="7">
        <v>0</v>
      </c>
      <c r="F1582" s="2">
        <f t="shared" si="175"/>
        <v>0</v>
      </c>
      <c r="G1582" s="3">
        <f t="shared" si="176"/>
        <v>0</v>
      </c>
      <c r="H1582" s="3">
        <f t="shared" si="177"/>
        <v>0</v>
      </c>
      <c r="I1582" s="18">
        <f t="shared" si="173"/>
        <v>0</v>
      </c>
      <c r="J1582" s="3">
        <f t="shared" si="178"/>
        <v>0</v>
      </c>
      <c r="K1582" s="3">
        <f t="shared" si="179"/>
        <v>0</v>
      </c>
      <c r="L1582" s="2">
        <f t="shared" si="174"/>
        <v>0</v>
      </c>
    </row>
    <row r="1583" spans="1:12">
      <c r="A1583" s="2">
        <v>1563</v>
      </c>
      <c r="B1583" s="2">
        <v>49</v>
      </c>
      <c r="C1583" s="2">
        <v>2009</v>
      </c>
      <c r="D1583" s="7">
        <v>0</v>
      </c>
      <c r="E1583" s="7">
        <v>0</v>
      </c>
      <c r="F1583" s="2">
        <f t="shared" si="175"/>
        <v>0</v>
      </c>
      <c r="G1583" s="3">
        <f t="shared" si="176"/>
        <v>0</v>
      </c>
      <c r="H1583" s="3">
        <f t="shared" si="177"/>
        <v>0</v>
      </c>
      <c r="I1583" s="18">
        <f t="shared" si="173"/>
        <v>0</v>
      </c>
      <c r="J1583" s="3">
        <f t="shared" si="178"/>
        <v>0</v>
      </c>
      <c r="K1583" s="3">
        <f t="shared" si="179"/>
        <v>0</v>
      </c>
      <c r="L1583" s="2">
        <f t="shared" si="174"/>
        <v>0</v>
      </c>
    </row>
    <row r="1584" spans="1:12">
      <c r="A1584" s="2">
        <v>1564</v>
      </c>
      <c r="B1584" s="2">
        <v>50</v>
      </c>
      <c r="C1584" s="2">
        <v>2009</v>
      </c>
      <c r="D1584" s="7">
        <v>0</v>
      </c>
      <c r="E1584" s="7">
        <v>0</v>
      </c>
      <c r="F1584" s="2">
        <f t="shared" si="175"/>
        <v>0</v>
      </c>
      <c r="G1584" s="3">
        <f t="shared" si="176"/>
        <v>0</v>
      </c>
      <c r="H1584" s="3">
        <f t="shared" si="177"/>
        <v>0</v>
      </c>
      <c r="I1584" s="18">
        <f t="shared" si="173"/>
        <v>0</v>
      </c>
      <c r="J1584" s="3">
        <f t="shared" si="178"/>
        <v>0</v>
      </c>
      <c r="K1584" s="3">
        <f t="shared" si="179"/>
        <v>0</v>
      </c>
      <c r="L1584" s="2">
        <f t="shared" si="174"/>
        <v>0</v>
      </c>
    </row>
    <row r="1585" spans="1:12">
      <c r="A1585" s="2">
        <v>1565</v>
      </c>
      <c r="B1585" s="2">
        <v>51</v>
      </c>
      <c r="C1585" s="2">
        <v>2009</v>
      </c>
      <c r="D1585" s="7">
        <v>0</v>
      </c>
      <c r="E1585" s="7">
        <v>0</v>
      </c>
      <c r="F1585" s="2">
        <f t="shared" si="175"/>
        <v>0</v>
      </c>
      <c r="G1585" s="3">
        <f t="shared" si="176"/>
        <v>0</v>
      </c>
      <c r="H1585" s="3">
        <f t="shared" si="177"/>
        <v>0</v>
      </c>
      <c r="I1585" s="18">
        <f t="shared" si="173"/>
        <v>0</v>
      </c>
      <c r="J1585" s="3">
        <f t="shared" si="178"/>
        <v>0</v>
      </c>
      <c r="K1585" s="3">
        <f t="shared" si="179"/>
        <v>0</v>
      </c>
      <c r="L1585" s="2">
        <f t="shared" si="174"/>
        <v>0</v>
      </c>
    </row>
    <row r="1586" spans="1:12">
      <c r="A1586" s="2">
        <v>1566</v>
      </c>
      <c r="B1586" s="2">
        <v>52</v>
      </c>
      <c r="C1586" s="2">
        <v>2009</v>
      </c>
      <c r="D1586" s="7">
        <v>0</v>
      </c>
      <c r="E1586" s="7">
        <v>0</v>
      </c>
      <c r="F1586" s="2">
        <f t="shared" si="175"/>
        <v>0</v>
      </c>
      <c r="G1586" s="3">
        <f t="shared" si="176"/>
        <v>0</v>
      </c>
      <c r="H1586" s="3">
        <f t="shared" si="177"/>
        <v>0</v>
      </c>
      <c r="I1586" s="18">
        <f t="shared" si="173"/>
        <v>0</v>
      </c>
      <c r="J1586" s="3">
        <f t="shared" si="178"/>
        <v>0</v>
      </c>
      <c r="K1586" s="3">
        <f t="shared" si="179"/>
        <v>0</v>
      </c>
      <c r="L1586" s="2">
        <f t="shared" si="174"/>
        <v>0</v>
      </c>
    </row>
    <row r="1587" spans="1:12">
      <c r="A1587" s="2">
        <v>1567</v>
      </c>
      <c r="B1587" s="2">
        <v>1</v>
      </c>
      <c r="C1587" s="2">
        <v>2010</v>
      </c>
      <c r="D1587" s="7">
        <v>0</v>
      </c>
      <c r="E1587" s="7">
        <v>0</v>
      </c>
      <c r="F1587" s="2">
        <f t="shared" si="175"/>
        <v>0</v>
      </c>
      <c r="G1587" s="3">
        <f t="shared" si="176"/>
        <v>0</v>
      </c>
      <c r="H1587" s="3">
        <f t="shared" si="177"/>
        <v>0</v>
      </c>
      <c r="I1587" s="18">
        <f t="shared" si="173"/>
        <v>0</v>
      </c>
      <c r="J1587" s="3">
        <f t="shared" si="178"/>
        <v>0</v>
      </c>
      <c r="K1587" s="3">
        <f t="shared" si="179"/>
        <v>0</v>
      </c>
      <c r="L1587" s="2">
        <f t="shared" si="174"/>
        <v>0</v>
      </c>
    </row>
    <row r="1588" spans="1:12">
      <c r="A1588" s="2">
        <v>1568</v>
      </c>
      <c r="B1588" s="2">
        <v>2</v>
      </c>
      <c r="C1588" s="2">
        <v>2010</v>
      </c>
      <c r="D1588" s="7">
        <v>0</v>
      </c>
      <c r="E1588" s="7">
        <v>0</v>
      </c>
      <c r="F1588" s="2">
        <f t="shared" si="175"/>
        <v>0</v>
      </c>
      <c r="G1588" s="3">
        <f t="shared" si="176"/>
        <v>0</v>
      </c>
      <c r="H1588" s="3">
        <f t="shared" si="177"/>
        <v>0</v>
      </c>
      <c r="I1588" s="18">
        <f t="shared" si="173"/>
        <v>0</v>
      </c>
      <c r="J1588" s="3">
        <f t="shared" si="178"/>
        <v>0</v>
      </c>
      <c r="K1588" s="3">
        <f t="shared" si="179"/>
        <v>0</v>
      </c>
      <c r="L1588" s="2">
        <f t="shared" si="174"/>
        <v>0</v>
      </c>
    </row>
    <row r="1589" spans="1:12">
      <c r="A1589" s="2">
        <v>1569</v>
      </c>
      <c r="B1589" s="2">
        <v>3</v>
      </c>
      <c r="C1589" s="2">
        <v>2010</v>
      </c>
      <c r="D1589" s="7">
        <v>0</v>
      </c>
      <c r="E1589" s="7">
        <v>0</v>
      </c>
      <c r="F1589" s="2">
        <f t="shared" si="175"/>
        <v>0</v>
      </c>
      <c r="G1589" s="3">
        <f t="shared" si="176"/>
        <v>0</v>
      </c>
      <c r="H1589" s="3">
        <f t="shared" si="177"/>
        <v>0</v>
      </c>
      <c r="I1589" s="18">
        <f t="shared" si="173"/>
        <v>0</v>
      </c>
      <c r="J1589" s="3">
        <f t="shared" si="178"/>
        <v>0</v>
      </c>
      <c r="K1589" s="3">
        <f t="shared" si="179"/>
        <v>0</v>
      </c>
      <c r="L1589" s="2">
        <f t="shared" si="174"/>
        <v>0</v>
      </c>
    </row>
    <row r="1590" spans="1:12">
      <c r="A1590" s="2">
        <v>1570</v>
      </c>
      <c r="B1590" s="2">
        <v>4</v>
      </c>
      <c r="C1590" s="2">
        <v>2010</v>
      </c>
      <c r="D1590" s="7">
        <v>0</v>
      </c>
      <c r="E1590" s="7">
        <v>0</v>
      </c>
      <c r="F1590" s="2">
        <f t="shared" si="175"/>
        <v>0</v>
      </c>
      <c r="G1590" s="3">
        <f t="shared" si="176"/>
        <v>0</v>
      </c>
      <c r="H1590" s="3">
        <f t="shared" si="177"/>
        <v>0</v>
      </c>
      <c r="I1590" s="18">
        <f t="shared" si="173"/>
        <v>0</v>
      </c>
      <c r="J1590" s="3">
        <f t="shared" si="178"/>
        <v>0</v>
      </c>
      <c r="K1590" s="3">
        <f t="shared" si="179"/>
        <v>0</v>
      </c>
      <c r="L1590" s="2">
        <f t="shared" si="174"/>
        <v>0</v>
      </c>
    </row>
    <row r="1591" spans="1:12">
      <c r="A1591" s="2">
        <v>1571</v>
      </c>
      <c r="B1591" s="2">
        <v>5</v>
      </c>
      <c r="C1591" s="2">
        <v>2010</v>
      </c>
      <c r="D1591" s="7">
        <v>0</v>
      </c>
      <c r="E1591" s="7">
        <v>0</v>
      </c>
      <c r="F1591" s="2">
        <f t="shared" si="175"/>
        <v>0</v>
      </c>
      <c r="G1591" s="3">
        <f t="shared" si="176"/>
        <v>0</v>
      </c>
      <c r="H1591" s="3">
        <f t="shared" si="177"/>
        <v>0</v>
      </c>
      <c r="I1591" s="18">
        <f t="shared" si="173"/>
        <v>0</v>
      </c>
      <c r="J1591" s="3">
        <f t="shared" si="178"/>
        <v>0</v>
      </c>
      <c r="K1591" s="3">
        <f t="shared" si="179"/>
        <v>0</v>
      </c>
      <c r="L1591" s="2">
        <f t="shared" si="174"/>
        <v>0</v>
      </c>
    </row>
    <row r="1592" spans="1:12">
      <c r="A1592" s="2">
        <v>1572</v>
      </c>
      <c r="B1592" s="2">
        <v>6</v>
      </c>
      <c r="C1592" s="2">
        <v>2010</v>
      </c>
      <c r="D1592" s="7">
        <v>0</v>
      </c>
      <c r="E1592" s="7">
        <v>0</v>
      </c>
      <c r="F1592" s="2">
        <f t="shared" si="175"/>
        <v>0</v>
      </c>
      <c r="G1592" s="3">
        <f t="shared" si="176"/>
        <v>0</v>
      </c>
      <c r="H1592" s="3">
        <f t="shared" si="177"/>
        <v>0</v>
      </c>
      <c r="I1592" s="18">
        <f t="shared" si="173"/>
        <v>0</v>
      </c>
      <c r="J1592" s="3">
        <f t="shared" si="178"/>
        <v>0</v>
      </c>
      <c r="K1592" s="3">
        <f t="shared" si="179"/>
        <v>0</v>
      </c>
      <c r="L1592" s="2">
        <f t="shared" si="174"/>
        <v>0</v>
      </c>
    </row>
    <row r="1593" spans="1:12">
      <c r="A1593" s="2">
        <v>1573</v>
      </c>
      <c r="B1593" s="2">
        <v>7</v>
      </c>
      <c r="C1593" s="2">
        <v>2010</v>
      </c>
      <c r="D1593" s="7">
        <v>0</v>
      </c>
      <c r="E1593" s="7">
        <v>0</v>
      </c>
      <c r="F1593" s="2">
        <f t="shared" si="175"/>
        <v>0</v>
      </c>
      <c r="G1593" s="3">
        <f t="shared" si="176"/>
        <v>0</v>
      </c>
      <c r="H1593" s="3">
        <f t="shared" si="177"/>
        <v>0</v>
      </c>
      <c r="I1593" s="18">
        <f t="shared" si="173"/>
        <v>0</v>
      </c>
      <c r="J1593" s="3">
        <f t="shared" si="178"/>
        <v>0</v>
      </c>
      <c r="K1593" s="3">
        <f t="shared" si="179"/>
        <v>0</v>
      </c>
      <c r="L1593" s="2">
        <f t="shared" si="174"/>
        <v>0</v>
      </c>
    </row>
    <row r="1594" spans="1:12">
      <c r="A1594" s="2">
        <v>1574</v>
      </c>
      <c r="B1594" s="2">
        <v>8</v>
      </c>
      <c r="C1594" s="2">
        <v>2010</v>
      </c>
      <c r="D1594" s="7">
        <v>0</v>
      </c>
      <c r="E1594" s="7">
        <v>0</v>
      </c>
      <c r="F1594" s="2">
        <f t="shared" si="175"/>
        <v>0</v>
      </c>
      <c r="G1594" s="3">
        <f t="shared" si="176"/>
        <v>0</v>
      </c>
      <c r="H1594" s="3">
        <f t="shared" si="177"/>
        <v>0</v>
      </c>
      <c r="I1594" s="18">
        <f t="shared" si="173"/>
        <v>0</v>
      </c>
      <c r="J1594" s="3">
        <f t="shared" si="178"/>
        <v>0</v>
      </c>
      <c r="K1594" s="3">
        <f t="shared" si="179"/>
        <v>0</v>
      </c>
      <c r="L1594" s="2">
        <f t="shared" si="174"/>
        <v>0</v>
      </c>
    </row>
    <row r="1595" spans="1:12">
      <c r="A1595" s="2">
        <v>1575</v>
      </c>
      <c r="B1595" s="2">
        <v>9</v>
      </c>
      <c r="C1595" s="2">
        <v>2010</v>
      </c>
      <c r="D1595" s="7">
        <v>0</v>
      </c>
      <c r="E1595" s="7">
        <v>0</v>
      </c>
      <c r="F1595" s="2">
        <f t="shared" si="175"/>
        <v>0</v>
      </c>
      <c r="G1595" s="3">
        <f t="shared" si="176"/>
        <v>0</v>
      </c>
      <c r="H1595" s="3">
        <f t="shared" si="177"/>
        <v>0</v>
      </c>
      <c r="I1595" s="18">
        <f t="shared" si="173"/>
        <v>0</v>
      </c>
      <c r="J1595" s="3">
        <f t="shared" si="178"/>
        <v>0</v>
      </c>
      <c r="K1595" s="3">
        <f t="shared" si="179"/>
        <v>0</v>
      </c>
      <c r="L1595" s="2">
        <f t="shared" si="174"/>
        <v>0</v>
      </c>
    </row>
    <row r="1596" spans="1:12">
      <c r="A1596" s="2">
        <v>1576</v>
      </c>
      <c r="B1596" s="2">
        <v>10</v>
      </c>
      <c r="C1596" s="2">
        <v>2010</v>
      </c>
      <c r="D1596" s="7">
        <v>0.442</v>
      </c>
      <c r="E1596" s="7">
        <v>0.12603999987143918</v>
      </c>
      <c r="F1596" s="2">
        <f t="shared" si="175"/>
        <v>0</v>
      </c>
      <c r="G1596" s="3">
        <f t="shared" si="176"/>
        <v>0</v>
      </c>
      <c r="H1596" s="3">
        <f t="shared" si="177"/>
        <v>4680.855755866246</v>
      </c>
      <c r="I1596" s="18">
        <f t="shared" si="173"/>
        <v>4680.855755866246</v>
      </c>
      <c r="J1596" s="3">
        <f t="shared" si="178"/>
        <v>0</v>
      </c>
      <c r="K1596" s="3">
        <f t="shared" si="179"/>
        <v>588.04268748695551</v>
      </c>
      <c r="L1596" s="2">
        <f t="shared" si="174"/>
        <v>0</v>
      </c>
    </row>
    <row r="1597" spans="1:12">
      <c r="A1597" s="2">
        <v>1577</v>
      </c>
      <c r="B1597" s="2">
        <v>11</v>
      </c>
      <c r="C1597" s="2">
        <v>2010</v>
      </c>
      <c r="D1597" s="7">
        <v>0.45800000000000002</v>
      </c>
      <c r="E1597" s="7">
        <v>0.53321377898368094</v>
      </c>
      <c r="F1597" s="2">
        <f t="shared" si="175"/>
        <v>0</v>
      </c>
      <c r="G1597" s="3">
        <f t="shared" si="176"/>
        <v>0</v>
      </c>
      <c r="H1597" s="3">
        <f t="shared" si="177"/>
        <v>4850.2984981600466</v>
      </c>
      <c r="I1597" s="18">
        <f t="shared" si="173"/>
        <v>4850.2984981600466</v>
      </c>
      <c r="J1597" s="3">
        <f t="shared" si="178"/>
        <v>0</v>
      </c>
      <c r="K1597" s="3">
        <f t="shared" si="179"/>
        <v>588.04268748695551</v>
      </c>
      <c r="L1597" s="2">
        <f t="shared" si="174"/>
        <v>0</v>
      </c>
    </row>
    <row r="1598" spans="1:12">
      <c r="A1598" s="2">
        <v>1578</v>
      </c>
      <c r="B1598" s="2">
        <v>12</v>
      </c>
      <c r="C1598" s="2">
        <v>2010</v>
      </c>
      <c r="D1598" s="7">
        <v>0</v>
      </c>
      <c r="E1598" s="7">
        <v>0.56397677107828703</v>
      </c>
      <c r="F1598" s="2">
        <f t="shared" si="175"/>
        <v>0</v>
      </c>
      <c r="G1598" s="3">
        <f t="shared" si="176"/>
        <v>0</v>
      </c>
      <c r="H1598" s="3">
        <f t="shared" si="177"/>
        <v>0</v>
      </c>
      <c r="I1598" s="18">
        <f t="shared" si="173"/>
        <v>0</v>
      </c>
      <c r="J1598" s="3">
        <f t="shared" si="178"/>
        <v>0</v>
      </c>
      <c r="K1598" s="3">
        <f t="shared" si="179"/>
        <v>588.04268748695551</v>
      </c>
      <c r="L1598" s="2">
        <f t="shared" si="174"/>
        <v>0</v>
      </c>
    </row>
    <row r="1599" spans="1:12">
      <c r="A1599" s="2">
        <v>1579</v>
      </c>
      <c r="B1599" s="2">
        <v>13</v>
      </c>
      <c r="C1599" s="2">
        <v>2010</v>
      </c>
      <c r="D1599" s="7">
        <v>0.06</v>
      </c>
      <c r="E1599" s="7">
        <v>0.88909409358131297</v>
      </c>
      <c r="F1599" s="2">
        <f t="shared" si="175"/>
        <v>1</v>
      </c>
      <c r="G1599" s="3">
        <f t="shared" si="176"/>
        <v>4344.6856998410449</v>
      </c>
      <c r="H1599" s="3">
        <f t="shared" si="177"/>
        <v>635.41028360175278</v>
      </c>
      <c r="I1599" s="18">
        <f t="shared" si="173"/>
        <v>-3709.2754162392921</v>
      </c>
      <c r="J1599" s="3">
        <f t="shared" si="178"/>
        <v>3709.2754162392921</v>
      </c>
      <c r="K1599" s="3">
        <f t="shared" si="179"/>
        <v>0</v>
      </c>
      <c r="L1599" s="2">
        <f t="shared" si="174"/>
        <v>1</v>
      </c>
    </row>
    <row r="1600" spans="1:12">
      <c r="A1600" s="2">
        <v>1580</v>
      </c>
      <c r="B1600" s="2">
        <v>14</v>
      </c>
      <c r="C1600" s="2">
        <v>2010</v>
      </c>
      <c r="D1600" s="7">
        <v>0.29500000000000004</v>
      </c>
      <c r="E1600" s="7">
        <v>0.71633385753705592</v>
      </c>
      <c r="F1600" s="2">
        <f t="shared" si="175"/>
        <v>1</v>
      </c>
      <c r="G1600" s="3">
        <f t="shared" si="176"/>
        <v>4344.6856998410449</v>
      </c>
      <c r="H1600" s="3">
        <f t="shared" si="177"/>
        <v>3124.1005610419516</v>
      </c>
      <c r="I1600" s="18">
        <f t="shared" si="173"/>
        <v>-1220.5851387990933</v>
      </c>
      <c r="J1600" s="3">
        <f t="shared" si="178"/>
        <v>4929.8605550383854</v>
      </c>
      <c r="K1600" s="3">
        <f t="shared" si="179"/>
        <v>0</v>
      </c>
      <c r="L1600" s="2">
        <f t="shared" si="174"/>
        <v>1</v>
      </c>
    </row>
    <row r="1601" spans="1:12">
      <c r="A1601" s="2">
        <v>1581</v>
      </c>
      <c r="B1601" s="2">
        <v>15</v>
      </c>
      <c r="C1601" s="2">
        <v>2010</v>
      </c>
      <c r="D1601" s="7">
        <v>1.36</v>
      </c>
      <c r="E1601" s="7">
        <v>0.93689212502862196</v>
      </c>
      <c r="F1601" s="2">
        <f t="shared" si="175"/>
        <v>1</v>
      </c>
      <c r="G1601" s="3">
        <f t="shared" si="176"/>
        <v>4344.6856998410449</v>
      </c>
      <c r="H1601" s="3">
        <f t="shared" si="177"/>
        <v>14402.633094973067</v>
      </c>
      <c r="I1601" s="18">
        <f t="shared" si="173"/>
        <v>10057.947395132021</v>
      </c>
      <c r="J1601" s="3">
        <f t="shared" si="178"/>
        <v>0</v>
      </c>
      <c r="K1601" s="3">
        <f t="shared" si="179"/>
        <v>588.04268748695551</v>
      </c>
      <c r="L1601" s="2">
        <f t="shared" si="174"/>
        <v>0</v>
      </c>
    </row>
    <row r="1602" spans="1:12">
      <c r="A1602" s="2">
        <v>1582</v>
      </c>
      <c r="B1602" s="2">
        <v>16</v>
      </c>
      <c r="C1602" s="2">
        <v>2010</v>
      </c>
      <c r="D1602" s="7">
        <v>0.505</v>
      </c>
      <c r="E1602" s="7">
        <v>0.94832677068625004</v>
      </c>
      <c r="F1602" s="2">
        <f t="shared" si="175"/>
        <v>1</v>
      </c>
      <c r="G1602" s="3">
        <f t="shared" si="176"/>
        <v>4344.6856998410449</v>
      </c>
      <c r="H1602" s="3">
        <f t="shared" si="177"/>
        <v>5348.0365536480858</v>
      </c>
      <c r="I1602" s="18">
        <f t="shared" si="173"/>
        <v>1003.3508538070409</v>
      </c>
      <c r="J1602" s="3">
        <f t="shared" si="178"/>
        <v>0</v>
      </c>
      <c r="K1602" s="3">
        <f t="shared" si="179"/>
        <v>588.04268748695551</v>
      </c>
      <c r="L1602" s="2">
        <f t="shared" si="174"/>
        <v>0</v>
      </c>
    </row>
    <row r="1603" spans="1:12">
      <c r="A1603" s="2">
        <v>1583</v>
      </c>
      <c r="B1603" s="2">
        <v>17</v>
      </c>
      <c r="C1603" s="2">
        <v>2010</v>
      </c>
      <c r="D1603" s="7">
        <v>0.115</v>
      </c>
      <c r="E1603" s="7">
        <v>0.92716141637713001</v>
      </c>
      <c r="F1603" s="2">
        <f t="shared" si="175"/>
        <v>1</v>
      </c>
      <c r="G1603" s="3">
        <f t="shared" si="176"/>
        <v>4344.6856998410449</v>
      </c>
      <c r="H1603" s="3">
        <f t="shared" si="177"/>
        <v>1217.8697102366928</v>
      </c>
      <c r="I1603" s="18">
        <f t="shared" si="173"/>
        <v>-3126.8159896043521</v>
      </c>
      <c r="J1603" s="3">
        <f t="shared" si="178"/>
        <v>3126.8159896043521</v>
      </c>
      <c r="K1603" s="3">
        <f t="shared" si="179"/>
        <v>0</v>
      </c>
      <c r="L1603" s="2">
        <f t="shared" si="174"/>
        <v>1</v>
      </c>
    </row>
    <row r="1604" spans="1:12">
      <c r="A1604" s="2">
        <v>1584</v>
      </c>
      <c r="B1604" s="2">
        <v>18</v>
      </c>
      <c r="C1604" s="2">
        <v>2010</v>
      </c>
      <c r="D1604" s="7">
        <v>0.65500000000000003</v>
      </c>
      <c r="E1604" s="7">
        <v>0.81357322751661187</v>
      </c>
      <c r="F1604" s="2">
        <f t="shared" si="175"/>
        <v>1</v>
      </c>
      <c r="G1604" s="3">
        <f t="shared" si="176"/>
        <v>4344.6856998410449</v>
      </c>
      <c r="H1604" s="3">
        <f t="shared" si="177"/>
        <v>6936.5622626524682</v>
      </c>
      <c r="I1604" s="18">
        <f t="shared" si="173"/>
        <v>2591.8765628114234</v>
      </c>
      <c r="J1604" s="3">
        <f t="shared" si="178"/>
        <v>534.93942679292877</v>
      </c>
      <c r="K1604" s="3">
        <f t="shared" si="179"/>
        <v>588.04268748695551</v>
      </c>
      <c r="L1604" s="2">
        <f t="shared" si="174"/>
        <v>0</v>
      </c>
    </row>
    <row r="1605" spans="1:12">
      <c r="A1605" s="2">
        <v>1585</v>
      </c>
      <c r="B1605" s="2">
        <v>19</v>
      </c>
      <c r="C1605" s="2">
        <v>2010</v>
      </c>
      <c r="D1605" s="7">
        <v>1.31</v>
      </c>
      <c r="E1605" s="7">
        <v>0.83279645584346107</v>
      </c>
      <c r="F1605" s="2">
        <f t="shared" si="175"/>
        <v>1</v>
      </c>
      <c r="G1605" s="3">
        <f t="shared" si="176"/>
        <v>4344.6856998410449</v>
      </c>
      <c r="H1605" s="3">
        <f t="shared" si="177"/>
        <v>13873.124525304936</v>
      </c>
      <c r="I1605" s="18">
        <f t="shared" si="173"/>
        <v>9528.4388254638907</v>
      </c>
      <c r="J1605" s="3">
        <f t="shared" si="178"/>
        <v>0</v>
      </c>
      <c r="K1605" s="3">
        <f t="shared" si="179"/>
        <v>588.04268748695551</v>
      </c>
      <c r="L1605" s="2">
        <f t="shared" si="174"/>
        <v>0</v>
      </c>
    </row>
    <row r="1606" spans="1:12">
      <c r="A1606" s="2">
        <v>1586</v>
      </c>
      <c r="B1606" s="2">
        <v>20</v>
      </c>
      <c r="C1606" s="2">
        <v>2010</v>
      </c>
      <c r="D1606" s="7">
        <v>0.13999999999999999</v>
      </c>
      <c r="E1606" s="7">
        <v>1.2797574790096078</v>
      </c>
      <c r="F1606" s="2">
        <f t="shared" si="175"/>
        <v>1</v>
      </c>
      <c r="G1606" s="3">
        <f t="shared" si="176"/>
        <v>4344.6856998410449</v>
      </c>
      <c r="H1606" s="3">
        <f t="shared" si="177"/>
        <v>1482.6239950707563</v>
      </c>
      <c r="I1606" s="18">
        <f t="shared" si="173"/>
        <v>-2862.0617047702885</v>
      </c>
      <c r="J1606" s="3">
        <f t="shared" si="178"/>
        <v>2862.0617047702885</v>
      </c>
      <c r="K1606" s="3">
        <f t="shared" si="179"/>
        <v>0</v>
      </c>
      <c r="L1606" s="2">
        <f t="shared" si="174"/>
        <v>1</v>
      </c>
    </row>
    <row r="1607" spans="1:12">
      <c r="A1607" s="2">
        <v>1587</v>
      </c>
      <c r="B1607" s="2">
        <v>21</v>
      </c>
      <c r="C1607" s="2">
        <v>2010</v>
      </c>
      <c r="D1607" s="7">
        <v>0.38</v>
      </c>
      <c r="E1607" s="7">
        <v>1.554295667705957</v>
      </c>
      <c r="F1607" s="2">
        <f t="shared" si="175"/>
        <v>1</v>
      </c>
      <c r="G1607" s="3">
        <f t="shared" si="176"/>
        <v>4344.6856998410449</v>
      </c>
      <c r="H1607" s="3">
        <f t="shared" si="177"/>
        <v>4024.2651294777679</v>
      </c>
      <c r="I1607" s="18">
        <f t="shared" si="173"/>
        <v>-320.42057036327697</v>
      </c>
      <c r="J1607" s="3">
        <f t="shared" si="178"/>
        <v>3182.4822751335655</v>
      </c>
      <c r="K1607" s="3">
        <f t="shared" si="179"/>
        <v>0</v>
      </c>
      <c r="L1607" s="2">
        <f t="shared" si="174"/>
        <v>1</v>
      </c>
    </row>
    <row r="1608" spans="1:12">
      <c r="A1608" s="2">
        <v>1588</v>
      </c>
      <c r="B1608" s="2">
        <v>22</v>
      </c>
      <c r="C1608" s="2">
        <v>2010</v>
      </c>
      <c r="D1608" s="7">
        <v>0.94000000000000006</v>
      </c>
      <c r="E1608" s="7">
        <v>1.3323291324992921</v>
      </c>
      <c r="F1608" s="2">
        <f t="shared" si="175"/>
        <v>1</v>
      </c>
      <c r="G1608" s="3">
        <f t="shared" si="176"/>
        <v>4344.6856998410449</v>
      </c>
      <c r="H1608" s="3">
        <f t="shared" si="177"/>
        <v>9954.7611097607933</v>
      </c>
      <c r="I1608" s="18">
        <f t="shared" si="173"/>
        <v>5610.0754099197484</v>
      </c>
      <c r="J1608" s="3">
        <f t="shared" si="178"/>
        <v>0</v>
      </c>
      <c r="K1608" s="3">
        <f t="shared" si="179"/>
        <v>588.04268748695551</v>
      </c>
      <c r="L1608" s="2">
        <f t="shared" si="174"/>
        <v>0</v>
      </c>
    </row>
    <row r="1609" spans="1:12">
      <c r="A1609" s="2">
        <v>1589</v>
      </c>
      <c r="B1609" s="2">
        <v>23</v>
      </c>
      <c r="C1609" s="2">
        <v>2010</v>
      </c>
      <c r="D1609" s="7">
        <v>1.7999999999999998</v>
      </c>
      <c r="E1609" s="7">
        <v>1.0635311012774029</v>
      </c>
      <c r="F1609" s="2">
        <f t="shared" si="175"/>
        <v>1</v>
      </c>
      <c r="G1609" s="3">
        <f t="shared" si="176"/>
        <v>4344.6856998410449</v>
      </c>
      <c r="H1609" s="3">
        <f t="shared" si="177"/>
        <v>19062.308508052582</v>
      </c>
      <c r="I1609" s="18">
        <f t="shared" si="173"/>
        <v>14717.622808211538</v>
      </c>
      <c r="J1609" s="3">
        <f t="shared" si="178"/>
        <v>0</v>
      </c>
      <c r="K1609" s="3">
        <f t="shared" si="179"/>
        <v>588.04268748695551</v>
      </c>
      <c r="L1609" s="2">
        <f t="shared" si="174"/>
        <v>0</v>
      </c>
    </row>
    <row r="1610" spans="1:12">
      <c r="A1610" s="2">
        <v>1590</v>
      </c>
      <c r="B1610" s="2">
        <v>24</v>
      </c>
      <c r="C1610" s="2">
        <v>2010</v>
      </c>
      <c r="D1610" s="7">
        <v>0.28000000000000003</v>
      </c>
      <c r="E1610" s="7">
        <v>1.222541337335685</v>
      </c>
      <c r="F1610" s="2">
        <f t="shared" si="175"/>
        <v>1</v>
      </c>
      <c r="G1610" s="3">
        <f t="shared" si="176"/>
        <v>4344.6856998410449</v>
      </c>
      <c r="H1610" s="3">
        <f t="shared" si="177"/>
        <v>2965.2479901415131</v>
      </c>
      <c r="I1610" s="18">
        <f t="shared" si="173"/>
        <v>-1379.4377096995318</v>
      </c>
      <c r="J1610" s="3">
        <f t="shared" si="178"/>
        <v>1379.4377096995318</v>
      </c>
      <c r="K1610" s="3">
        <f t="shared" si="179"/>
        <v>0</v>
      </c>
      <c r="L1610" s="2">
        <f t="shared" si="174"/>
        <v>1</v>
      </c>
    </row>
    <row r="1611" spans="1:12">
      <c r="A1611" s="2">
        <v>1591</v>
      </c>
      <c r="B1611" s="2">
        <v>25</v>
      </c>
      <c r="C1611" s="2">
        <v>2010</v>
      </c>
      <c r="D1611" s="7">
        <v>3.27</v>
      </c>
      <c r="E1611" s="7">
        <v>1.4327653528692879</v>
      </c>
      <c r="F1611" s="2">
        <f t="shared" si="175"/>
        <v>1</v>
      </c>
      <c r="G1611" s="3">
        <f t="shared" si="176"/>
        <v>4344.6856998410449</v>
      </c>
      <c r="H1611" s="3">
        <f t="shared" si="177"/>
        <v>34629.860456295537</v>
      </c>
      <c r="I1611" s="18">
        <f t="shared" si="173"/>
        <v>30285.174756454493</v>
      </c>
      <c r="J1611" s="3">
        <f t="shared" si="178"/>
        <v>0</v>
      </c>
      <c r="K1611" s="3">
        <f t="shared" si="179"/>
        <v>588.04268748695551</v>
      </c>
      <c r="L1611" s="2">
        <f t="shared" si="174"/>
        <v>0</v>
      </c>
    </row>
    <row r="1612" spans="1:12">
      <c r="A1612" s="2">
        <v>1592</v>
      </c>
      <c r="B1612" s="2">
        <v>26</v>
      </c>
      <c r="C1612" s="2">
        <v>2010</v>
      </c>
      <c r="D1612" s="7">
        <v>0</v>
      </c>
      <c r="E1612" s="7">
        <v>1.3941948804676847</v>
      </c>
      <c r="F1612" s="2">
        <f t="shared" si="175"/>
        <v>1</v>
      </c>
      <c r="G1612" s="3">
        <f t="shared" si="176"/>
        <v>4344.6856998410449</v>
      </c>
      <c r="H1612" s="3">
        <f t="shared" si="177"/>
        <v>0</v>
      </c>
      <c r="I1612" s="18">
        <f t="shared" si="173"/>
        <v>-4344.6856998410449</v>
      </c>
      <c r="J1612" s="3">
        <f t="shared" si="178"/>
        <v>4344.6856998410449</v>
      </c>
      <c r="K1612" s="3">
        <f t="shared" si="179"/>
        <v>0</v>
      </c>
      <c r="L1612" s="2">
        <f t="shared" si="174"/>
        <v>1</v>
      </c>
    </row>
    <row r="1613" spans="1:12">
      <c r="A1613" s="2">
        <v>1593</v>
      </c>
      <c r="B1613" s="2">
        <v>27</v>
      </c>
      <c r="C1613" s="2">
        <v>2010</v>
      </c>
      <c r="D1613" s="7">
        <v>1.2000000000000002</v>
      </c>
      <c r="E1613" s="7">
        <v>1.4274622032683979</v>
      </c>
      <c r="F1613" s="2">
        <f t="shared" si="175"/>
        <v>2</v>
      </c>
      <c r="G1613" s="3">
        <f t="shared" si="176"/>
        <v>8689.3713996820898</v>
      </c>
      <c r="H1613" s="3">
        <f t="shared" si="177"/>
        <v>12708.205672035059</v>
      </c>
      <c r="I1613" s="18">
        <f t="shared" si="173"/>
        <v>4018.8342723529695</v>
      </c>
      <c r="J1613" s="3">
        <f t="shared" si="178"/>
        <v>325.85142748807539</v>
      </c>
      <c r="K1613" s="3">
        <f t="shared" si="179"/>
        <v>588.04268748695551</v>
      </c>
      <c r="L1613" s="2">
        <f t="shared" si="174"/>
        <v>0</v>
      </c>
    </row>
    <row r="1614" spans="1:12">
      <c r="A1614" s="2">
        <v>1594</v>
      </c>
      <c r="B1614" s="2">
        <v>28</v>
      </c>
      <c r="C1614" s="2">
        <v>2010</v>
      </c>
      <c r="D1614" s="7">
        <v>0.72000000000000008</v>
      </c>
      <c r="E1614" s="7">
        <v>1.5116818882218639</v>
      </c>
      <c r="F1614" s="2">
        <f t="shared" si="175"/>
        <v>2</v>
      </c>
      <c r="G1614" s="3">
        <f t="shared" si="176"/>
        <v>8689.3713996820898</v>
      </c>
      <c r="H1614" s="3">
        <f t="shared" si="177"/>
        <v>7624.9234032210352</v>
      </c>
      <c r="I1614" s="18">
        <f t="shared" si="173"/>
        <v>-1064.4479964610546</v>
      </c>
      <c r="J1614" s="3">
        <f t="shared" si="178"/>
        <v>1390.29942394913</v>
      </c>
      <c r="K1614" s="3">
        <f t="shared" si="179"/>
        <v>0</v>
      </c>
      <c r="L1614" s="2">
        <f t="shared" si="174"/>
        <v>1</v>
      </c>
    </row>
    <row r="1615" spans="1:12">
      <c r="A1615" s="2">
        <v>1595</v>
      </c>
      <c r="B1615" s="2">
        <v>29</v>
      </c>
      <c r="C1615" s="2">
        <v>2010</v>
      </c>
      <c r="D1615" s="7">
        <v>0.79500000000000004</v>
      </c>
      <c r="E1615" s="7">
        <v>1.322276376604034</v>
      </c>
      <c r="F1615" s="2">
        <f t="shared" si="175"/>
        <v>2</v>
      </c>
      <c r="G1615" s="3">
        <f t="shared" si="176"/>
        <v>8689.3713996820898</v>
      </c>
      <c r="H1615" s="3">
        <f t="shared" si="177"/>
        <v>8419.1862577232259</v>
      </c>
      <c r="I1615" s="18">
        <f t="shared" si="173"/>
        <v>-270.18514195886382</v>
      </c>
      <c r="J1615" s="3">
        <f t="shared" si="178"/>
        <v>1660.4845659079938</v>
      </c>
      <c r="K1615" s="3">
        <f t="shared" si="179"/>
        <v>0</v>
      </c>
      <c r="L1615" s="2">
        <f t="shared" si="174"/>
        <v>1</v>
      </c>
    </row>
    <row r="1616" spans="1:12">
      <c r="A1616" s="2">
        <v>1596</v>
      </c>
      <c r="B1616" s="2">
        <v>30</v>
      </c>
      <c r="C1616" s="2">
        <v>2010</v>
      </c>
      <c r="D1616" s="7">
        <v>0.32</v>
      </c>
      <c r="E1616" s="7">
        <v>1.2881425183711339</v>
      </c>
      <c r="F1616" s="2">
        <f t="shared" si="175"/>
        <v>2</v>
      </c>
      <c r="G1616" s="3">
        <f t="shared" si="176"/>
        <v>8689.3713996820898</v>
      </c>
      <c r="H1616" s="3">
        <f t="shared" si="177"/>
        <v>3388.8548458760151</v>
      </c>
      <c r="I1616" s="18">
        <f t="shared" si="173"/>
        <v>-5300.5165538060746</v>
      </c>
      <c r="J1616" s="3">
        <f t="shared" si="178"/>
        <v>6961.0011197140684</v>
      </c>
      <c r="K1616" s="3">
        <f t="shared" si="179"/>
        <v>0</v>
      </c>
      <c r="L1616" s="2">
        <f t="shared" si="174"/>
        <v>1</v>
      </c>
    </row>
    <row r="1617" spans="1:12">
      <c r="A1617" s="2">
        <v>1597</v>
      </c>
      <c r="B1617" s="2">
        <v>31</v>
      </c>
      <c r="C1617" s="2">
        <v>2010</v>
      </c>
      <c r="D1617" s="7">
        <v>0.08</v>
      </c>
      <c r="E1617" s="7">
        <v>1.3418543293399698</v>
      </c>
      <c r="F1617" s="2">
        <f t="shared" si="175"/>
        <v>1</v>
      </c>
      <c r="G1617" s="3">
        <f t="shared" si="176"/>
        <v>4344.6856998410449</v>
      </c>
      <c r="H1617" s="3">
        <f t="shared" si="177"/>
        <v>847.21371146900378</v>
      </c>
      <c r="I1617" s="18">
        <f t="shared" si="173"/>
        <v>-3497.4719883720409</v>
      </c>
      <c r="J1617" s="3">
        <f t="shared" si="178"/>
        <v>10458.473108086109</v>
      </c>
      <c r="K1617" s="3">
        <f t="shared" si="179"/>
        <v>0</v>
      </c>
      <c r="L1617" s="2">
        <f t="shared" si="174"/>
        <v>1</v>
      </c>
    </row>
    <row r="1618" spans="1:12">
      <c r="A1618" s="2">
        <v>1598</v>
      </c>
      <c r="B1618" s="2">
        <v>32</v>
      </c>
      <c r="C1618" s="2">
        <v>2010</v>
      </c>
      <c r="D1618" s="7">
        <v>4.2699999999999996</v>
      </c>
      <c r="E1618" s="7">
        <v>1.426629132403106</v>
      </c>
      <c r="F1618" s="2">
        <f t="shared" si="175"/>
        <v>1</v>
      </c>
      <c r="G1618" s="3">
        <f t="shared" si="176"/>
        <v>4344.6856998410449</v>
      </c>
      <c r="H1618" s="3">
        <f t="shared" si="177"/>
        <v>45220.031849658073</v>
      </c>
      <c r="I1618" s="18">
        <f t="shared" si="173"/>
        <v>40875.346149817029</v>
      </c>
      <c r="J1618" s="3">
        <f t="shared" si="178"/>
        <v>0</v>
      </c>
      <c r="K1618" s="3">
        <f t="shared" si="179"/>
        <v>588.04268748695551</v>
      </c>
      <c r="L1618" s="2">
        <f t="shared" si="174"/>
        <v>0</v>
      </c>
    </row>
    <row r="1619" spans="1:12">
      <c r="A1619" s="2">
        <v>1599</v>
      </c>
      <c r="B1619" s="2">
        <v>33</v>
      </c>
      <c r="C1619" s="2">
        <v>2010</v>
      </c>
      <c r="D1619" s="7">
        <v>0.01</v>
      </c>
      <c r="E1619" s="7">
        <v>1.0396248020891889</v>
      </c>
      <c r="F1619" s="2">
        <f t="shared" si="175"/>
        <v>1</v>
      </c>
      <c r="G1619" s="3">
        <f t="shared" si="176"/>
        <v>4344.6856998410449</v>
      </c>
      <c r="H1619" s="3">
        <f t="shared" si="177"/>
        <v>105.90171393362547</v>
      </c>
      <c r="I1619" s="18">
        <f t="shared" si="173"/>
        <v>-4238.7839859074193</v>
      </c>
      <c r="J1619" s="3">
        <f t="shared" si="178"/>
        <v>4238.7839859074193</v>
      </c>
      <c r="K1619" s="3">
        <f t="shared" si="179"/>
        <v>0</v>
      </c>
      <c r="L1619" s="2">
        <f t="shared" si="174"/>
        <v>1</v>
      </c>
    </row>
    <row r="1620" spans="1:12">
      <c r="A1620" s="2">
        <v>1600</v>
      </c>
      <c r="B1620" s="2">
        <v>34</v>
      </c>
      <c r="C1620" s="2">
        <v>2010</v>
      </c>
      <c r="D1620" s="7">
        <v>0.23</v>
      </c>
      <c r="E1620" s="7">
        <v>1.1645830696782671</v>
      </c>
      <c r="F1620" s="2">
        <f t="shared" si="175"/>
        <v>1</v>
      </c>
      <c r="G1620" s="3">
        <f t="shared" si="176"/>
        <v>4344.6856998410449</v>
      </c>
      <c r="H1620" s="3">
        <f t="shared" si="177"/>
        <v>2435.7394204733855</v>
      </c>
      <c r="I1620" s="18">
        <f t="shared" si="173"/>
        <v>-1908.9462793676594</v>
      </c>
      <c r="J1620" s="3">
        <f t="shared" si="178"/>
        <v>6147.7302652750786</v>
      </c>
      <c r="K1620" s="3">
        <f t="shared" si="179"/>
        <v>0</v>
      </c>
      <c r="L1620" s="2">
        <f t="shared" si="174"/>
        <v>1</v>
      </c>
    </row>
    <row r="1621" spans="1:12">
      <c r="A1621" s="2">
        <v>1601</v>
      </c>
      <c r="B1621" s="2">
        <v>35</v>
      </c>
      <c r="C1621" s="2">
        <v>2010</v>
      </c>
      <c r="D1621" s="7">
        <v>1.0999999999999999</v>
      </c>
      <c r="E1621" s="7">
        <v>0.99210708560222394</v>
      </c>
      <c r="F1621" s="2">
        <f t="shared" si="175"/>
        <v>1</v>
      </c>
      <c r="G1621" s="3">
        <f t="shared" si="176"/>
        <v>4344.6856998410449</v>
      </c>
      <c r="H1621" s="3">
        <f t="shared" si="177"/>
        <v>11649.188532698799</v>
      </c>
      <c r="I1621" s="18">
        <f t="shared" si="173"/>
        <v>7304.5028328577546</v>
      </c>
      <c r="J1621" s="3">
        <f t="shared" si="178"/>
        <v>0</v>
      </c>
      <c r="K1621" s="3">
        <f t="shared" si="179"/>
        <v>588.04268748695551</v>
      </c>
      <c r="L1621" s="2">
        <f t="shared" si="174"/>
        <v>0</v>
      </c>
    </row>
    <row r="1622" spans="1:12">
      <c r="A1622" s="2">
        <v>1602</v>
      </c>
      <c r="B1622" s="2">
        <v>36</v>
      </c>
      <c r="C1622" s="2">
        <v>2010</v>
      </c>
      <c r="D1622" s="7">
        <v>0.30000000000000004</v>
      </c>
      <c r="E1622" s="7">
        <v>0.77445944802894884</v>
      </c>
      <c r="F1622" s="2">
        <f t="shared" si="175"/>
        <v>1</v>
      </c>
      <c r="G1622" s="3">
        <f t="shared" si="176"/>
        <v>4344.6856998410449</v>
      </c>
      <c r="H1622" s="3">
        <f t="shared" si="177"/>
        <v>3177.0514180087648</v>
      </c>
      <c r="I1622" s="18">
        <f t="shared" ref="I1622:I1638" si="180">H1622-G1622-((E1622/12)*$F$10)/7.48</f>
        <v>-1167.6342818322801</v>
      </c>
      <c r="J1622" s="3">
        <f t="shared" si="178"/>
        <v>1167.6342818322801</v>
      </c>
      <c r="K1622" s="3">
        <f t="shared" si="179"/>
        <v>0</v>
      </c>
      <c r="L1622" s="2">
        <f t="shared" ref="L1622:L1638" si="181">IF(AND(K1622=0,I1622=0),0,IF(B1622&gt;43,0,IF(ROUND((K1621+I1622),0)=0,0,IF(K1622=0,1,0))))</f>
        <v>1</v>
      </c>
    </row>
    <row r="1623" spans="1:12">
      <c r="A1623" s="2">
        <v>1603</v>
      </c>
      <c r="B1623" s="2">
        <v>37</v>
      </c>
      <c r="C1623" s="2">
        <v>2010</v>
      </c>
      <c r="D1623" s="7">
        <v>0.92500000000000004</v>
      </c>
      <c r="E1623" s="7">
        <v>0.68732558985010894</v>
      </c>
      <c r="F1623" s="2">
        <f t="shared" si="175"/>
        <v>1</v>
      </c>
      <c r="G1623" s="3">
        <f t="shared" si="176"/>
        <v>4344.6856998410449</v>
      </c>
      <c r="H1623" s="3">
        <f t="shared" si="177"/>
        <v>9795.9085388603562</v>
      </c>
      <c r="I1623" s="18">
        <f t="shared" si="180"/>
        <v>5451.2228390193113</v>
      </c>
      <c r="J1623" s="3">
        <f t="shared" si="178"/>
        <v>0</v>
      </c>
      <c r="K1623" s="3">
        <f t="shared" si="179"/>
        <v>588.04268748695551</v>
      </c>
      <c r="L1623" s="2">
        <f t="shared" si="181"/>
        <v>0</v>
      </c>
    </row>
    <row r="1624" spans="1:12">
      <c r="A1624" s="2">
        <v>1604</v>
      </c>
      <c r="B1624" s="2">
        <v>38</v>
      </c>
      <c r="C1624" s="2">
        <v>2010</v>
      </c>
      <c r="D1624" s="7">
        <v>3.57</v>
      </c>
      <c r="E1624" s="7">
        <v>0.71007047171667304</v>
      </c>
      <c r="F1624" s="2">
        <f t="shared" si="175"/>
        <v>1</v>
      </c>
      <c r="G1624" s="3">
        <f t="shared" si="176"/>
        <v>4344.6856998410449</v>
      </c>
      <c r="H1624" s="3">
        <f t="shared" si="177"/>
        <v>37806.911874304293</v>
      </c>
      <c r="I1624" s="18">
        <f t="shared" si="180"/>
        <v>33462.226174463249</v>
      </c>
      <c r="J1624" s="3">
        <f t="shared" si="178"/>
        <v>0</v>
      </c>
      <c r="K1624" s="3">
        <f t="shared" si="179"/>
        <v>588.04268748695551</v>
      </c>
      <c r="L1624" s="2">
        <f t="shared" si="181"/>
        <v>0</v>
      </c>
    </row>
    <row r="1625" spans="1:12">
      <c r="A1625" s="2">
        <v>1605</v>
      </c>
      <c r="B1625" s="2">
        <v>39</v>
      </c>
      <c r="C1625" s="2">
        <v>2010</v>
      </c>
      <c r="D1625" s="7">
        <v>5.0000000000000001E-3</v>
      </c>
      <c r="E1625" s="7">
        <v>0.682496455996767</v>
      </c>
      <c r="F1625" s="2">
        <f t="shared" si="175"/>
        <v>1</v>
      </c>
      <c r="G1625" s="3">
        <f t="shared" si="176"/>
        <v>4344.6856998410449</v>
      </c>
      <c r="H1625" s="3">
        <f t="shared" si="177"/>
        <v>52.950856966812736</v>
      </c>
      <c r="I1625" s="18">
        <f t="shared" si="180"/>
        <v>-4291.7348428742325</v>
      </c>
      <c r="J1625" s="3">
        <f t="shared" si="178"/>
        <v>4291.7348428742325</v>
      </c>
      <c r="K1625" s="3">
        <f t="shared" si="179"/>
        <v>0</v>
      </c>
      <c r="L1625" s="2">
        <f t="shared" si="181"/>
        <v>1</v>
      </c>
    </row>
    <row r="1626" spans="1:12">
      <c r="A1626" s="2">
        <v>1606</v>
      </c>
      <c r="B1626" s="2">
        <v>40</v>
      </c>
      <c r="C1626" s="2">
        <v>2010</v>
      </c>
      <c r="D1626" s="7">
        <v>0</v>
      </c>
      <c r="E1626" s="7">
        <v>0.71771338509470395</v>
      </c>
      <c r="F1626" s="2">
        <f t="shared" si="175"/>
        <v>0</v>
      </c>
      <c r="G1626" s="3">
        <f t="shared" si="176"/>
        <v>0</v>
      </c>
      <c r="H1626" s="3">
        <f t="shared" si="177"/>
        <v>0</v>
      </c>
      <c r="I1626" s="18">
        <f t="shared" si="180"/>
        <v>0</v>
      </c>
      <c r="J1626" s="3">
        <f t="shared" si="178"/>
        <v>4291.7348428742325</v>
      </c>
      <c r="K1626" s="3">
        <f t="shared" si="179"/>
        <v>0</v>
      </c>
      <c r="L1626" s="2">
        <f t="shared" si="181"/>
        <v>0</v>
      </c>
    </row>
    <row r="1627" spans="1:12">
      <c r="A1627" s="2">
        <v>1607</v>
      </c>
      <c r="B1627" s="2">
        <v>41</v>
      </c>
      <c r="C1627" s="2">
        <v>2010</v>
      </c>
      <c r="D1627" s="7">
        <v>0</v>
      </c>
      <c r="E1627" s="7">
        <v>0.61330629858702601</v>
      </c>
      <c r="F1627" s="2">
        <f t="shared" si="175"/>
        <v>0</v>
      </c>
      <c r="G1627" s="3">
        <f t="shared" si="176"/>
        <v>0</v>
      </c>
      <c r="H1627" s="3">
        <f t="shared" si="177"/>
        <v>0</v>
      </c>
      <c r="I1627" s="18">
        <f t="shared" si="180"/>
        <v>0</v>
      </c>
      <c r="J1627" s="3">
        <f t="shared" si="178"/>
        <v>4291.7348428742325</v>
      </c>
      <c r="K1627" s="3">
        <f t="shared" si="179"/>
        <v>0</v>
      </c>
      <c r="L1627" s="2">
        <f t="shared" si="181"/>
        <v>0</v>
      </c>
    </row>
    <row r="1628" spans="1:12">
      <c r="A1628" s="2">
        <v>1608</v>
      </c>
      <c r="B1628" s="2">
        <v>42</v>
      </c>
      <c r="C1628" s="2">
        <v>2010</v>
      </c>
      <c r="D1628" s="7">
        <v>0.02</v>
      </c>
      <c r="E1628" s="7">
        <v>0.44978031450185396</v>
      </c>
      <c r="F1628" s="2">
        <f t="shared" si="175"/>
        <v>0</v>
      </c>
      <c r="G1628" s="3">
        <f t="shared" si="176"/>
        <v>0</v>
      </c>
      <c r="H1628" s="3">
        <f t="shared" si="177"/>
        <v>211.80342786725095</v>
      </c>
      <c r="I1628" s="18">
        <f t="shared" si="180"/>
        <v>211.80342786725095</v>
      </c>
      <c r="J1628" s="3">
        <f t="shared" si="178"/>
        <v>4079.9314150069818</v>
      </c>
      <c r="K1628" s="3">
        <f t="shared" si="179"/>
        <v>211.80342786725095</v>
      </c>
      <c r="L1628" s="2">
        <f t="shared" si="181"/>
        <v>0</v>
      </c>
    </row>
    <row r="1629" spans="1:12">
      <c r="A1629" s="2">
        <v>1609</v>
      </c>
      <c r="B1629" s="2">
        <v>43</v>
      </c>
      <c r="C1629" s="2">
        <v>2010</v>
      </c>
      <c r="D1629" s="7">
        <v>1.6000000000000003</v>
      </c>
      <c r="E1629" s="7">
        <v>0.30555232252298226</v>
      </c>
      <c r="F1629" s="2">
        <f t="shared" si="175"/>
        <v>0</v>
      </c>
      <c r="G1629" s="3">
        <f t="shared" si="176"/>
        <v>0</v>
      </c>
      <c r="H1629" s="3">
        <f t="shared" si="177"/>
        <v>16944.274229380077</v>
      </c>
      <c r="I1629" s="18">
        <f t="shared" si="180"/>
        <v>16944.274229380077</v>
      </c>
      <c r="J1629" s="3">
        <f t="shared" si="178"/>
        <v>0</v>
      </c>
      <c r="K1629" s="3">
        <f t="shared" si="179"/>
        <v>588.04268748695551</v>
      </c>
      <c r="L1629" s="2">
        <f t="shared" si="181"/>
        <v>0</v>
      </c>
    </row>
    <row r="1630" spans="1:12">
      <c r="A1630" s="2">
        <v>1610</v>
      </c>
      <c r="B1630" s="2">
        <v>44</v>
      </c>
      <c r="C1630" s="2">
        <v>2010</v>
      </c>
      <c r="D1630" s="7">
        <v>0</v>
      </c>
      <c r="E1630" s="7">
        <v>0.29916696819878669</v>
      </c>
      <c r="F1630" s="2">
        <f t="shared" si="175"/>
        <v>0</v>
      </c>
      <c r="G1630" s="3">
        <f t="shared" si="176"/>
        <v>0</v>
      </c>
      <c r="H1630" s="3">
        <f t="shared" si="177"/>
        <v>0</v>
      </c>
      <c r="I1630" s="18">
        <f t="shared" si="180"/>
        <v>0</v>
      </c>
      <c r="J1630" s="3">
        <f t="shared" si="178"/>
        <v>0</v>
      </c>
      <c r="K1630" s="3">
        <f t="shared" si="179"/>
        <v>0</v>
      </c>
      <c r="L1630" s="2">
        <f t="shared" si="181"/>
        <v>0</v>
      </c>
    </row>
    <row r="1631" spans="1:12">
      <c r="A1631" s="2">
        <v>1611</v>
      </c>
      <c r="B1631" s="2">
        <v>45</v>
      </c>
      <c r="C1631" s="2">
        <v>2010</v>
      </c>
      <c r="D1631" s="7">
        <v>1.18</v>
      </c>
      <c r="E1631" s="7">
        <v>0.29917665323814691</v>
      </c>
      <c r="F1631" s="2">
        <f t="shared" si="175"/>
        <v>0</v>
      </c>
      <c r="G1631" s="3">
        <f t="shared" si="176"/>
        <v>0</v>
      </c>
      <c r="H1631" s="3">
        <f t="shared" si="177"/>
        <v>12496.402244167806</v>
      </c>
      <c r="I1631" s="18">
        <f t="shared" si="180"/>
        <v>12496.402244167806</v>
      </c>
      <c r="J1631" s="3">
        <f t="shared" si="178"/>
        <v>0</v>
      </c>
      <c r="K1631" s="3">
        <f t="shared" si="179"/>
        <v>0</v>
      </c>
      <c r="L1631" s="2">
        <f t="shared" si="181"/>
        <v>0</v>
      </c>
    </row>
    <row r="1632" spans="1:12">
      <c r="A1632" s="2">
        <v>1612</v>
      </c>
      <c r="B1632" s="2">
        <v>46</v>
      </c>
      <c r="C1632" s="2">
        <v>2010</v>
      </c>
      <c r="D1632" s="7">
        <v>0.10500000000000001</v>
      </c>
      <c r="E1632" s="7">
        <v>0.11596456681084999</v>
      </c>
      <c r="F1632" s="2">
        <f t="shared" si="175"/>
        <v>0</v>
      </c>
      <c r="G1632" s="3">
        <f t="shared" si="176"/>
        <v>0</v>
      </c>
      <c r="H1632" s="3">
        <f t="shared" si="177"/>
        <v>1111.9679963030676</v>
      </c>
      <c r="I1632" s="18">
        <f t="shared" si="180"/>
        <v>1111.9679963030676</v>
      </c>
      <c r="J1632" s="3">
        <f t="shared" si="178"/>
        <v>0</v>
      </c>
      <c r="K1632" s="3">
        <f t="shared" si="179"/>
        <v>0</v>
      </c>
      <c r="L1632" s="2">
        <f t="shared" si="181"/>
        <v>0</v>
      </c>
    </row>
    <row r="1633" spans="1:12">
      <c r="A1633" s="2">
        <v>1613</v>
      </c>
      <c r="B1633" s="2">
        <v>47</v>
      </c>
      <c r="C1633" s="2">
        <v>2010</v>
      </c>
      <c r="D1633" s="7">
        <v>0.03</v>
      </c>
      <c r="E1633" s="7">
        <v>1.5369685023693E-2</v>
      </c>
      <c r="F1633" s="2">
        <f t="shared" si="175"/>
        <v>0</v>
      </c>
      <c r="G1633" s="3">
        <f t="shared" si="176"/>
        <v>0</v>
      </c>
      <c r="H1633" s="3">
        <f t="shared" si="177"/>
        <v>317.70514180087639</v>
      </c>
      <c r="I1633" s="18">
        <f t="shared" si="180"/>
        <v>317.70514180087639</v>
      </c>
      <c r="J1633" s="3">
        <f t="shared" si="178"/>
        <v>0</v>
      </c>
      <c r="K1633" s="3">
        <f t="shared" si="179"/>
        <v>0</v>
      </c>
      <c r="L1633" s="2">
        <f t="shared" si="181"/>
        <v>0</v>
      </c>
    </row>
    <row r="1634" spans="1:12">
      <c r="A1634" s="2">
        <v>1614</v>
      </c>
      <c r="B1634" s="2">
        <v>48</v>
      </c>
      <c r="C1634" s="2">
        <v>2010</v>
      </c>
      <c r="D1634" s="7">
        <v>0</v>
      </c>
      <c r="E1634" s="7">
        <v>0</v>
      </c>
      <c r="F1634" s="2">
        <f t="shared" si="175"/>
        <v>0</v>
      </c>
      <c r="G1634" s="3">
        <f t="shared" si="176"/>
        <v>0</v>
      </c>
      <c r="H1634" s="3">
        <f t="shared" si="177"/>
        <v>0</v>
      </c>
      <c r="I1634" s="18">
        <f t="shared" si="180"/>
        <v>0</v>
      </c>
      <c r="J1634" s="3">
        <f t="shared" si="178"/>
        <v>0</v>
      </c>
      <c r="K1634" s="3">
        <f t="shared" si="179"/>
        <v>0</v>
      </c>
      <c r="L1634" s="2">
        <f t="shared" si="181"/>
        <v>0</v>
      </c>
    </row>
    <row r="1635" spans="1:12">
      <c r="A1635" s="2">
        <v>1615</v>
      </c>
      <c r="B1635" s="2">
        <v>49</v>
      </c>
      <c r="C1635" s="2">
        <v>2010</v>
      </c>
      <c r="D1635" s="7">
        <v>0</v>
      </c>
      <c r="E1635" s="7">
        <v>0</v>
      </c>
      <c r="F1635" s="2">
        <f t="shared" si="175"/>
        <v>0</v>
      </c>
      <c r="G1635" s="3">
        <f t="shared" si="176"/>
        <v>0</v>
      </c>
      <c r="H1635" s="3">
        <f t="shared" si="177"/>
        <v>0</v>
      </c>
      <c r="I1635" s="18">
        <f t="shared" si="180"/>
        <v>0</v>
      </c>
      <c r="J1635" s="3">
        <f t="shared" si="178"/>
        <v>0</v>
      </c>
      <c r="K1635" s="3">
        <f t="shared" si="179"/>
        <v>0</v>
      </c>
      <c r="L1635" s="2">
        <f t="shared" si="181"/>
        <v>0</v>
      </c>
    </row>
    <row r="1636" spans="1:12">
      <c r="A1636" s="2">
        <v>1616</v>
      </c>
      <c r="B1636" s="2">
        <v>50</v>
      </c>
      <c r="C1636" s="2">
        <v>2010</v>
      </c>
      <c r="D1636" s="7">
        <v>0</v>
      </c>
      <c r="E1636" s="7">
        <v>0</v>
      </c>
      <c r="F1636" s="2">
        <f t="shared" ref="F1636:F1638" si="182">IF(AND(B1636&gt;=$C$7,B1636&lt;=$D$7),$C$5*2,IF(AND(B1636&gt;=$C$6,B1636&lt;=$D$6),$C$5,0))</f>
        <v>0</v>
      </c>
      <c r="G1636" s="3">
        <f t="shared" ref="G1636:G1638" si="183">IF($C$2="Y",F1636*$C$4*43560/12/0.133680556,IF(AND(B1636&gt;=$C$11,B1636&lt;=$D$11),$C$10,0))</f>
        <v>0</v>
      </c>
      <c r="H1636" s="3">
        <f t="shared" ref="H1636:H1638" si="184">D1636*$C$13*43560/12/0.133680556</f>
        <v>0</v>
      </c>
      <c r="I1636" s="18">
        <f t="shared" si="180"/>
        <v>0</v>
      </c>
      <c r="J1636" s="3">
        <f t="shared" ref="J1636:J1638" si="185">IF(B1636&gt;43,0,IF(AND(I1636&gt;=0,(J1635-I1636)&lt;=0),0,IF(I1636&lt;=0,ABS(I1636)+J1635,J1635-I1636)))</f>
        <v>0</v>
      </c>
      <c r="K1636" s="3">
        <f t="shared" ref="K1636:K1638" si="186">IF(B1636&gt;43,0,IF(K1635+I1636&lt;=0,0,IF(K1635+I1636&gt;=$C$15,$C$15,K1635+I1636)))</f>
        <v>0</v>
      </c>
      <c r="L1636" s="2">
        <f t="shared" si="181"/>
        <v>0</v>
      </c>
    </row>
    <row r="1637" spans="1:12">
      <c r="A1637" s="2">
        <v>1617</v>
      </c>
      <c r="B1637" s="2">
        <v>51</v>
      </c>
      <c r="C1637" s="2">
        <v>2010</v>
      </c>
      <c r="D1637" s="7">
        <v>0</v>
      </c>
      <c r="E1637" s="7">
        <v>0</v>
      </c>
      <c r="F1637" s="2">
        <f t="shared" si="182"/>
        <v>0</v>
      </c>
      <c r="G1637" s="3">
        <f t="shared" si="183"/>
        <v>0</v>
      </c>
      <c r="H1637" s="3">
        <f t="shared" si="184"/>
        <v>0</v>
      </c>
      <c r="I1637" s="18">
        <f t="shared" si="180"/>
        <v>0</v>
      </c>
      <c r="J1637" s="3">
        <f t="shared" si="185"/>
        <v>0</v>
      </c>
      <c r="K1637" s="3">
        <f t="shared" si="186"/>
        <v>0</v>
      </c>
      <c r="L1637" s="2">
        <f t="shared" si="181"/>
        <v>0</v>
      </c>
    </row>
    <row r="1638" spans="1:12">
      <c r="A1638" s="2">
        <v>1618</v>
      </c>
      <c r="B1638" s="2">
        <v>52</v>
      </c>
      <c r="C1638" s="2">
        <v>2010</v>
      </c>
      <c r="D1638" s="7">
        <v>0</v>
      </c>
      <c r="E1638" s="7">
        <v>0</v>
      </c>
      <c r="F1638" s="2">
        <f t="shared" si="182"/>
        <v>0</v>
      </c>
      <c r="G1638" s="3">
        <f t="shared" si="183"/>
        <v>0</v>
      </c>
      <c r="H1638" s="3">
        <f t="shared" si="184"/>
        <v>0</v>
      </c>
      <c r="I1638" s="18">
        <f t="shared" si="180"/>
        <v>0</v>
      </c>
      <c r="J1638" s="3">
        <f t="shared" si="185"/>
        <v>0</v>
      </c>
      <c r="K1638" s="3">
        <f t="shared" si="186"/>
        <v>0</v>
      </c>
      <c r="L1638" s="2">
        <f t="shared" si="181"/>
        <v>0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638"/>
  <sheetViews>
    <sheetView workbookViewId="0">
      <selection activeCell="C31" sqref="C31:J31"/>
    </sheetView>
  </sheetViews>
  <sheetFormatPr defaultRowHeight="12"/>
  <cols>
    <col min="1" max="1" width="9.140625" style="2" customWidth="1"/>
    <col min="2" max="2" width="8.42578125" style="2" customWidth="1"/>
    <col min="3" max="3" width="9.85546875" style="2" customWidth="1"/>
    <col min="4" max="4" width="9.140625" style="2" customWidth="1"/>
    <col min="5" max="6" width="9.140625" style="2"/>
    <col min="7" max="7" width="9.5703125" style="2" customWidth="1"/>
    <col min="8" max="8" width="11" style="2" customWidth="1"/>
    <col min="9" max="9" width="10.7109375" style="2" customWidth="1"/>
    <col min="10" max="10" width="13.140625" style="2" customWidth="1"/>
    <col min="11" max="11" width="12.85546875" style="2" customWidth="1"/>
    <col min="12" max="12" width="9.140625" style="2"/>
    <col min="13" max="13" width="10.140625" style="2" bestFit="1" customWidth="1"/>
    <col min="14" max="16384" width="9.140625" style="2"/>
  </cols>
  <sheetData>
    <row r="1" spans="1:15">
      <c r="M1" s="1" t="s">
        <v>36</v>
      </c>
    </row>
    <row r="2" spans="1:15">
      <c r="B2" s="1" t="s">
        <v>29</v>
      </c>
      <c r="C2" s="4" t="s">
        <v>64</v>
      </c>
    </row>
    <row r="3" spans="1:15">
      <c r="M3" s="1" t="s">
        <v>25</v>
      </c>
      <c r="N3" s="7">
        <f>(140*50)/43560</f>
        <v>0.16069788797061524</v>
      </c>
      <c r="O3" s="2" t="s">
        <v>37</v>
      </c>
    </row>
    <row r="4" spans="1:15">
      <c r="B4" s="1" t="s">
        <v>3</v>
      </c>
      <c r="C4" s="4">
        <v>0.16</v>
      </c>
      <c r="D4" s="2" t="s">
        <v>7</v>
      </c>
      <c r="E4" s="8">
        <f>C4*43560</f>
        <v>6969.6</v>
      </c>
      <c r="F4" s="2" t="s">
        <v>9</v>
      </c>
      <c r="M4" s="1" t="s">
        <v>23</v>
      </c>
      <c r="N4" s="7">
        <f>(900*520)/43560</f>
        <v>10.743801652892563</v>
      </c>
      <c r="O4" s="2" t="s">
        <v>37</v>
      </c>
    </row>
    <row r="5" spans="1:15">
      <c r="B5" s="1" t="s">
        <v>4</v>
      </c>
      <c r="C5" s="11"/>
      <c r="D5" s="2" t="s">
        <v>10</v>
      </c>
    </row>
    <row r="6" spans="1:15">
      <c r="B6" s="1" t="s">
        <v>34</v>
      </c>
      <c r="C6" s="4">
        <v>13</v>
      </c>
      <c r="D6" s="4">
        <v>39</v>
      </c>
      <c r="E6" s="2" t="s">
        <v>40</v>
      </c>
      <c r="M6" s="1" t="s">
        <v>26</v>
      </c>
      <c r="N6" s="2">
        <v>50</v>
      </c>
    </row>
    <row r="7" spans="1:15">
      <c r="B7" s="1" t="s">
        <v>35</v>
      </c>
      <c r="C7" s="11"/>
      <c r="D7" s="4"/>
      <c r="M7" s="1" t="s">
        <v>27</v>
      </c>
      <c r="N7" s="2">
        <v>40</v>
      </c>
    </row>
    <row r="8" spans="1:15">
      <c r="B8" s="1"/>
      <c r="M8" s="1" t="s">
        <v>28</v>
      </c>
      <c r="N8" s="2">
        <v>1</v>
      </c>
    </row>
    <row r="9" spans="1:15">
      <c r="B9" s="1" t="s">
        <v>31</v>
      </c>
      <c r="M9" s="1" t="s">
        <v>38</v>
      </c>
      <c r="N9" s="2">
        <f>N6*N7*N8</f>
        <v>2000</v>
      </c>
    </row>
    <row r="10" spans="1:15">
      <c r="B10" s="1" t="s">
        <v>30</v>
      </c>
      <c r="C10" s="4"/>
      <c r="D10" s="2" t="s">
        <v>14</v>
      </c>
    </row>
    <row r="11" spans="1:15">
      <c r="B11" s="1" t="s">
        <v>33</v>
      </c>
      <c r="C11" s="4">
        <v>13</v>
      </c>
      <c r="D11" s="4">
        <v>39</v>
      </c>
      <c r="E11" s="2" t="s">
        <v>40</v>
      </c>
    </row>
    <row r="12" spans="1:15">
      <c r="M12" s="3"/>
    </row>
    <row r="13" spans="1:15">
      <c r="B13" s="1" t="s">
        <v>19</v>
      </c>
      <c r="C13" s="10">
        <v>0.71</v>
      </c>
      <c r="D13" s="2" t="s">
        <v>7</v>
      </c>
      <c r="E13" s="8">
        <f>C13*43560</f>
        <v>30927.599999999999</v>
      </c>
      <c r="F13" s="2" t="s">
        <v>9</v>
      </c>
      <c r="G13" s="2" t="s">
        <v>20</v>
      </c>
      <c r="M13" s="4"/>
      <c r="N13" s="4"/>
    </row>
    <row r="14" spans="1:15">
      <c r="B14" s="1" t="s">
        <v>12</v>
      </c>
      <c r="C14" s="8">
        <f>MAX(J21:J1638)</f>
        <v>37650.234588947023</v>
      </c>
      <c r="D14" s="2" t="s">
        <v>14</v>
      </c>
      <c r="E14" s="3"/>
    </row>
    <row r="15" spans="1:15" s="4" customFormat="1">
      <c r="A15" s="2"/>
      <c r="B15" s="1" t="s">
        <v>13</v>
      </c>
      <c r="C15" s="8">
        <v>1539.5846525593349</v>
      </c>
      <c r="D15" s="2" t="s">
        <v>14</v>
      </c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5">
      <c r="B16" s="1" t="s">
        <v>17</v>
      </c>
      <c r="C16" s="3">
        <f>SUM(L21:L1638)</f>
        <v>209</v>
      </c>
      <c r="D16" s="5" t="s">
        <v>39</v>
      </c>
      <c r="E16" s="6">
        <f>C16/((D6+1-C6)*31)</f>
        <v>0.24970131421744324</v>
      </c>
    </row>
    <row r="17" spans="1:12">
      <c r="D17" s="1" t="s">
        <v>24</v>
      </c>
      <c r="E17" s="9">
        <f>1-E16</f>
        <v>0.75029868578255676</v>
      </c>
    </row>
    <row r="18" spans="1:12">
      <c r="L18" s="1"/>
    </row>
    <row r="19" spans="1:12" s="15" customFormat="1" ht="24">
      <c r="A19" s="14" t="s">
        <v>0</v>
      </c>
      <c r="B19" s="14" t="s">
        <v>22</v>
      </c>
      <c r="C19" s="14" t="s">
        <v>21</v>
      </c>
      <c r="D19" s="14" t="s">
        <v>1</v>
      </c>
      <c r="E19" s="14" t="s">
        <v>2</v>
      </c>
      <c r="F19" s="14" t="s">
        <v>5</v>
      </c>
      <c r="G19" s="14" t="s">
        <v>6</v>
      </c>
      <c r="H19" s="14" t="s">
        <v>8</v>
      </c>
      <c r="I19" s="14" t="s">
        <v>11</v>
      </c>
      <c r="J19" s="14" t="s">
        <v>15</v>
      </c>
      <c r="K19" s="14" t="s">
        <v>16</v>
      </c>
      <c r="L19" s="14" t="s">
        <v>18</v>
      </c>
    </row>
    <row r="20" spans="1:1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>
      <c r="A21" s="2">
        <v>1</v>
      </c>
      <c r="B21" s="2">
        <v>1</v>
      </c>
      <c r="C21" s="2">
        <v>1980</v>
      </c>
      <c r="D21" s="2">
        <v>0</v>
      </c>
      <c r="E21" s="7">
        <v>0</v>
      </c>
      <c r="F21" s="7">
        <f>IF(OR(B21&lt;$C$6,B21&gt;$D$6),0,IF(E21&gt;D21,E21-D21,0))</f>
        <v>0</v>
      </c>
      <c r="G21" s="3">
        <f t="shared" ref="G21:G62" si="0">IF($C$2="Y",F21*$C$4*43560/12/0.133680556,IF(AND(B21&gt;=$C$11,B21&lt;=$D$11),$C$10,0))</f>
        <v>0</v>
      </c>
      <c r="H21" s="3">
        <f>D21*$C$13*43560/12/0.133680556</f>
        <v>0</v>
      </c>
      <c r="I21" s="3">
        <f t="shared" ref="I21:I62" si="1">H21-G21</f>
        <v>0</v>
      </c>
      <c r="J21" s="3">
        <f t="shared" ref="J21:J62" si="2">IF(B21&gt;43,0,IF(AND(I21&gt;=0,(J20-I21)&lt;=0),0,IF(I21&lt;=0,ABS(I21)+J20,J20-I21)))</f>
        <v>0</v>
      </c>
      <c r="K21" s="3">
        <f t="shared" ref="K21:K62" si="3">IF(B21&gt;43,0,IF(K20+I21&lt;=0,0,IF(K20+I21&gt;=$C$15,$C$15,K20+I21)))</f>
        <v>0</v>
      </c>
      <c r="L21" s="2">
        <f>IF(AND(K21=0,I21=0),0,IF(B21&gt;43,0,IF(ROUND((K20+I21),0)=0,0,IF(K21=0,1,0))))</f>
        <v>0</v>
      </c>
    </row>
    <row r="22" spans="1:12">
      <c r="A22" s="2">
        <v>2</v>
      </c>
      <c r="B22" s="2">
        <v>2</v>
      </c>
      <c r="C22" s="2">
        <v>1980</v>
      </c>
      <c r="D22" s="2">
        <v>0</v>
      </c>
      <c r="E22" s="7">
        <v>0</v>
      </c>
      <c r="F22" s="7">
        <f t="shared" ref="F22:F85" si="4">IF(OR(B22&lt;$C$6,B22&gt;$D$6),0,IF(E22&gt;D22,E22-D22,0))</f>
        <v>0</v>
      </c>
      <c r="G22" s="3">
        <f t="shared" si="0"/>
        <v>0</v>
      </c>
      <c r="H22" s="3">
        <f t="shared" ref="H22:H62" si="5">D22*$C$13*43560/12/0.133680556</f>
        <v>0</v>
      </c>
      <c r="I22" s="3">
        <f t="shared" si="1"/>
        <v>0</v>
      </c>
      <c r="J22" s="3">
        <f t="shared" si="2"/>
        <v>0</v>
      </c>
      <c r="K22" s="3">
        <f t="shared" si="3"/>
        <v>0</v>
      </c>
      <c r="L22" s="2">
        <f t="shared" ref="L22:L85" si="6">IF(AND(K22=0,I22=0),0,IF(B22&gt;43,0,IF(ROUND((K21+I22),0)=0,0,IF(K22=0,1,0))))</f>
        <v>0</v>
      </c>
    </row>
    <row r="23" spans="1:12">
      <c r="A23" s="2">
        <v>3</v>
      </c>
      <c r="B23" s="2">
        <v>3</v>
      </c>
      <c r="C23" s="2">
        <v>1980</v>
      </c>
      <c r="D23" s="2">
        <v>0</v>
      </c>
      <c r="E23" s="7">
        <v>0</v>
      </c>
      <c r="F23" s="7">
        <f t="shared" si="4"/>
        <v>0</v>
      </c>
      <c r="G23" s="3">
        <f t="shared" si="0"/>
        <v>0</v>
      </c>
      <c r="H23" s="3">
        <f t="shared" si="5"/>
        <v>0</v>
      </c>
      <c r="I23" s="3">
        <f t="shared" si="1"/>
        <v>0</v>
      </c>
      <c r="J23" s="3">
        <f t="shared" si="2"/>
        <v>0</v>
      </c>
      <c r="K23" s="3">
        <f t="shared" si="3"/>
        <v>0</v>
      </c>
      <c r="L23" s="2">
        <f t="shared" si="6"/>
        <v>0</v>
      </c>
    </row>
    <row r="24" spans="1:12">
      <c r="A24" s="2">
        <v>4</v>
      </c>
      <c r="B24" s="2">
        <v>4</v>
      </c>
      <c r="C24" s="2">
        <v>1980</v>
      </c>
      <c r="D24" s="2">
        <v>0</v>
      </c>
      <c r="E24" s="7">
        <v>0</v>
      </c>
      <c r="F24" s="7">
        <f t="shared" si="4"/>
        <v>0</v>
      </c>
      <c r="G24" s="3">
        <f t="shared" si="0"/>
        <v>0</v>
      </c>
      <c r="H24" s="3">
        <f t="shared" si="5"/>
        <v>0</v>
      </c>
      <c r="I24" s="3">
        <f t="shared" si="1"/>
        <v>0</v>
      </c>
      <c r="J24" s="3">
        <f t="shared" si="2"/>
        <v>0</v>
      </c>
      <c r="K24" s="3">
        <f t="shared" si="3"/>
        <v>0</v>
      </c>
      <c r="L24" s="2">
        <f t="shared" si="6"/>
        <v>0</v>
      </c>
    </row>
    <row r="25" spans="1:12">
      <c r="A25" s="2">
        <v>5</v>
      </c>
      <c r="B25" s="2">
        <v>5</v>
      </c>
      <c r="C25" s="2">
        <v>1980</v>
      </c>
      <c r="D25" s="2">
        <v>0</v>
      </c>
      <c r="E25" s="7">
        <v>0</v>
      </c>
      <c r="F25" s="7">
        <f t="shared" si="4"/>
        <v>0</v>
      </c>
      <c r="G25" s="3">
        <f t="shared" si="0"/>
        <v>0</v>
      </c>
      <c r="H25" s="3">
        <f t="shared" si="5"/>
        <v>0</v>
      </c>
      <c r="I25" s="3">
        <f t="shared" si="1"/>
        <v>0</v>
      </c>
      <c r="J25" s="3">
        <f t="shared" si="2"/>
        <v>0</v>
      </c>
      <c r="K25" s="3">
        <f t="shared" si="3"/>
        <v>0</v>
      </c>
      <c r="L25" s="2">
        <f t="shared" si="6"/>
        <v>0</v>
      </c>
    </row>
    <row r="26" spans="1:12">
      <c r="A26" s="2">
        <v>6</v>
      </c>
      <c r="B26" s="2">
        <v>6</v>
      </c>
      <c r="C26" s="2">
        <v>1980</v>
      </c>
      <c r="D26" s="2">
        <v>0</v>
      </c>
      <c r="E26" s="7">
        <v>0</v>
      </c>
      <c r="F26" s="7">
        <f t="shared" si="4"/>
        <v>0</v>
      </c>
      <c r="G26" s="3">
        <f t="shared" si="0"/>
        <v>0</v>
      </c>
      <c r="H26" s="3">
        <f t="shared" si="5"/>
        <v>0</v>
      </c>
      <c r="I26" s="3">
        <f t="shared" si="1"/>
        <v>0</v>
      </c>
      <c r="J26" s="3">
        <f t="shared" si="2"/>
        <v>0</v>
      </c>
      <c r="K26" s="3">
        <f t="shared" si="3"/>
        <v>0</v>
      </c>
      <c r="L26" s="2">
        <f t="shared" si="6"/>
        <v>0</v>
      </c>
    </row>
    <row r="27" spans="1:12">
      <c r="A27" s="2">
        <v>7</v>
      </c>
      <c r="B27" s="2">
        <v>7</v>
      </c>
      <c r="C27" s="2">
        <v>1980</v>
      </c>
      <c r="D27" s="2">
        <v>0</v>
      </c>
      <c r="E27" s="7">
        <v>0</v>
      </c>
      <c r="F27" s="7">
        <f t="shared" si="4"/>
        <v>0</v>
      </c>
      <c r="G27" s="3">
        <f t="shared" si="0"/>
        <v>0</v>
      </c>
      <c r="H27" s="3">
        <f t="shared" si="5"/>
        <v>0</v>
      </c>
      <c r="I27" s="3">
        <f t="shared" si="1"/>
        <v>0</v>
      </c>
      <c r="J27" s="3">
        <f t="shared" si="2"/>
        <v>0</v>
      </c>
      <c r="K27" s="3">
        <f t="shared" si="3"/>
        <v>0</v>
      </c>
      <c r="L27" s="2">
        <f t="shared" si="6"/>
        <v>0</v>
      </c>
    </row>
    <row r="28" spans="1:12">
      <c r="A28" s="2">
        <v>8</v>
      </c>
      <c r="B28" s="2">
        <v>8</v>
      </c>
      <c r="C28" s="2">
        <v>1980</v>
      </c>
      <c r="D28" s="2">
        <v>0</v>
      </c>
      <c r="E28" s="7">
        <v>0</v>
      </c>
      <c r="F28" s="7">
        <f t="shared" si="4"/>
        <v>0</v>
      </c>
      <c r="G28" s="3">
        <f t="shared" si="0"/>
        <v>0</v>
      </c>
      <c r="H28" s="3">
        <f t="shared" si="5"/>
        <v>0</v>
      </c>
      <c r="I28" s="3">
        <f t="shared" si="1"/>
        <v>0</v>
      </c>
      <c r="J28" s="3">
        <f t="shared" si="2"/>
        <v>0</v>
      </c>
      <c r="K28" s="3">
        <f t="shared" si="3"/>
        <v>0</v>
      </c>
      <c r="L28" s="2">
        <f t="shared" si="6"/>
        <v>0</v>
      </c>
    </row>
    <row r="29" spans="1:12">
      <c r="A29" s="2">
        <v>9</v>
      </c>
      <c r="B29" s="2">
        <v>9</v>
      </c>
      <c r="C29" s="2">
        <v>1980</v>
      </c>
      <c r="D29" s="2">
        <v>0</v>
      </c>
      <c r="E29" s="7">
        <v>0</v>
      </c>
      <c r="F29" s="7">
        <f t="shared" si="4"/>
        <v>0</v>
      </c>
      <c r="G29" s="3">
        <f t="shared" si="0"/>
        <v>0</v>
      </c>
      <c r="H29" s="3">
        <f t="shared" si="5"/>
        <v>0</v>
      </c>
      <c r="I29" s="3">
        <f t="shared" si="1"/>
        <v>0</v>
      </c>
      <c r="J29" s="3">
        <f t="shared" si="2"/>
        <v>0</v>
      </c>
      <c r="K29" s="3">
        <f t="shared" si="3"/>
        <v>0</v>
      </c>
      <c r="L29" s="2">
        <f t="shared" si="6"/>
        <v>0</v>
      </c>
    </row>
    <row r="30" spans="1:12">
      <c r="A30" s="2">
        <v>10</v>
      </c>
      <c r="B30" s="2">
        <v>10</v>
      </c>
      <c r="C30" s="2">
        <v>1980</v>
      </c>
      <c r="D30" s="2">
        <v>0</v>
      </c>
      <c r="E30" s="7">
        <v>0</v>
      </c>
      <c r="F30" s="7">
        <f t="shared" si="4"/>
        <v>0</v>
      </c>
      <c r="G30" s="3">
        <f t="shared" si="0"/>
        <v>0</v>
      </c>
      <c r="H30" s="3">
        <f t="shared" si="5"/>
        <v>0</v>
      </c>
      <c r="I30" s="3">
        <f t="shared" si="1"/>
        <v>0</v>
      </c>
      <c r="J30" s="3">
        <f t="shared" si="2"/>
        <v>0</v>
      </c>
      <c r="K30" s="3">
        <f t="shared" si="3"/>
        <v>0</v>
      </c>
      <c r="L30" s="2">
        <f t="shared" si="6"/>
        <v>0</v>
      </c>
    </row>
    <row r="31" spans="1:12">
      <c r="A31" s="2">
        <v>11</v>
      </c>
      <c r="B31" s="2">
        <v>11</v>
      </c>
      <c r="C31" s="2">
        <v>1980</v>
      </c>
      <c r="D31" s="2">
        <v>0.53500000000000003</v>
      </c>
      <c r="E31" s="7">
        <v>0.1895325588617949</v>
      </c>
      <c r="F31" s="7">
        <f t="shared" si="4"/>
        <v>0</v>
      </c>
      <c r="G31" s="3">
        <f t="shared" si="0"/>
        <v>0</v>
      </c>
      <c r="H31" s="3">
        <f t="shared" si="5"/>
        <v>10314.555394278879</v>
      </c>
      <c r="I31" s="3">
        <f t="shared" si="1"/>
        <v>10314.555394278879</v>
      </c>
      <c r="J31" s="3">
        <f t="shared" si="2"/>
        <v>0</v>
      </c>
      <c r="K31" s="3">
        <f t="shared" si="3"/>
        <v>1539.5846525593349</v>
      </c>
      <c r="L31" s="2">
        <f t="shared" si="6"/>
        <v>0</v>
      </c>
    </row>
    <row r="32" spans="1:12">
      <c r="A32" s="2">
        <v>12</v>
      </c>
      <c r="B32" s="2">
        <v>12</v>
      </c>
      <c r="C32" s="2">
        <v>1980</v>
      </c>
      <c r="D32" s="2">
        <v>0.69</v>
      </c>
      <c r="E32" s="7">
        <v>0.36389574766032234</v>
      </c>
      <c r="F32" s="7">
        <f t="shared" si="4"/>
        <v>0</v>
      </c>
      <c r="G32" s="3">
        <f t="shared" si="0"/>
        <v>0</v>
      </c>
      <c r="H32" s="3">
        <f t="shared" si="5"/>
        <v>13302.884527200797</v>
      </c>
      <c r="I32" s="3">
        <f t="shared" si="1"/>
        <v>13302.884527200797</v>
      </c>
      <c r="J32" s="3">
        <f t="shared" si="2"/>
        <v>0</v>
      </c>
      <c r="K32" s="3">
        <f t="shared" si="3"/>
        <v>1539.5846525593349</v>
      </c>
      <c r="L32" s="2">
        <f t="shared" si="6"/>
        <v>0</v>
      </c>
    </row>
    <row r="33" spans="1:12">
      <c r="A33" s="2">
        <v>13</v>
      </c>
      <c r="B33" s="2">
        <v>13</v>
      </c>
      <c r="C33" s="2">
        <v>1980</v>
      </c>
      <c r="D33" s="2">
        <v>0.245</v>
      </c>
      <c r="E33" s="7">
        <v>0.3757729130025384</v>
      </c>
      <c r="F33" s="7">
        <f t="shared" si="4"/>
        <v>0.1307729130025384</v>
      </c>
      <c r="G33" s="3">
        <f t="shared" si="0"/>
        <v>568.16720504868556</v>
      </c>
      <c r="H33" s="3">
        <f t="shared" si="5"/>
        <v>4723.4879842959353</v>
      </c>
      <c r="I33" s="3">
        <f t="shared" si="1"/>
        <v>4155.3207792472494</v>
      </c>
      <c r="J33" s="3">
        <f t="shared" si="2"/>
        <v>0</v>
      </c>
      <c r="K33" s="3">
        <f t="shared" si="3"/>
        <v>1539.5846525593349</v>
      </c>
      <c r="L33" s="2">
        <f t="shared" si="6"/>
        <v>0</v>
      </c>
    </row>
    <row r="34" spans="1:12">
      <c r="A34" s="2">
        <v>14</v>
      </c>
      <c r="B34" s="2">
        <v>14</v>
      </c>
      <c r="C34" s="2">
        <v>1980</v>
      </c>
      <c r="D34" s="2">
        <v>0.09</v>
      </c>
      <c r="E34" s="7">
        <v>0.67112440876427204</v>
      </c>
      <c r="F34" s="7">
        <f t="shared" si="4"/>
        <v>0.58112440876427207</v>
      </c>
      <c r="G34" s="3">
        <f t="shared" si="0"/>
        <v>2524.8029085867147</v>
      </c>
      <c r="H34" s="3">
        <f t="shared" si="5"/>
        <v>1735.1588513740171</v>
      </c>
      <c r="I34" s="3">
        <f t="shared" si="1"/>
        <v>-789.64405721269759</v>
      </c>
      <c r="J34" s="3">
        <f t="shared" si="2"/>
        <v>789.64405721269759</v>
      </c>
      <c r="K34" s="3">
        <f t="shared" si="3"/>
        <v>749.94059534663734</v>
      </c>
      <c r="L34" s="2">
        <f t="shared" si="6"/>
        <v>0</v>
      </c>
    </row>
    <row r="35" spans="1:12">
      <c r="A35" s="2">
        <v>15</v>
      </c>
      <c r="B35" s="2">
        <v>15</v>
      </c>
      <c r="C35" s="2">
        <v>1980</v>
      </c>
      <c r="D35" s="2">
        <v>0.745</v>
      </c>
      <c r="E35" s="7">
        <v>0.49328362154409477</v>
      </c>
      <c r="F35" s="7">
        <f t="shared" si="4"/>
        <v>0</v>
      </c>
      <c r="G35" s="3">
        <f t="shared" si="0"/>
        <v>0</v>
      </c>
      <c r="H35" s="3">
        <f t="shared" si="5"/>
        <v>14363.259380818252</v>
      </c>
      <c r="I35" s="3">
        <f t="shared" si="1"/>
        <v>14363.259380818252</v>
      </c>
      <c r="J35" s="3">
        <f t="shared" si="2"/>
        <v>0</v>
      </c>
      <c r="K35" s="3">
        <f t="shared" si="3"/>
        <v>1539.5846525593349</v>
      </c>
      <c r="L35" s="2">
        <f t="shared" si="6"/>
        <v>0</v>
      </c>
    </row>
    <row r="36" spans="1:12">
      <c r="A36" s="2">
        <v>16</v>
      </c>
      <c r="B36" s="2">
        <v>16</v>
      </c>
      <c r="C36" s="2">
        <v>1980</v>
      </c>
      <c r="D36" s="2">
        <v>0.01</v>
      </c>
      <c r="E36" s="7">
        <v>0.926242125039485</v>
      </c>
      <c r="F36" s="7">
        <f t="shared" si="4"/>
        <v>0.91624212503948499</v>
      </c>
      <c r="G36" s="3">
        <f t="shared" si="0"/>
        <v>3980.7840582510203</v>
      </c>
      <c r="H36" s="3">
        <f t="shared" si="5"/>
        <v>192.79542793044632</v>
      </c>
      <c r="I36" s="3">
        <f t="shared" si="1"/>
        <v>-3787.988630320574</v>
      </c>
      <c r="J36" s="3">
        <f t="shared" si="2"/>
        <v>3787.988630320574</v>
      </c>
      <c r="K36" s="3">
        <f t="shared" si="3"/>
        <v>0</v>
      </c>
      <c r="L36" s="2">
        <f t="shared" si="6"/>
        <v>1</v>
      </c>
    </row>
    <row r="37" spans="1:12">
      <c r="A37" s="2">
        <v>17</v>
      </c>
      <c r="B37" s="2">
        <v>17</v>
      </c>
      <c r="C37" s="2">
        <v>1980</v>
      </c>
      <c r="D37" s="2">
        <v>5.0000000000000001E-3</v>
      </c>
      <c r="E37" s="7">
        <v>1.1722901562845791</v>
      </c>
      <c r="F37" s="7">
        <f t="shared" si="4"/>
        <v>1.1672901562845792</v>
      </c>
      <c r="G37" s="3">
        <f t="shared" si="0"/>
        <v>5071.5088495748296</v>
      </c>
      <c r="H37" s="3">
        <f t="shared" si="5"/>
        <v>96.397713965223161</v>
      </c>
      <c r="I37" s="3">
        <f t="shared" si="1"/>
        <v>-4975.1111356096062</v>
      </c>
      <c r="J37" s="3">
        <f t="shared" si="2"/>
        <v>8763.0997659301793</v>
      </c>
      <c r="K37" s="3">
        <f t="shared" si="3"/>
        <v>0</v>
      </c>
      <c r="L37" s="2">
        <f t="shared" si="6"/>
        <v>1</v>
      </c>
    </row>
    <row r="38" spans="1:12">
      <c r="A38" s="2">
        <v>18</v>
      </c>
      <c r="B38" s="2">
        <v>18</v>
      </c>
      <c r="C38" s="2">
        <v>1980</v>
      </c>
      <c r="D38" s="2">
        <v>5.0000000000000001E-3</v>
      </c>
      <c r="E38" s="7">
        <v>1.3689433056902918</v>
      </c>
      <c r="F38" s="7">
        <f t="shared" si="4"/>
        <v>1.3639433056902919</v>
      </c>
      <c r="G38" s="3">
        <f t="shared" si="0"/>
        <v>5925.904975626534</v>
      </c>
      <c r="H38" s="3">
        <f t="shared" si="5"/>
        <v>96.397713965223161</v>
      </c>
      <c r="I38" s="3">
        <f t="shared" si="1"/>
        <v>-5829.5072616613106</v>
      </c>
      <c r="J38" s="3">
        <f t="shared" si="2"/>
        <v>14592.60702759149</v>
      </c>
      <c r="K38" s="3">
        <f t="shared" si="3"/>
        <v>0</v>
      </c>
      <c r="L38" s="2">
        <f t="shared" si="6"/>
        <v>1</v>
      </c>
    </row>
    <row r="39" spans="1:12">
      <c r="A39" s="2">
        <v>19</v>
      </c>
      <c r="B39" s="2">
        <v>19</v>
      </c>
      <c r="C39" s="2">
        <v>1980</v>
      </c>
      <c r="D39" s="2">
        <v>0.15000000000000002</v>
      </c>
      <c r="E39" s="7">
        <v>1.0939342508526908</v>
      </c>
      <c r="F39" s="7">
        <f t="shared" si="4"/>
        <v>0.94393425085269078</v>
      </c>
      <c r="G39" s="3">
        <f t="shared" si="0"/>
        <v>4101.0976412698556</v>
      </c>
      <c r="H39" s="3">
        <f t="shared" si="5"/>
        <v>2891.9314189566958</v>
      </c>
      <c r="I39" s="3">
        <f t="shared" si="1"/>
        <v>-1209.1662223131598</v>
      </c>
      <c r="J39" s="3">
        <f t="shared" si="2"/>
        <v>15801.773249904651</v>
      </c>
      <c r="K39" s="3">
        <f t="shared" si="3"/>
        <v>0</v>
      </c>
      <c r="L39" s="2">
        <f t="shared" si="6"/>
        <v>1</v>
      </c>
    </row>
    <row r="40" spans="1:12">
      <c r="A40" s="2">
        <v>20</v>
      </c>
      <c r="B40" s="2">
        <v>20</v>
      </c>
      <c r="C40" s="2">
        <v>1980</v>
      </c>
      <c r="D40" s="2">
        <v>0.71</v>
      </c>
      <c r="E40" s="7">
        <v>0.97538897538305602</v>
      </c>
      <c r="F40" s="7">
        <f t="shared" si="4"/>
        <v>0.26538897538305606</v>
      </c>
      <c r="G40" s="3">
        <f t="shared" si="0"/>
        <v>1153.0316862422308</v>
      </c>
      <c r="H40" s="3">
        <f t="shared" si="5"/>
        <v>13688.475383061692</v>
      </c>
      <c r="I40" s="3">
        <f t="shared" si="1"/>
        <v>12535.44369681946</v>
      </c>
      <c r="J40" s="3">
        <f t="shared" si="2"/>
        <v>3266.3295530851901</v>
      </c>
      <c r="K40" s="3">
        <f t="shared" si="3"/>
        <v>1539.5846525593349</v>
      </c>
      <c r="L40" s="2">
        <f t="shared" si="6"/>
        <v>0</v>
      </c>
    </row>
    <row r="41" spans="1:12">
      <c r="A41" s="2">
        <v>21</v>
      </c>
      <c r="B41" s="2">
        <v>21</v>
      </c>
      <c r="C41" s="2">
        <v>1980</v>
      </c>
      <c r="D41" s="2">
        <v>0.03</v>
      </c>
      <c r="E41" s="7">
        <v>1.4951102346954597</v>
      </c>
      <c r="F41" s="7">
        <f t="shared" si="4"/>
        <v>1.4651102346954596</v>
      </c>
      <c r="G41" s="3">
        <f t="shared" si="0"/>
        <v>6365.4434853721195</v>
      </c>
      <c r="H41" s="3">
        <f t="shared" si="5"/>
        <v>578.38628379133911</v>
      </c>
      <c r="I41" s="3">
        <f t="shared" si="1"/>
        <v>-5787.0572015807802</v>
      </c>
      <c r="J41" s="3">
        <f t="shared" si="2"/>
        <v>9053.3867546659712</v>
      </c>
      <c r="K41" s="3">
        <f t="shared" si="3"/>
        <v>0</v>
      </c>
      <c r="L41" s="2">
        <f t="shared" si="6"/>
        <v>1</v>
      </c>
    </row>
    <row r="42" spans="1:12">
      <c r="A42" s="2">
        <v>22</v>
      </c>
      <c r="B42" s="2">
        <v>22</v>
      </c>
      <c r="C42" s="2">
        <v>1980</v>
      </c>
      <c r="D42" s="2">
        <v>1.4249999999999998</v>
      </c>
      <c r="E42" s="7">
        <v>1.4420149591590661</v>
      </c>
      <c r="F42" s="7">
        <f t="shared" si="4"/>
        <v>1.7014959159066256E-2</v>
      </c>
      <c r="G42" s="3">
        <f t="shared" si="0"/>
        <v>73.924649741774573</v>
      </c>
      <c r="H42" s="3">
        <f t="shared" si="5"/>
        <v>27473.348480088604</v>
      </c>
      <c r="I42" s="3">
        <f t="shared" si="1"/>
        <v>27399.42383034683</v>
      </c>
      <c r="J42" s="3">
        <f t="shared" si="2"/>
        <v>0</v>
      </c>
      <c r="K42" s="3">
        <f t="shared" si="3"/>
        <v>1539.5846525593349</v>
      </c>
      <c r="L42" s="2">
        <f t="shared" si="6"/>
        <v>0</v>
      </c>
    </row>
    <row r="43" spans="1:12">
      <c r="A43" s="2">
        <v>23</v>
      </c>
      <c r="B43" s="2">
        <v>23</v>
      </c>
      <c r="C43" s="2">
        <v>1980</v>
      </c>
      <c r="D43" s="2">
        <v>4.915</v>
      </c>
      <c r="E43" s="7">
        <v>1.322714565579965</v>
      </c>
      <c r="F43" s="7">
        <f t="shared" si="4"/>
        <v>0</v>
      </c>
      <c r="G43" s="3">
        <f t="shared" si="0"/>
        <v>0</v>
      </c>
      <c r="H43" s="3">
        <f t="shared" si="5"/>
        <v>94758.95282781437</v>
      </c>
      <c r="I43" s="3">
        <f t="shared" si="1"/>
        <v>94758.95282781437</v>
      </c>
      <c r="J43" s="3">
        <f t="shared" si="2"/>
        <v>0</v>
      </c>
      <c r="K43" s="3">
        <f t="shared" si="3"/>
        <v>1539.5846525593349</v>
      </c>
      <c r="L43" s="2">
        <f t="shared" si="6"/>
        <v>0</v>
      </c>
    </row>
    <row r="44" spans="1:12">
      <c r="A44" s="2">
        <v>24</v>
      </c>
      <c r="B44" s="2">
        <v>24</v>
      </c>
      <c r="C44" s="2">
        <v>1980</v>
      </c>
      <c r="D44" s="2">
        <v>0.37</v>
      </c>
      <c r="E44" s="7">
        <v>1.41459448674609</v>
      </c>
      <c r="F44" s="7">
        <f t="shared" si="4"/>
        <v>1.0445944867460901</v>
      </c>
      <c r="G44" s="3">
        <f t="shared" si="0"/>
        <v>4538.434728698533</v>
      </c>
      <c r="H44" s="3">
        <f t="shared" si="5"/>
        <v>7133.4308334265152</v>
      </c>
      <c r="I44" s="3">
        <f t="shared" si="1"/>
        <v>2594.9961047279821</v>
      </c>
      <c r="J44" s="3">
        <f t="shared" si="2"/>
        <v>0</v>
      </c>
      <c r="K44" s="3">
        <f t="shared" si="3"/>
        <v>1539.5846525593349</v>
      </c>
      <c r="L44" s="2">
        <f t="shared" si="6"/>
        <v>0</v>
      </c>
    </row>
    <row r="45" spans="1:12">
      <c r="A45" s="2">
        <v>25</v>
      </c>
      <c r="B45" s="2">
        <v>25</v>
      </c>
      <c r="C45" s="2">
        <v>1980</v>
      </c>
      <c r="D45" s="2">
        <v>0.245</v>
      </c>
      <c r="E45" s="7">
        <v>1.453142911903621</v>
      </c>
      <c r="F45" s="7">
        <f t="shared" si="4"/>
        <v>1.2081429119036211</v>
      </c>
      <c r="G45" s="3">
        <f t="shared" si="0"/>
        <v>5249.0012327119821</v>
      </c>
      <c r="H45" s="3">
        <f t="shared" si="5"/>
        <v>4723.4879842959353</v>
      </c>
      <c r="I45" s="3">
        <f t="shared" si="1"/>
        <v>-525.51324841604674</v>
      </c>
      <c r="J45" s="3">
        <f t="shared" si="2"/>
        <v>525.51324841604674</v>
      </c>
      <c r="K45" s="3">
        <f t="shared" si="3"/>
        <v>1014.0714041432882</v>
      </c>
      <c r="L45" s="2">
        <f t="shared" si="6"/>
        <v>0</v>
      </c>
    </row>
    <row r="46" spans="1:12">
      <c r="A46" s="2">
        <v>26</v>
      </c>
      <c r="B46" s="2">
        <v>26</v>
      </c>
      <c r="C46" s="2">
        <v>1980</v>
      </c>
      <c r="D46" s="2">
        <v>0.01</v>
      </c>
      <c r="E46" s="7">
        <v>1.4753692898337059</v>
      </c>
      <c r="F46" s="7">
        <f t="shared" si="4"/>
        <v>1.4653692898337058</v>
      </c>
      <c r="G46" s="3">
        <f t="shared" si="0"/>
        <v>6366.568998526729</v>
      </c>
      <c r="H46" s="3">
        <f t="shared" si="5"/>
        <v>192.79542793044632</v>
      </c>
      <c r="I46" s="3">
        <f t="shared" si="1"/>
        <v>-6173.7735705962823</v>
      </c>
      <c r="J46" s="3">
        <f t="shared" si="2"/>
        <v>6699.286819012329</v>
      </c>
      <c r="K46" s="3">
        <f t="shared" si="3"/>
        <v>0</v>
      </c>
      <c r="L46" s="2">
        <f t="shared" si="6"/>
        <v>1</v>
      </c>
    </row>
    <row r="47" spans="1:12">
      <c r="A47" s="2">
        <v>27</v>
      </c>
      <c r="B47" s="2">
        <v>27</v>
      </c>
      <c r="C47" s="2">
        <v>1980</v>
      </c>
      <c r="D47" s="2">
        <v>5.0000000000000001E-3</v>
      </c>
      <c r="E47" s="7">
        <v>1.4796838567584389</v>
      </c>
      <c r="F47" s="7">
        <f t="shared" si="4"/>
        <v>1.474683856758439</v>
      </c>
      <c r="G47" s="3">
        <f t="shared" si="0"/>
        <v>6407.0378642448304</v>
      </c>
      <c r="H47" s="3">
        <f t="shared" si="5"/>
        <v>96.397713965223161</v>
      </c>
      <c r="I47" s="3">
        <f t="shared" si="1"/>
        <v>-6310.640150279607</v>
      </c>
      <c r="J47" s="3">
        <f t="shared" si="2"/>
        <v>13009.926969291937</v>
      </c>
      <c r="K47" s="3">
        <f t="shared" si="3"/>
        <v>0</v>
      </c>
      <c r="L47" s="2">
        <f t="shared" si="6"/>
        <v>1</v>
      </c>
    </row>
    <row r="48" spans="1:12">
      <c r="A48" s="2">
        <v>28</v>
      </c>
      <c r="B48" s="2">
        <v>28</v>
      </c>
      <c r="C48" s="2">
        <v>1980</v>
      </c>
      <c r="D48" s="2">
        <v>0.3</v>
      </c>
      <c r="E48" s="7">
        <v>1.7955716517118239</v>
      </c>
      <c r="F48" s="7">
        <f t="shared" si="4"/>
        <v>1.4955716517118238</v>
      </c>
      <c r="G48" s="3">
        <f t="shared" si="0"/>
        <v>6497.7887682800128</v>
      </c>
      <c r="H48" s="3">
        <f t="shared" si="5"/>
        <v>5783.8628379133916</v>
      </c>
      <c r="I48" s="3">
        <f t="shared" si="1"/>
        <v>-713.92593036662129</v>
      </c>
      <c r="J48" s="3">
        <f t="shared" si="2"/>
        <v>13723.852899658559</v>
      </c>
      <c r="K48" s="3">
        <f t="shared" si="3"/>
        <v>0</v>
      </c>
      <c r="L48" s="2">
        <f t="shared" si="6"/>
        <v>1</v>
      </c>
    </row>
    <row r="49" spans="1:12">
      <c r="A49" s="2">
        <v>29</v>
      </c>
      <c r="B49" s="2">
        <v>29</v>
      </c>
      <c r="C49" s="2">
        <v>1980</v>
      </c>
      <c r="D49" s="2">
        <v>1.2599999999999998</v>
      </c>
      <c r="E49" s="7">
        <v>1.6730125967187237</v>
      </c>
      <c r="F49" s="7">
        <f t="shared" si="4"/>
        <v>0.41301259671872392</v>
      </c>
      <c r="G49" s="3">
        <f t="shared" si="0"/>
        <v>1794.4099228180562</v>
      </c>
      <c r="H49" s="3">
        <f t="shared" si="5"/>
        <v>24292.223919236236</v>
      </c>
      <c r="I49" s="3">
        <f t="shared" si="1"/>
        <v>22497.813996418179</v>
      </c>
      <c r="J49" s="3">
        <f t="shared" si="2"/>
        <v>0</v>
      </c>
      <c r="K49" s="3">
        <f t="shared" si="3"/>
        <v>1539.5846525593349</v>
      </c>
      <c r="L49" s="2">
        <f t="shared" si="6"/>
        <v>0</v>
      </c>
    </row>
    <row r="50" spans="1:12">
      <c r="A50" s="2">
        <v>30</v>
      </c>
      <c r="B50" s="2">
        <v>30</v>
      </c>
      <c r="C50" s="2">
        <v>1980</v>
      </c>
      <c r="D50" s="13">
        <v>0.66999999999999993</v>
      </c>
      <c r="E50" s="7">
        <v>1.3900629907081199</v>
      </c>
      <c r="F50" s="7">
        <f t="shared" si="4"/>
        <v>0.72006299070811997</v>
      </c>
      <c r="G50" s="3">
        <f t="shared" si="0"/>
        <v>3128.4473787143447</v>
      </c>
      <c r="H50" s="3">
        <f t="shared" si="5"/>
        <v>12917.293671339903</v>
      </c>
      <c r="I50" s="3">
        <f t="shared" si="1"/>
        <v>9788.8462926255579</v>
      </c>
      <c r="J50" s="3">
        <f t="shared" si="2"/>
        <v>0</v>
      </c>
      <c r="K50" s="3">
        <f t="shared" si="3"/>
        <v>1539.5846525593349</v>
      </c>
      <c r="L50" s="2">
        <f t="shared" si="6"/>
        <v>0</v>
      </c>
    </row>
    <row r="51" spans="1:12">
      <c r="A51" s="2">
        <v>31</v>
      </c>
      <c r="B51" s="2">
        <v>31</v>
      </c>
      <c r="C51" s="2">
        <v>1980</v>
      </c>
      <c r="D51" s="2">
        <v>0.48000000000000004</v>
      </c>
      <c r="E51" s="7">
        <v>1.4722799197581169</v>
      </c>
      <c r="F51" s="7">
        <f t="shared" si="4"/>
        <v>0.99227991975811691</v>
      </c>
      <c r="G51" s="3">
        <f t="shared" si="0"/>
        <v>4311.1443776125097</v>
      </c>
      <c r="H51" s="3">
        <f t="shared" si="5"/>
        <v>9254.1805406614258</v>
      </c>
      <c r="I51" s="3">
        <f t="shared" si="1"/>
        <v>4943.036163048916</v>
      </c>
      <c r="J51" s="3">
        <f t="shared" si="2"/>
        <v>0</v>
      </c>
      <c r="K51" s="3">
        <f t="shared" si="3"/>
        <v>1539.5846525593349</v>
      </c>
      <c r="L51" s="2">
        <f t="shared" si="6"/>
        <v>0</v>
      </c>
    </row>
    <row r="52" spans="1:12">
      <c r="A52" s="2">
        <v>32</v>
      </c>
      <c r="B52" s="2">
        <v>32</v>
      </c>
      <c r="C52" s="2">
        <v>1980</v>
      </c>
      <c r="D52" s="2">
        <v>0.95499999999999996</v>
      </c>
      <c r="E52" s="7">
        <v>1.3048436994564609</v>
      </c>
      <c r="F52" s="7">
        <f t="shared" si="4"/>
        <v>0.34984369945646099</v>
      </c>
      <c r="G52" s="3">
        <f t="shared" si="0"/>
        <v>1519.9609182079744</v>
      </c>
      <c r="H52" s="3">
        <f t="shared" si="5"/>
        <v>18411.963367357625</v>
      </c>
      <c r="I52" s="3">
        <f t="shared" si="1"/>
        <v>16892.002449149652</v>
      </c>
      <c r="J52" s="3">
        <f t="shared" si="2"/>
        <v>0</v>
      </c>
      <c r="K52" s="3">
        <f t="shared" si="3"/>
        <v>1539.5846525593349</v>
      </c>
      <c r="L52" s="2">
        <f t="shared" si="6"/>
        <v>0</v>
      </c>
    </row>
    <row r="53" spans="1:12">
      <c r="A53" s="2">
        <v>33</v>
      </c>
      <c r="B53" s="2">
        <v>33</v>
      </c>
      <c r="C53" s="2">
        <v>1980</v>
      </c>
      <c r="D53" s="2">
        <v>0.36</v>
      </c>
      <c r="E53" s="7">
        <v>1.1043370067475919</v>
      </c>
      <c r="F53" s="7">
        <f t="shared" si="4"/>
        <v>0.74433700674759196</v>
      </c>
      <c r="G53" s="3">
        <f t="shared" si="0"/>
        <v>3233.9103490787497</v>
      </c>
      <c r="H53" s="3">
        <f t="shared" si="5"/>
        <v>6940.6354054960684</v>
      </c>
      <c r="I53" s="3">
        <f t="shared" si="1"/>
        <v>3706.7250564173187</v>
      </c>
      <c r="J53" s="3">
        <f t="shared" si="2"/>
        <v>0</v>
      </c>
      <c r="K53" s="3">
        <f t="shared" si="3"/>
        <v>1539.5846525593349</v>
      </c>
      <c r="L53" s="2">
        <f t="shared" si="6"/>
        <v>0</v>
      </c>
    </row>
    <row r="54" spans="1:12">
      <c r="A54" s="2">
        <v>34</v>
      </c>
      <c r="B54" s="2">
        <v>34</v>
      </c>
      <c r="C54" s="2">
        <v>1980</v>
      </c>
      <c r="D54" s="2">
        <v>0.47499999999999998</v>
      </c>
      <c r="E54" s="7">
        <v>1.2193598412759379</v>
      </c>
      <c r="F54" s="7">
        <f t="shared" si="4"/>
        <v>0.74435984127593791</v>
      </c>
      <c r="G54" s="3">
        <f t="shared" si="0"/>
        <v>3234.0095579275171</v>
      </c>
      <c r="H54" s="3">
        <f t="shared" si="5"/>
        <v>9157.7828266962024</v>
      </c>
      <c r="I54" s="3">
        <f t="shared" si="1"/>
        <v>5923.7732687686857</v>
      </c>
      <c r="J54" s="3">
        <f t="shared" si="2"/>
        <v>0</v>
      </c>
      <c r="K54" s="3">
        <f t="shared" si="3"/>
        <v>1539.5846525593349</v>
      </c>
      <c r="L54" s="2">
        <f t="shared" si="6"/>
        <v>0</v>
      </c>
    </row>
    <row r="55" spans="1:12">
      <c r="A55" s="2">
        <v>35</v>
      </c>
      <c r="B55" s="2">
        <v>35</v>
      </c>
      <c r="C55" s="2">
        <v>1980</v>
      </c>
      <c r="D55" s="2">
        <v>0.75499999999999989</v>
      </c>
      <c r="E55" s="7">
        <v>1.0100157470012801</v>
      </c>
      <c r="F55" s="7">
        <f t="shared" si="4"/>
        <v>0.25501574700128016</v>
      </c>
      <c r="G55" s="3">
        <f t="shared" si="0"/>
        <v>1107.9632692307439</v>
      </c>
      <c r="H55" s="3">
        <f t="shared" si="5"/>
        <v>14556.054808748699</v>
      </c>
      <c r="I55" s="3">
        <f t="shared" si="1"/>
        <v>13448.091539517955</v>
      </c>
      <c r="J55" s="3">
        <f t="shared" si="2"/>
        <v>0</v>
      </c>
      <c r="K55" s="3">
        <f t="shared" si="3"/>
        <v>1539.5846525593349</v>
      </c>
      <c r="L55" s="2">
        <f t="shared" si="6"/>
        <v>0</v>
      </c>
    </row>
    <row r="56" spans="1:12">
      <c r="A56" s="2">
        <v>36</v>
      </c>
      <c r="B56" s="2">
        <v>36</v>
      </c>
      <c r="C56" s="2">
        <v>1980</v>
      </c>
      <c r="D56" s="2">
        <v>1.03</v>
      </c>
      <c r="E56" s="7">
        <v>0.95937637697419187</v>
      </c>
      <c r="F56" s="7">
        <f t="shared" si="4"/>
        <v>0</v>
      </c>
      <c r="G56" s="3">
        <f t="shared" si="0"/>
        <v>0</v>
      </c>
      <c r="H56" s="3">
        <f t="shared" si="5"/>
        <v>19857.929076835972</v>
      </c>
      <c r="I56" s="3">
        <f t="shared" si="1"/>
        <v>19857.929076835972</v>
      </c>
      <c r="J56" s="3">
        <f t="shared" si="2"/>
        <v>0</v>
      </c>
      <c r="K56" s="3">
        <f t="shared" si="3"/>
        <v>1539.5846525593349</v>
      </c>
      <c r="L56" s="2">
        <f t="shared" si="6"/>
        <v>0</v>
      </c>
    </row>
    <row r="57" spans="1:12">
      <c r="A57" s="2">
        <v>37</v>
      </c>
      <c r="B57" s="2">
        <v>37</v>
      </c>
      <c r="C57" s="2">
        <v>1980</v>
      </c>
      <c r="D57" s="2">
        <v>1.6649999999999996</v>
      </c>
      <c r="E57" s="7">
        <v>0.86582716447118691</v>
      </c>
      <c r="F57" s="7">
        <f t="shared" si="4"/>
        <v>0</v>
      </c>
      <c r="G57" s="3">
        <f t="shared" si="0"/>
        <v>0</v>
      </c>
      <c r="H57" s="3">
        <f t="shared" si="5"/>
        <v>32100.438750419311</v>
      </c>
      <c r="I57" s="3">
        <f t="shared" si="1"/>
        <v>32100.438750419311</v>
      </c>
      <c r="J57" s="3">
        <f t="shared" si="2"/>
        <v>0</v>
      </c>
      <c r="K57" s="3">
        <f t="shared" si="3"/>
        <v>1539.5846525593349</v>
      </c>
      <c r="L57" s="2">
        <f t="shared" si="6"/>
        <v>0</v>
      </c>
    </row>
    <row r="58" spans="1:12">
      <c r="A58" s="2">
        <v>38</v>
      </c>
      <c r="B58" s="2">
        <v>38</v>
      </c>
      <c r="C58" s="2">
        <v>1980</v>
      </c>
      <c r="D58" s="2">
        <v>1.2650000000000001</v>
      </c>
      <c r="E58" s="7">
        <v>0.674752361516477</v>
      </c>
      <c r="F58" s="7">
        <f t="shared" si="4"/>
        <v>0</v>
      </c>
      <c r="G58" s="3">
        <f t="shared" si="0"/>
        <v>0</v>
      </c>
      <c r="H58" s="3">
        <f t="shared" si="5"/>
        <v>24388.621633201463</v>
      </c>
      <c r="I58" s="3">
        <f t="shared" si="1"/>
        <v>24388.621633201463</v>
      </c>
      <c r="J58" s="3">
        <f t="shared" si="2"/>
        <v>0</v>
      </c>
      <c r="K58" s="3">
        <f t="shared" si="3"/>
        <v>1539.5846525593349</v>
      </c>
      <c r="L58" s="2">
        <f t="shared" si="6"/>
        <v>0</v>
      </c>
    </row>
    <row r="59" spans="1:12">
      <c r="A59" s="2">
        <v>39</v>
      </c>
      <c r="B59" s="2">
        <v>39</v>
      </c>
      <c r="C59" s="2">
        <v>1980</v>
      </c>
      <c r="D59" s="2">
        <v>0.1</v>
      </c>
      <c r="E59" s="7">
        <v>0.60056850332442802</v>
      </c>
      <c r="F59" s="7">
        <f t="shared" si="4"/>
        <v>0.50056850332442804</v>
      </c>
      <c r="G59" s="3">
        <f t="shared" si="0"/>
        <v>2174.8128181844772</v>
      </c>
      <c r="H59" s="3">
        <f t="shared" si="5"/>
        <v>1927.9542793044634</v>
      </c>
      <c r="I59" s="3">
        <f t="shared" si="1"/>
        <v>-246.85853888001384</v>
      </c>
      <c r="J59" s="3">
        <f t="shared" si="2"/>
        <v>246.85853888001384</v>
      </c>
      <c r="K59" s="3">
        <f t="shared" si="3"/>
        <v>1292.7261136793211</v>
      </c>
      <c r="L59" s="2">
        <f t="shared" si="6"/>
        <v>0</v>
      </c>
    </row>
    <row r="60" spans="1:12">
      <c r="A60" s="2">
        <v>40</v>
      </c>
      <c r="B60" s="2">
        <v>40</v>
      </c>
      <c r="C60" s="2">
        <v>1980</v>
      </c>
      <c r="D60" s="2">
        <v>0.04</v>
      </c>
      <c r="E60" s="7">
        <v>0.52218976324689403</v>
      </c>
      <c r="F60" s="7">
        <f t="shared" si="4"/>
        <v>0</v>
      </c>
      <c r="G60" s="3">
        <f t="shared" si="0"/>
        <v>0</v>
      </c>
      <c r="H60" s="3">
        <f t="shared" si="5"/>
        <v>771.18171172178529</v>
      </c>
      <c r="I60" s="3">
        <f t="shared" si="1"/>
        <v>771.18171172178529</v>
      </c>
      <c r="J60" s="3">
        <f t="shared" si="2"/>
        <v>0</v>
      </c>
      <c r="K60" s="3">
        <f t="shared" si="3"/>
        <v>1539.5846525593349</v>
      </c>
      <c r="L60" s="2">
        <f t="shared" si="6"/>
        <v>0</v>
      </c>
    </row>
    <row r="61" spans="1:12">
      <c r="A61" s="2">
        <v>41</v>
      </c>
      <c r="B61" s="2">
        <v>41</v>
      </c>
      <c r="C61" s="2">
        <v>1980</v>
      </c>
      <c r="D61" s="2">
        <v>0</v>
      </c>
      <c r="E61" s="7">
        <v>0.63809055053024988</v>
      </c>
      <c r="F61" s="7">
        <f t="shared" si="4"/>
        <v>0</v>
      </c>
      <c r="G61" s="3">
        <f t="shared" si="0"/>
        <v>0</v>
      </c>
      <c r="H61" s="3">
        <f t="shared" si="5"/>
        <v>0</v>
      </c>
      <c r="I61" s="3">
        <f t="shared" si="1"/>
        <v>0</v>
      </c>
      <c r="J61" s="3">
        <f t="shared" si="2"/>
        <v>0</v>
      </c>
      <c r="K61" s="3">
        <f t="shared" si="3"/>
        <v>1539.5846525593349</v>
      </c>
      <c r="L61" s="2">
        <f t="shared" si="6"/>
        <v>0</v>
      </c>
    </row>
    <row r="62" spans="1:12">
      <c r="A62" s="2">
        <v>42</v>
      </c>
      <c r="B62" s="2">
        <v>42</v>
      </c>
      <c r="C62" s="2">
        <v>1980</v>
      </c>
      <c r="D62" s="2">
        <v>0.32500000000000007</v>
      </c>
      <c r="E62" s="7">
        <v>0.33009862171054349</v>
      </c>
      <c r="F62" s="7">
        <f t="shared" si="4"/>
        <v>0</v>
      </c>
      <c r="G62" s="3">
        <f t="shared" si="0"/>
        <v>0</v>
      </c>
      <c r="H62" s="3">
        <f t="shared" si="5"/>
        <v>6265.8514077395075</v>
      </c>
      <c r="I62" s="3">
        <f t="shared" si="1"/>
        <v>6265.8514077395075</v>
      </c>
      <c r="J62" s="3">
        <f t="shared" si="2"/>
        <v>0</v>
      </c>
      <c r="K62" s="3">
        <f t="shared" si="3"/>
        <v>1539.5846525593349</v>
      </c>
      <c r="L62" s="2">
        <f t="shared" si="6"/>
        <v>0</v>
      </c>
    </row>
    <row r="63" spans="1:12">
      <c r="A63" s="2">
        <v>43</v>
      </c>
      <c r="B63" s="2">
        <v>43</v>
      </c>
      <c r="C63" s="2">
        <v>1980</v>
      </c>
      <c r="D63" s="2">
        <v>0.34500000000000003</v>
      </c>
      <c r="E63" s="7">
        <v>0.30435409417774772</v>
      </c>
      <c r="F63" s="7">
        <f t="shared" si="4"/>
        <v>0</v>
      </c>
      <c r="G63" s="3">
        <f>IF($C$2="Y",F63*$C$4*43560/12/0.133680556,IF(AND(B63&gt;=$C$11,B63&lt;=$D$11),$C$10,0))</f>
        <v>0</v>
      </c>
      <c r="H63" s="3">
        <f t="shared" ref="H63:H126" si="7">D63*$C$13*43560/12/0.133680556</f>
        <v>6651.4422636004001</v>
      </c>
      <c r="I63" s="3">
        <f>H63-G63</f>
        <v>6651.4422636004001</v>
      </c>
      <c r="J63" s="3">
        <f>IF(B63&gt;43,0,IF(AND(I63&gt;=0,(J62-I63)&lt;=0),0,IF(I63&lt;=0,ABS(I63)+J62,J62-I63)))</f>
        <v>0</v>
      </c>
      <c r="K63" s="3">
        <f>IF(B63&gt;43,0,IF(K62+I63&lt;=0,0,IF(K62+I63&gt;=$C$15,$C$15,K62+I63)))</f>
        <v>1539.5846525593349</v>
      </c>
      <c r="L63" s="2">
        <f t="shared" si="6"/>
        <v>0</v>
      </c>
    </row>
    <row r="64" spans="1:12">
      <c r="A64" s="2">
        <v>44</v>
      </c>
      <c r="B64" s="2">
        <v>44</v>
      </c>
      <c r="C64" s="2">
        <v>1980</v>
      </c>
      <c r="D64" s="2">
        <v>0</v>
      </c>
      <c r="E64" s="7">
        <v>0.28455444852865208</v>
      </c>
      <c r="F64" s="7">
        <f t="shared" si="4"/>
        <v>0</v>
      </c>
      <c r="G64" s="3">
        <f t="shared" ref="G64:G127" si="8">IF($C$2="Y",F64*$C$4*43560/12/0.133680556,IF(AND(B64&gt;=$C$11,B64&lt;=$D$11),$C$10,0))</f>
        <v>0</v>
      </c>
      <c r="H64" s="3">
        <f t="shared" si="7"/>
        <v>0</v>
      </c>
      <c r="I64" s="3">
        <f t="shared" ref="I64:I127" si="9">H64-G64</f>
        <v>0</v>
      </c>
      <c r="J64" s="3">
        <f t="shared" ref="J64:J127" si="10">IF(B64&gt;43,0,IF(AND(I64&gt;=0,(J63-I64)&lt;=0),0,IF(I64&lt;=0,ABS(I64)+J63,J63-I64)))</f>
        <v>0</v>
      </c>
      <c r="K64" s="3">
        <f t="shared" ref="K64:K127" si="11">IF(B64&gt;43,0,IF(K63+I64&lt;=0,0,IF(K63+I64&gt;=$C$15,$C$15,K63+I64)))</f>
        <v>0</v>
      </c>
      <c r="L64" s="2">
        <f t="shared" si="6"/>
        <v>0</v>
      </c>
    </row>
    <row r="65" spans="1:12">
      <c r="A65" s="2">
        <v>45</v>
      </c>
      <c r="B65" s="2">
        <v>45</v>
      </c>
      <c r="C65" s="2">
        <v>1980</v>
      </c>
      <c r="D65" s="2">
        <v>4.4999999999999998E-2</v>
      </c>
      <c r="E65" s="7">
        <v>0.3173838185739063</v>
      </c>
      <c r="F65" s="7">
        <f t="shared" si="4"/>
        <v>0</v>
      </c>
      <c r="G65" s="3">
        <f t="shared" si="8"/>
        <v>0</v>
      </c>
      <c r="H65" s="3">
        <f t="shared" si="7"/>
        <v>867.57942568700855</v>
      </c>
      <c r="I65" s="3">
        <f t="shared" si="9"/>
        <v>867.57942568700855</v>
      </c>
      <c r="J65" s="3">
        <f t="shared" si="10"/>
        <v>0</v>
      </c>
      <c r="K65" s="3">
        <f t="shared" si="11"/>
        <v>0</v>
      </c>
      <c r="L65" s="2">
        <f t="shared" si="6"/>
        <v>0</v>
      </c>
    </row>
    <row r="66" spans="1:12">
      <c r="A66" s="2">
        <v>46</v>
      </c>
      <c r="B66" s="2">
        <v>46</v>
      </c>
      <c r="C66" s="2">
        <v>1980</v>
      </c>
      <c r="D66" s="2">
        <v>0.15</v>
      </c>
      <c r="E66" s="7">
        <v>0.17017873998389799</v>
      </c>
      <c r="F66" s="7">
        <f t="shared" si="4"/>
        <v>0</v>
      </c>
      <c r="G66" s="3">
        <f t="shared" si="8"/>
        <v>0</v>
      </c>
      <c r="H66" s="3">
        <f t="shared" si="7"/>
        <v>2891.9314189566958</v>
      </c>
      <c r="I66" s="3">
        <f t="shared" si="9"/>
        <v>2891.9314189566958</v>
      </c>
      <c r="J66" s="3">
        <f t="shared" si="10"/>
        <v>0</v>
      </c>
      <c r="K66" s="3">
        <f t="shared" si="11"/>
        <v>0</v>
      </c>
      <c r="L66" s="2">
        <f t="shared" si="6"/>
        <v>0</v>
      </c>
    </row>
    <row r="67" spans="1:12">
      <c r="A67" s="2">
        <v>47</v>
      </c>
      <c r="B67" s="2">
        <v>47</v>
      </c>
      <c r="C67" s="2">
        <v>1980</v>
      </c>
      <c r="D67" s="2">
        <v>0.01</v>
      </c>
      <c r="E67" s="7">
        <v>0.1804754328867812</v>
      </c>
      <c r="F67" s="7">
        <f t="shared" si="4"/>
        <v>0</v>
      </c>
      <c r="G67" s="3">
        <f t="shared" si="8"/>
        <v>0</v>
      </c>
      <c r="H67" s="3">
        <f t="shared" si="7"/>
        <v>192.79542793044632</v>
      </c>
      <c r="I67" s="3">
        <f t="shared" si="9"/>
        <v>192.79542793044632</v>
      </c>
      <c r="J67" s="3">
        <f t="shared" si="10"/>
        <v>0</v>
      </c>
      <c r="K67" s="3">
        <f t="shared" si="11"/>
        <v>0</v>
      </c>
      <c r="L67" s="2">
        <f t="shared" si="6"/>
        <v>0</v>
      </c>
    </row>
    <row r="68" spans="1:12">
      <c r="A68" s="2">
        <v>48</v>
      </c>
      <c r="B68" s="2">
        <v>48</v>
      </c>
      <c r="C68" s="2">
        <v>1980</v>
      </c>
      <c r="D68" s="2">
        <v>0</v>
      </c>
      <c r="E68" s="7">
        <v>0</v>
      </c>
      <c r="F68" s="7">
        <f t="shared" si="4"/>
        <v>0</v>
      </c>
      <c r="G68" s="3">
        <f t="shared" si="8"/>
        <v>0</v>
      </c>
      <c r="H68" s="3">
        <f t="shared" si="7"/>
        <v>0</v>
      </c>
      <c r="I68" s="3">
        <f t="shared" si="9"/>
        <v>0</v>
      </c>
      <c r="J68" s="3">
        <f t="shared" si="10"/>
        <v>0</v>
      </c>
      <c r="K68" s="3">
        <f t="shared" si="11"/>
        <v>0</v>
      </c>
      <c r="L68" s="2">
        <f t="shared" si="6"/>
        <v>0</v>
      </c>
    </row>
    <row r="69" spans="1:12">
      <c r="A69" s="2">
        <v>49</v>
      </c>
      <c r="B69" s="2">
        <v>49</v>
      </c>
      <c r="C69" s="2">
        <v>1980</v>
      </c>
      <c r="D69" s="2">
        <v>0</v>
      </c>
      <c r="E69" s="7">
        <v>0</v>
      </c>
      <c r="F69" s="7">
        <f t="shared" si="4"/>
        <v>0</v>
      </c>
      <c r="G69" s="3">
        <f t="shared" si="8"/>
        <v>0</v>
      </c>
      <c r="H69" s="3">
        <f t="shared" si="7"/>
        <v>0</v>
      </c>
      <c r="I69" s="3">
        <f t="shared" si="9"/>
        <v>0</v>
      </c>
      <c r="J69" s="3">
        <f t="shared" si="10"/>
        <v>0</v>
      </c>
      <c r="K69" s="3">
        <f t="shared" si="11"/>
        <v>0</v>
      </c>
      <c r="L69" s="2">
        <f t="shared" si="6"/>
        <v>0</v>
      </c>
    </row>
    <row r="70" spans="1:12">
      <c r="A70" s="2">
        <v>50</v>
      </c>
      <c r="B70" s="2">
        <v>50</v>
      </c>
      <c r="C70" s="2">
        <v>1980</v>
      </c>
      <c r="D70" s="2">
        <v>0</v>
      </c>
      <c r="E70" s="7">
        <v>0</v>
      </c>
      <c r="F70" s="7">
        <f t="shared" si="4"/>
        <v>0</v>
      </c>
      <c r="G70" s="3">
        <f t="shared" si="8"/>
        <v>0</v>
      </c>
      <c r="H70" s="3">
        <f t="shared" si="7"/>
        <v>0</v>
      </c>
      <c r="I70" s="3">
        <f t="shared" si="9"/>
        <v>0</v>
      </c>
      <c r="J70" s="3">
        <f t="shared" si="10"/>
        <v>0</v>
      </c>
      <c r="K70" s="3">
        <f t="shared" si="11"/>
        <v>0</v>
      </c>
      <c r="L70" s="2">
        <f t="shared" si="6"/>
        <v>0</v>
      </c>
    </row>
    <row r="71" spans="1:12">
      <c r="A71" s="2">
        <v>51</v>
      </c>
      <c r="B71" s="2">
        <v>51</v>
      </c>
      <c r="C71" s="2">
        <v>1980</v>
      </c>
      <c r="D71" s="2">
        <v>0</v>
      </c>
      <c r="E71" s="7">
        <v>0</v>
      </c>
      <c r="F71" s="7">
        <f t="shared" si="4"/>
        <v>0</v>
      </c>
      <c r="G71" s="3">
        <f t="shared" si="8"/>
        <v>0</v>
      </c>
      <c r="H71" s="3">
        <f t="shared" si="7"/>
        <v>0</v>
      </c>
      <c r="I71" s="3">
        <f t="shared" si="9"/>
        <v>0</v>
      </c>
      <c r="J71" s="3">
        <f t="shared" si="10"/>
        <v>0</v>
      </c>
      <c r="K71" s="3">
        <f t="shared" si="11"/>
        <v>0</v>
      </c>
      <c r="L71" s="2">
        <f t="shared" si="6"/>
        <v>0</v>
      </c>
    </row>
    <row r="72" spans="1:12">
      <c r="A72" s="2">
        <v>52</v>
      </c>
      <c r="B72" s="2">
        <v>52</v>
      </c>
      <c r="C72" s="2">
        <v>1980</v>
      </c>
      <c r="D72" s="2">
        <v>0</v>
      </c>
      <c r="E72" s="7">
        <v>0</v>
      </c>
      <c r="F72" s="7">
        <f t="shared" si="4"/>
        <v>0</v>
      </c>
      <c r="G72" s="3">
        <f t="shared" si="8"/>
        <v>0</v>
      </c>
      <c r="H72" s="3">
        <f t="shared" si="7"/>
        <v>0</v>
      </c>
      <c r="I72" s="3">
        <f t="shared" si="9"/>
        <v>0</v>
      </c>
      <c r="J72" s="3">
        <f t="shared" si="10"/>
        <v>0</v>
      </c>
      <c r="K72" s="3">
        <f t="shared" si="11"/>
        <v>0</v>
      </c>
      <c r="L72" s="2">
        <f t="shared" si="6"/>
        <v>0</v>
      </c>
    </row>
    <row r="73" spans="1:12">
      <c r="A73" s="2">
        <v>53</v>
      </c>
      <c r="B73" s="2">
        <v>53</v>
      </c>
      <c r="C73" s="2">
        <v>1980</v>
      </c>
      <c r="D73" s="2">
        <v>0</v>
      </c>
      <c r="E73" s="7">
        <v>0</v>
      </c>
      <c r="F73" s="7">
        <f t="shared" si="4"/>
        <v>0</v>
      </c>
      <c r="G73" s="3">
        <f t="shared" si="8"/>
        <v>0</v>
      </c>
      <c r="H73" s="3">
        <f t="shared" si="7"/>
        <v>0</v>
      </c>
      <c r="I73" s="3">
        <f t="shared" si="9"/>
        <v>0</v>
      </c>
      <c r="J73" s="3">
        <f t="shared" si="10"/>
        <v>0</v>
      </c>
      <c r="K73" s="3">
        <f t="shared" si="11"/>
        <v>0</v>
      </c>
      <c r="L73" s="2">
        <f t="shared" si="6"/>
        <v>0</v>
      </c>
    </row>
    <row r="74" spans="1:12">
      <c r="A74" s="2">
        <v>54</v>
      </c>
      <c r="B74" s="2">
        <v>1</v>
      </c>
      <c r="C74" s="2">
        <v>1981</v>
      </c>
      <c r="D74" s="2">
        <v>0</v>
      </c>
      <c r="E74" s="7">
        <v>0</v>
      </c>
      <c r="F74" s="7">
        <f t="shared" si="4"/>
        <v>0</v>
      </c>
      <c r="G74" s="3">
        <f t="shared" si="8"/>
        <v>0</v>
      </c>
      <c r="H74" s="3">
        <f t="shared" si="7"/>
        <v>0</v>
      </c>
      <c r="I74" s="3">
        <f t="shared" si="9"/>
        <v>0</v>
      </c>
      <c r="J74" s="3">
        <f t="shared" si="10"/>
        <v>0</v>
      </c>
      <c r="K74" s="3">
        <f t="shared" si="11"/>
        <v>0</v>
      </c>
      <c r="L74" s="2">
        <f t="shared" si="6"/>
        <v>0</v>
      </c>
    </row>
    <row r="75" spans="1:12">
      <c r="A75" s="2">
        <v>55</v>
      </c>
      <c r="B75" s="2">
        <v>2</v>
      </c>
      <c r="C75" s="2">
        <v>1981</v>
      </c>
      <c r="D75" s="2">
        <v>0</v>
      </c>
      <c r="E75" s="7">
        <v>0</v>
      </c>
      <c r="F75" s="7">
        <f t="shared" si="4"/>
        <v>0</v>
      </c>
      <c r="G75" s="3">
        <f t="shared" si="8"/>
        <v>0</v>
      </c>
      <c r="H75" s="3">
        <f t="shared" si="7"/>
        <v>0</v>
      </c>
      <c r="I75" s="3">
        <f t="shared" si="9"/>
        <v>0</v>
      </c>
      <c r="J75" s="3">
        <f t="shared" si="10"/>
        <v>0</v>
      </c>
      <c r="K75" s="3">
        <f t="shared" si="11"/>
        <v>0</v>
      </c>
      <c r="L75" s="2">
        <f t="shared" si="6"/>
        <v>0</v>
      </c>
    </row>
    <row r="76" spans="1:12">
      <c r="A76" s="2">
        <v>56</v>
      </c>
      <c r="B76" s="2">
        <v>3</v>
      </c>
      <c r="C76" s="2">
        <v>1981</v>
      </c>
      <c r="D76" s="2">
        <v>0</v>
      </c>
      <c r="E76" s="7">
        <v>0</v>
      </c>
      <c r="F76" s="7">
        <f t="shared" si="4"/>
        <v>0</v>
      </c>
      <c r="G76" s="3">
        <f t="shared" si="8"/>
        <v>0</v>
      </c>
      <c r="H76" s="3">
        <f t="shared" si="7"/>
        <v>0</v>
      </c>
      <c r="I76" s="3">
        <f t="shared" si="9"/>
        <v>0</v>
      </c>
      <c r="J76" s="3">
        <f t="shared" si="10"/>
        <v>0</v>
      </c>
      <c r="K76" s="3">
        <f t="shared" si="11"/>
        <v>0</v>
      </c>
      <c r="L76" s="2">
        <f t="shared" si="6"/>
        <v>0</v>
      </c>
    </row>
    <row r="77" spans="1:12">
      <c r="A77" s="2">
        <v>57</v>
      </c>
      <c r="B77" s="2">
        <v>4</v>
      </c>
      <c r="C77" s="2">
        <v>1981</v>
      </c>
      <c r="D77" s="2">
        <v>0</v>
      </c>
      <c r="E77" s="7">
        <v>0</v>
      </c>
      <c r="F77" s="7">
        <f t="shared" si="4"/>
        <v>0</v>
      </c>
      <c r="G77" s="3">
        <f t="shared" si="8"/>
        <v>0</v>
      </c>
      <c r="H77" s="3">
        <f t="shared" si="7"/>
        <v>0</v>
      </c>
      <c r="I77" s="3">
        <f t="shared" si="9"/>
        <v>0</v>
      </c>
      <c r="J77" s="3">
        <f t="shared" si="10"/>
        <v>0</v>
      </c>
      <c r="K77" s="3">
        <f t="shared" si="11"/>
        <v>0</v>
      </c>
      <c r="L77" s="2">
        <f t="shared" si="6"/>
        <v>0</v>
      </c>
    </row>
    <row r="78" spans="1:12">
      <c r="A78" s="2">
        <v>58</v>
      </c>
      <c r="B78" s="2">
        <v>5</v>
      </c>
      <c r="C78" s="2">
        <v>1981</v>
      </c>
      <c r="D78" s="2">
        <v>0</v>
      </c>
      <c r="E78" s="7">
        <v>0</v>
      </c>
      <c r="F78" s="7">
        <f t="shared" si="4"/>
        <v>0</v>
      </c>
      <c r="G78" s="3">
        <f t="shared" si="8"/>
        <v>0</v>
      </c>
      <c r="H78" s="3">
        <f t="shared" si="7"/>
        <v>0</v>
      </c>
      <c r="I78" s="3">
        <f t="shared" si="9"/>
        <v>0</v>
      </c>
      <c r="J78" s="3">
        <f t="shared" si="10"/>
        <v>0</v>
      </c>
      <c r="K78" s="3">
        <f t="shared" si="11"/>
        <v>0</v>
      </c>
      <c r="L78" s="2">
        <f t="shared" si="6"/>
        <v>0</v>
      </c>
    </row>
    <row r="79" spans="1:12">
      <c r="A79" s="2">
        <v>59</v>
      </c>
      <c r="B79" s="2">
        <v>6</v>
      </c>
      <c r="C79" s="2">
        <v>1981</v>
      </c>
      <c r="D79" s="2">
        <v>0</v>
      </c>
      <c r="E79" s="7">
        <v>0</v>
      </c>
      <c r="F79" s="7">
        <f t="shared" si="4"/>
        <v>0</v>
      </c>
      <c r="G79" s="3">
        <f t="shared" si="8"/>
        <v>0</v>
      </c>
      <c r="H79" s="3">
        <f t="shared" si="7"/>
        <v>0</v>
      </c>
      <c r="I79" s="3">
        <f t="shared" si="9"/>
        <v>0</v>
      </c>
      <c r="J79" s="3">
        <f t="shared" si="10"/>
        <v>0</v>
      </c>
      <c r="K79" s="3">
        <f t="shared" si="11"/>
        <v>0</v>
      </c>
      <c r="L79" s="2">
        <f t="shared" si="6"/>
        <v>0</v>
      </c>
    </row>
    <row r="80" spans="1:12">
      <c r="A80" s="2">
        <v>60</v>
      </c>
      <c r="B80" s="2">
        <v>7</v>
      </c>
      <c r="C80" s="2">
        <v>1981</v>
      </c>
      <c r="D80" s="2">
        <v>0</v>
      </c>
      <c r="E80" s="7">
        <v>0</v>
      </c>
      <c r="F80" s="7">
        <f t="shared" si="4"/>
        <v>0</v>
      </c>
      <c r="G80" s="3">
        <f t="shared" si="8"/>
        <v>0</v>
      </c>
      <c r="H80" s="3">
        <f t="shared" si="7"/>
        <v>0</v>
      </c>
      <c r="I80" s="3">
        <f t="shared" si="9"/>
        <v>0</v>
      </c>
      <c r="J80" s="3">
        <f t="shared" si="10"/>
        <v>0</v>
      </c>
      <c r="K80" s="3">
        <f t="shared" si="11"/>
        <v>0</v>
      </c>
      <c r="L80" s="2">
        <f t="shared" si="6"/>
        <v>0</v>
      </c>
    </row>
    <row r="81" spans="1:12">
      <c r="A81" s="2">
        <v>61</v>
      </c>
      <c r="B81" s="2">
        <v>8</v>
      </c>
      <c r="C81" s="2">
        <v>1981</v>
      </c>
      <c r="D81" s="2">
        <v>0</v>
      </c>
      <c r="E81" s="7">
        <v>0</v>
      </c>
      <c r="F81" s="7">
        <f t="shared" si="4"/>
        <v>0</v>
      </c>
      <c r="G81" s="3">
        <f t="shared" si="8"/>
        <v>0</v>
      </c>
      <c r="H81" s="3">
        <f t="shared" si="7"/>
        <v>0</v>
      </c>
      <c r="I81" s="3">
        <f t="shared" si="9"/>
        <v>0</v>
      </c>
      <c r="J81" s="3">
        <f t="shared" si="10"/>
        <v>0</v>
      </c>
      <c r="K81" s="3">
        <f t="shared" si="11"/>
        <v>0</v>
      </c>
      <c r="L81" s="2">
        <f t="shared" si="6"/>
        <v>0</v>
      </c>
    </row>
    <row r="82" spans="1:12">
      <c r="A82" s="2">
        <v>62</v>
      </c>
      <c r="B82" s="2">
        <v>9</v>
      </c>
      <c r="C82" s="2">
        <v>1981</v>
      </c>
      <c r="D82" s="2">
        <v>0</v>
      </c>
      <c r="E82" s="7">
        <v>0</v>
      </c>
      <c r="F82" s="7">
        <f t="shared" si="4"/>
        <v>0</v>
      </c>
      <c r="G82" s="3">
        <f t="shared" si="8"/>
        <v>0</v>
      </c>
      <c r="H82" s="3">
        <f t="shared" si="7"/>
        <v>0</v>
      </c>
      <c r="I82" s="3">
        <f t="shared" si="9"/>
        <v>0</v>
      </c>
      <c r="J82" s="3">
        <f t="shared" si="10"/>
        <v>0</v>
      </c>
      <c r="K82" s="3">
        <f t="shared" si="11"/>
        <v>0</v>
      </c>
      <c r="L82" s="2">
        <f t="shared" si="6"/>
        <v>0</v>
      </c>
    </row>
    <row r="83" spans="1:12">
      <c r="A83" s="2">
        <v>63</v>
      </c>
      <c r="B83" s="2">
        <v>10</v>
      </c>
      <c r="C83" s="2">
        <v>1981</v>
      </c>
      <c r="D83" s="2">
        <v>0.22100000000000003</v>
      </c>
      <c r="E83" s="7">
        <v>0.29431377922735896</v>
      </c>
      <c r="F83" s="7">
        <f t="shared" si="4"/>
        <v>0</v>
      </c>
      <c r="G83" s="3">
        <f t="shared" si="8"/>
        <v>0</v>
      </c>
      <c r="H83" s="3">
        <f t="shared" si="7"/>
        <v>4260.7789572628653</v>
      </c>
      <c r="I83" s="3">
        <f t="shared" si="9"/>
        <v>4260.7789572628653</v>
      </c>
      <c r="J83" s="3">
        <f t="shared" si="10"/>
        <v>0</v>
      </c>
      <c r="K83" s="3">
        <f t="shared" si="11"/>
        <v>1539.5846525593349</v>
      </c>
      <c r="L83" s="2">
        <f t="shared" si="6"/>
        <v>0</v>
      </c>
    </row>
    <row r="84" spans="1:12">
      <c r="A84" s="2">
        <v>64</v>
      </c>
      <c r="B84" s="2">
        <v>11</v>
      </c>
      <c r="C84" s="2">
        <v>1981</v>
      </c>
      <c r="D84" s="2">
        <v>0.32400000000000001</v>
      </c>
      <c r="E84" s="7">
        <v>0.4559251963853499</v>
      </c>
      <c r="F84" s="7">
        <f t="shared" si="4"/>
        <v>0</v>
      </c>
      <c r="G84" s="3">
        <f t="shared" si="8"/>
        <v>0</v>
      </c>
      <c r="H84" s="3">
        <f t="shared" si="7"/>
        <v>6246.5718649464625</v>
      </c>
      <c r="I84" s="3">
        <f t="shared" si="9"/>
        <v>6246.5718649464625</v>
      </c>
      <c r="J84" s="3">
        <f t="shared" si="10"/>
        <v>0</v>
      </c>
      <c r="K84" s="3">
        <f t="shared" si="11"/>
        <v>1539.5846525593349</v>
      </c>
      <c r="L84" s="2">
        <f t="shared" si="6"/>
        <v>0</v>
      </c>
    </row>
    <row r="85" spans="1:12">
      <c r="A85" s="2">
        <v>65</v>
      </c>
      <c r="B85" s="2">
        <v>12</v>
      </c>
      <c r="C85" s="2">
        <v>1981</v>
      </c>
      <c r="D85" s="2">
        <v>0.29000000000000004</v>
      </c>
      <c r="E85" s="7">
        <v>0.68523661347428688</v>
      </c>
      <c r="F85" s="7">
        <f t="shared" si="4"/>
        <v>0</v>
      </c>
      <c r="G85" s="3">
        <f t="shared" si="8"/>
        <v>0</v>
      </c>
      <c r="H85" s="3">
        <f t="shared" si="7"/>
        <v>5591.0674099829448</v>
      </c>
      <c r="I85" s="3">
        <f t="shared" si="9"/>
        <v>5591.0674099829448</v>
      </c>
      <c r="J85" s="3">
        <f t="shared" si="10"/>
        <v>0</v>
      </c>
      <c r="K85" s="3">
        <f t="shared" si="11"/>
        <v>1539.5846525593349</v>
      </c>
      <c r="L85" s="2">
        <f t="shared" si="6"/>
        <v>0</v>
      </c>
    </row>
    <row r="86" spans="1:12">
      <c r="A86" s="2">
        <v>66</v>
      </c>
      <c r="B86" s="2">
        <v>13</v>
      </c>
      <c r="C86" s="2">
        <v>1981</v>
      </c>
      <c r="D86" s="2">
        <v>0.91999999999999993</v>
      </c>
      <c r="E86" s="7">
        <v>0.6700507867181229</v>
      </c>
      <c r="F86" s="7">
        <f t="shared" ref="F86:F149" si="12">IF(OR(B86&lt;$C$6,B86&gt;$D$6),0,IF(E86&gt;D86,E86-D86,0))</f>
        <v>0</v>
      </c>
      <c r="G86" s="3">
        <f t="shared" si="8"/>
        <v>0</v>
      </c>
      <c r="H86" s="3">
        <f t="shared" si="7"/>
        <v>17737.179369601061</v>
      </c>
      <c r="I86" s="3">
        <f t="shared" si="9"/>
        <v>17737.179369601061</v>
      </c>
      <c r="J86" s="3">
        <f t="shared" si="10"/>
        <v>0</v>
      </c>
      <c r="K86" s="3">
        <f t="shared" si="11"/>
        <v>1539.5846525593349</v>
      </c>
      <c r="L86" s="2">
        <f t="shared" ref="L86:L149" si="13">IF(AND(K86=0,I86=0),0,IF(B86&gt;43,0,IF(ROUND((K85+I86),0)=0,0,IF(K86=0,1,0))))</f>
        <v>0</v>
      </c>
    </row>
    <row r="87" spans="1:12">
      <c r="A87" s="2">
        <v>67</v>
      </c>
      <c r="B87" s="2">
        <v>14</v>
      </c>
      <c r="C87" s="2">
        <v>1981</v>
      </c>
      <c r="D87" s="2">
        <v>0.05</v>
      </c>
      <c r="E87" s="7">
        <v>0.79291929052980503</v>
      </c>
      <c r="F87" s="7">
        <f t="shared" si="12"/>
        <v>0.74291929052980499</v>
      </c>
      <c r="G87" s="3">
        <f t="shared" si="8"/>
        <v>3227.7508177008986</v>
      </c>
      <c r="H87" s="3">
        <f t="shared" si="7"/>
        <v>963.9771396522317</v>
      </c>
      <c r="I87" s="3">
        <f t="shared" si="9"/>
        <v>-2263.7736780486666</v>
      </c>
      <c r="J87" s="3">
        <f t="shared" si="10"/>
        <v>2263.7736780486666</v>
      </c>
      <c r="K87" s="3">
        <f t="shared" si="11"/>
        <v>0</v>
      </c>
      <c r="L87" s="2">
        <f t="shared" si="13"/>
        <v>1</v>
      </c>
    </row>
    <row r="88" spans="1:12">
      <c r="A88" s="2">
        <v>68</v>
      </c>
      <c r="B88" s="2">
        <v>15</v>
      </c>
      <c r="C88" s="2">
        <v>1981</v>
      </c>
      <c r="D88" s="2">
        <v>0.22</v>
      </c>
      <c r="E88" s="7">
        <v>0.86174842431786691</v>
      </c>
      <c r="F88" s="7">
        <f t="shared" si="12"/>
        <v>0.64174842431786694</v>
      </c>
      <c r="G88" s="3">
        <f t="shared" si="8"/>
        <v>2788.1952020293597</v>
      </c>
      <c r="H88" s="3">
        <f t="shared" si="7"/>
        <v>4241.4994144698194</v>
      </c>
      <c r="I88" s="3">
        <f t="shared" si="9"/>
        <v>1453.3042124404597</v>
      </c>
      <c r="J88" s="3">
        <f t="shared" si="10"/>
        <v>810.46946560820697</v>
      </c>
      <c r="K88" s="3">
        <f t="shared" si="11"/>
        <v>1453.3042124404597</v>
      </c>
      <c r="L88" s="2">
        <f t="shared" si="13"/>
        <v>0</v>
      </c>
    </row>
    <row r="89" spans="1:12">
      <c r="A89" s="2">
        <v>69</v>
      </c>
      <c r="B89" s="2">
        <v>16</v>
      </c>
      <c r="C89" s="2">
        <v>1981</v>
      </c>
      <c r="D89" s="2">
        <v>0.92500000000000004</v>
      </c>
      <c r="E89" s="7">
        <v>0.67299094419543892</v>
      </c>
      <c r="F89" s="7">
        <f t="shared" si="12"/>
        <v>0</v>
      </c>
      <c r="G89" s="3">
        <f t="shared" si="8"/>
        <v>0</v>
      </c>
      <c r="H89" s="3">
        <f t="shared" si="7"/>
        <v>17833.577083566288</v>
      </c>
      <c r="I89" s="3">
        <f t="shared" si="9"/>
        <v>17833.577083566288</v>
      </c>
      <c r="J89" s="3">
        <f t="shared" si="10"/>
        <v>0</v>
      </c>
      <c r="K89" s="3">
        <f t="shared" si="11"/>
        <v>1539.5846525593349</v>
      </c>
      <c r="L89" s="2">
        <f t="shared" si="13"/>
        <v>0</v>
      </c>
    </row>
    <row r="90" spans="1:12">
      <c r="A90" s="2">
        <v>70</v>
      </c>
      <c r="B90" s="2">
        <v>17</v>
      </c>
      <c r="C90" s="2">
        <v>1981</v>
      </c>
      <c r="D90" s="2">
        <v>0.495</v>
      </c>
      <c r="E90" s="7">
        <v>0.98870747930647895</v>
      </c>
      <c r="F90" s="7">
        <f t="shared" si="12"/>
        <v>0.49370747930647896</v>
      </c>
      <c r="G90" s="3">
        <f t="shared" si="8"/>
        <v>2145.0038252474278</v>
      </c>
      <c r="H90" s="3">
        <f t="shared" si="7"/>
        <v>9543.3736825570941</v>
      </c>
      <c r="I90" s="3">
        <f t="shared" si="9"/>
        <v>7398.3698573096663</v>
      </c>
      <c r="J90" s="3">
        <f t="shared" si="10"/>
        <v>0</v>
      </c>
      <c r="K90" s="3">
        <f t="shared" si="11"/>
        <v>1539.5846525593349</v>
      </c>
      <c r="L90" s="2">
        <f t="shared" si="13"/>
        <v>0</v>
      </c>
    </row>
    <row r="91" spans="1:12">
      <c r="A91" s="2">
        <v>71</v>
      </c>
      <c r="B91" s="2">
        <v>18</v>
      </c>
      <c r="C91" s="2">
        <v>1981</v>
      </c>
      <c r="D91" s="2">
        <v>1.3000000000000003</v>
      </c>
      <c r="E91" s="7">
        <v>0.89439960538692487</v>
      </c>
      <c r="F91" s="7">
        <f t="shared" si="12"/>
        <v>0</v>
      </c>
      <c r="G91" s="3">
        <f t="shared" si="8"/>
        <v>0</v>
      </c>
      <c r="H91" s="3">
        <f t="shared" si="7"/>
        <v>25063.40563095803</v>
      </c>
      <c r="I91" s="3">
        <f t="shared" si="9"/>
        <v>25063.40563095803</v>
      </c>
      <c r="J91" s="3">
        <f t="shared" si="10"/>
        <v>0</v>
      </c>
      <c r="K91" s="3">
        <f t="shared" si="11"/>
        <v>1539.5846525593349</v>
      </c>
      <c r="L91" s="2">
        <f t="shared" si="13"/>
        <v>0</v>
      </c>
    </row>
    <row r="92" spans="1:12">
      <c r="A92" s="2">
        <v>72</v>
      </c>
      <c r="B92" s="2">
        <v>19</v>
      </c>
      <c r="C92" s="2">
        <v>1981</v>
      </c>
      <c r="D92" s="2">
        <v>0</v>
      </c>
      <c r="E92" s="7">
        <v>1.1667133846367239</v>
      </c>
      <c r="F92" s="7">
        <f t="shared" si="12"/>
        <v>1.1667133846367239</v>
      </c>
      <c r="G92" s="3">
        <f t="shared" si="8"/>
        <v>5069.0029580443188</v>
      </c>
      <c r="H92" s="3">
        <f t="shared" si="7"/>
        <v>0</v>
      </c>
      <c r="I92" s="3">
        <f t="shared" si="9"/>
        <v>-5069.0029580443188</v>
      </c>
      <c r="J92" s="3">
        <f t="shared" si="10"/>
        <v>5069.0029580443188</v>
      </c>
      <c r="K92" s="3">
        <f t="shared" si="11"/>
        <v>0</v>
      </c>
      <c r="L92" s="2">
        <f t="shared" si="13"/>
        <v>1</v>
      </c>
    </row>
    <row r="93" spans="1:12">
      <c r="A93" s="2">
        <v>73</v>
      </c>
      <c r="B93" s="2">
        <v>20</v>
      </c>
      <c r="C93" s="2">
        <v>1981</v>
      </c>
      <c r="D93" s="2">
        <v>0.51500000000000001</v>
      </c>
      <c r="E93" s="7">
        <v>1.2698724396496119</v>
      </c>
      <c r="F93" s="7">
        <f t="shared" si="12"/>
        <v>0.75487243964961193</v>
      </c>
      <c r="G93" s="3">
        <f t="shared" si="8"/>
        <v>3279.6834937497911</v>
      </c>
      <c r="H93" s="3">
        <f t="shared" si="7"/>
        <v>9928.9645384179858</v>
      </c>
      <c r="I93" s="3">
        <f t="shared" si="9"/>
        <v>6649.2810446681942</v>
      </c>
      <c r="J93" s="3">
        <f t="shared" si="10"/>
        <v>0</v>
      </c>
      <c r="K93" s="3">
        <f t="shared" si="11"/>
        <v>1539.5846525593349</v>
      </c>
      <c r="L93" s="2">
        <f t="shared" si="13"/>
        <v>0</v>
      </c>
    </row>
    <row r="94" spans="1:12">
      <c r="A94" s="2">
        <v>74</v>
      </c>
      <c r="B94" s="2">
        <v>21</v>
      </c>
      <c r="C94" s="2">
        <v>1981</v>
      </c>
      <c r="D94" s="2">
        <v>0.38500000000000001</v>
      </c>
      <c r="E94" s="7">
        <v>0.99804999898198898</v>
      </c>
      <c r="F94" s="7">
        <f t="shared" si="12"/>
        <v>0.61304999898198898</v>
      </c>
      <c r="G94" s="3">
        <f t="shared" si="8"/>
        <v>2663.5095638646148</v>
      </c>
      <c r="H94" s="3">
        <f t="shared" si="7"/>
        <v>7422.6239753221835</v>
      </c>
      <c r="I94" s="3">
        <f t="shared" si="9"/>
        <v>4759.1144114575691</v>
      </c>
      <c r="J94" s="3">
        <f t="shared" si="10"/>
        <v>0</v>
      </c>
      <c r="K94" s="3">
        <f t="shared" si="11"/>
        <v>1539.5846525593349</v>
      </c>
      <c r="L94" s="2">
        <f t="shared" si="13"/>
        <v>0</v>
      </c>
    </row>
    <row r="95" spans="1:12">
      <c r="A95" s="2">
        <v>75</v>
      </c>
      <c r="B95" s="2">
        <v>22</v>
      </c>
      <c r="C95" s="2">
        <v>1981</v>
      </c>
      <c r="D95" s="2">
        <v>0.11500000000000002</v>
      </c>
      <c r="E95" s="7">
        <v>1.4432633843546427</v>
      </c>
      <c r="F95" s="7">
        <f t="shared" si="12"/>
        <v>1.3282633843546428</v>
      </c>
      <c r="G95" s="3">
        <f t="shared" si="8"/>
        <v>5770.8869316280852</v>
      </c>
      <c r="H95" s="3">
        <f t="shared" si="7"/>
        <v>2217.1474212001335</v>
      </c>
      <c r="I95" s="3">
        <f t="shared" si="9"/>
        <v>-3553.7395104279517</v>
      </c>
      <c r="J95" s="3">
        <f t="shared" si="10"/>
        <v>3553.7395104279517</v>
      </c>
      <c r="K95" s="3">
        <f t="shared" si="11"/>
        <v>0</v>
      </c>
      <c r="L95" s="2">
        <f t="shared" si="13"/>
        <v>1</v>
      </c>
    </row>
    <row r="96" spans="1:12">
      <c r="A96" s="2">
        <v>76</v>
      </c>
      <c r="B96" s="2">
        <v>23</v>
      </c>
      <c r="C96" s="2">
        <v>1981</v>
      </c>
      <c r="D96" s="2">
        <v>1.58</v>
      </c>
      <c r="E96" s="7">
        <v>1.4058169276999248</v>
      </c>
      <c r="F96" s="7">
        <f t="shared" si="12"/>
        <v>0</v>
      </c>
      <c r="G96" s="3">
        <f t="shared" si="8"/>
        <v>0</v>
      </c>
      <c r="H96" s="3">
        <f t="shared" si="7"/>
        <v>30461.677613010521</v>
      </c>
      <c r="I96" s="3">
        <f t="shared" si="9"/>
        <v>30461.677613010521</v>
      </c>
      <c r="J96" s="3">
        <f t="shared" si="10"/>
        <v>0</v>
      </c>
      <c r="K96" s="3">
        <f t="shared" si="11"/>
        <v>1539.5846525593349</v>
      </c>
      <c r="L96" s="2">
        <f t="shared" si="13"/>
        <v>0</v>
      </c>
    </row>
    <row r="97" spans="1:12">
      <c r="A97" s="2">
        <v>77</v>
      </c>
      <c r="B97" s="2">
        <v>24</v>
      </c>
      <c r="C97" s="2">
        <v>1981</v>
      </c>
      <c r="D97" s="2">
        <v>1.7099999999999997</v>
      </c>
      <c r="E97" s="7">
        <v>1.262892912097676</v>
      </c>
      <c r="F97" s="7">
        <f t="shared" si="12"/>
        <v>0</v>
      </c>
      <c r="G97" s="3">
        <f t="shared" si="8"/>
        <v>0</v>
      </c>
      <c r="H97" s="3">
        <f t="shared" si="7"/>
        <v>32968.018176106321</v>
      </c>
      <c r="I97" s="3">
        <f t="shared" si="9"/>
        <v>32968.018176106321</v>
      </c>
      <c r="J97" s="3">
        <f t="shared" si="10"/>
        <v>0</v>
      </c>
      <c r="K97" s="3">
        <f t="shared" si="11"/>
        <v>1539.5846525593349</v>
      </c>
      <c r="L97" s="2">
        <f t="shared" si="13"/>
        <v>0</v>
      </c>
    </row>
    <row r="98" spans="1:12">
      <c r="A98" s="2">
        <v>78</v>
      </c>
      <c r="B98" s="2">
        <v>25</v>
      </c>
      <c r="C98" s="2">
        <v>1981</v>
      </c>
      <c r="D98" s="2">
        <v>0.51</v>
      </c>
      <c r="E98" s="7">
        <v>1.313004723070184</v>
      </c>
      <c r="F98" s="7">
        <f t="shared" si="12"/>
        <v>0.803004723070184</v>
      </c>
      <c r="G98" s="3">
        <f t="shared" si="8"/>
        <v>3488.8031372278465</v>
      </c>
      <c r="H98" s="3">
        <f t="shared" si="7"/>
        <v>9832.5668244527642</v>
      </c>
      <c r="I98" s="3">
        <f t="shared" si="9"/>
        <v>6343.7636872249177</v>
      </c>
      <c r="J98" s="3">
        <f t="shared" si="10"/>
        <v>0</v>
      </c>
      <c r="K98" s="3">
        <f t="shared" si="11"/>
        <v>1539.5846525593349</v>
      </c>
      <c r="L98" s="2">
        <f t="shared" si="13"/>
        <v>0</v>
      </c>
    </row>
    <row r="99" spans="1:12">
      <c r="A99" s="2">
        <v>79</v>
      </c>
      <c r="B99" s="2">
        <v>26</v>
      </c>
      <c r="C99" s="2">
        <v>1981</v>
      </c>
      <c r="D99" s="2">
        <v>0.54500000000000004</v>
      </c>
      <c r="E99" s="7">
        <v>1.3551807072791329</v>
      </c>
      <c r="F99" s="7">
        <f t="shared" si="12"/>
        <v>0.81018070727913283</v>
      </c>
      <c r="G99" s="3">
        <f t="shared" si="8"/>
        <v>3519.9805332027518</v>
      </c>
      <c r="H99" s="3">
        <f t="shared" si="7"/>
        <v>10507.350822209326</v>
      </c>
      <c r="I99" s="3">
        <f t="shared" si="9"/>
        <v>6987.3702890065742</v>
      </c>
      <c r="J99" s="3">
        <f t="shared" si="10"/>
        <v>0</v>
      </c>
      <c r="K99" s="3">
        <f t="shared" si="11"/>
        <v>1539.5846525593349</v>
      </c>
      <c r="L99" s="2">
        <f t="shared" si="13"/>
        <v>0</v>
      </c>
    </row>
    <row r="100" spans="1:12">
      <c r="A100" s="2">
        <v>80</v>
      </c>
      <c r="B100" s="2">
        <v>27</v>
      </c>
      <c r="C100" s="2">
        <v>1981</v>
      </c>
      <c r="D100" s="2">
        <v>2.38</v>
      </c>
      <c r="E100" s="7">
        <v>1.6385543290373359</v>
      </c>
      <c r="F100" s="7">
        <f t="shared" si="12"/>
        <v>0</v>
      </c>
      <c r="G100" s="3">
        <f t="shared" si="8"/>
        <v>0</v>
      </c>
      <c r="H100" s="3">
        <f t="shared" si="7"/>
        <v>45885.311847446232</v>
      </c>
      <c r="I100" s="3">
        <f t="shared" si="9"/>
        <v>45885.311847446232</v>
      </c>
      <c r="J100" s="3">
        <f t="shared" si="10"/>
        <v>0</v>
      </c>
      <c r="K100" s="3">
        <f t="shared" si="11"/>
        <v>1539.5846525593349</v>
      </c>
      <c r="L100" s="2">
        <f t="shared" si="13"/>
        <v>0</v>
      </c>
    </row>
    <row r="101" spans="1:12">
      <c r="A101" s="2">
        <v>81</v>
      </c>
      <c r="B101" s="2">
        <v>28</v>
      </c>
      <c r="C101" s="2">
        <v>1981</v>
      </c>
      <c r="D101" s="2">
        <v>0.74</v>
      </c>
      <c r="E101" s="7">
        <v>1.2785299199557421</v>
      </c>
      <c r="F101" s="7">
        <f t="shared" si="12"/>
        <v>0.53852991995574206</v>
      </c>
      <c r="G101" s="3">
        <f t="shared" si="8"/>
        <v>2339.7432421682552</v>
      </c>
      <c r="H101" s="3">
        <f t="shared" si="7"/>
        <v>14266.86166685303</v>
      </c>
      <c r="I101" s="3">
        <f t="shared" si="9"/>
        <v>11927.118424684775</v>
      </c>
      <c r="J101" s="3">
        <f t="shared" si="10"/>
        <v>0</v>
      </c>
      <c r="K101" s="3">
        <f t="shared" si="11"/>
        <v>1539.5846525593349</v>
      </c>
      <c r="L101" s="2">
        <f t="shared" si="13"/>
        <v>0</v>
      </c>
    </row>
    <row r="102" spans="1:12">
      <c r="A102" s="2">
        <v>82</v>
      </c>
      <c r="B102" s="2">
        <v>29</v>
      </c>
      <c r="C102" s="2">
        <v>1981</v>
      </c>
      <c r="D102" s="2">
        <v>0.81500000000000006</v>
      </c>
      <c r="E102" s="7">
        <v>1.154764959452061</v>
      </c>
      <c r="F102" s="7">
        <f t="shared" si="12"/>
        <v>0.33976495945206098</v>
      </c>
      <c r="G102" s="3">
        <f t="shared" si="8"/>
        <v>1476.1719606384418</v>
      </c>
      <c r="H102" s="3">
        <f t="shared" si="7"/>
        <v>15712.827376331377</v>
      </c>
      <c r="I102" s="3">
        <f t="shared" si="9"/>
        <v>14236.655415692936</v>
      </c>
      <c r="J102" s="3">
        <f t="shared" si="10"/>
        <v>0</v>
      </c>
      <c r="K102" s="3">
        <f t="shared" si="11"/>
        <v>1539.5846525593349</v>
      </c>
      <c r="L102" s="2">
        <f t="shared" si="13"/>
        <v>0</v>
      </c>
    </row>
    <row r="103" spans="1:12">
      <c r="A103" s="2">
        <v>83</v>
      </c>
      <c r="B103" s="2">
        <v>30</v>
      </c>
      <c r="C103" s="2">
        <v>1981</v>
      </c>
      <c r="D103" s="13">
        <v>0.56000000000000005</v>
      </c>
      <c r="E103" s="7">
        <v>1.1147992114613301</v>
      </c>
      <c r="F103" s="7">
        <f t="shared" si="12"/>
        <v>0.55479921146133004</v>
      </c>
      <c r="G103" s="3">
        <f t="shared" si="8"/>
        <v>2410.4282003191283</v>
      </c>
      <c r="H103" s="3">
        <f t="shared" si="7"/>
        <v>10796.543964104998</v>
      </c>
      <c r="I103" s="3">
        <f t="shared" si="9"/>
        <v>8386.1157637858705</v>
      </c>
      <c r="J103" s="3">
        <f t="shared" si="10"/>
        <v>0</v>
      </c>
      <c r="K103" s="3">
        <f t="shared" si="11"/>
        <v>1539.5846525593349</v>
      </c>
      <c r="L103" s="2">
        <f t="shared" si="13"/>
        <v>0</v>
      </c>
    </row>
    <row r="104" spans="1:12">
      <c r="A104" s="2">
        <v>84</v>
      </c>
      <c r="B104" s="2">
        <v>31</v>
      </c>
      <c r="C104" s="2">
        <v>1981</v>
      </c>
      <c r="D104" s="2">
        <v>0.38</v>
      </c>
      <c r="E104" s="7">
        <v>1.2212535420614079</v>
      </c>
      <c r="F104" s="7">
        <f t="shared" si="12"/>
        <v>0.8412535420614079</v>
      </c>
      <c r="G104" s="3">
        <f t="shared" si="8"/>
        <v>3654.9822341348258</v>
      </c>
      <c r="H104" s="3">
        <f t="shared" si="7"/>
        <v>7326.226261356961</v>
      </c>
      <c r="I104" s="3">
        <f t="shared" si="9"/>
        <v>3671.2440272221352</v>
      </c>
      <c r="J104" s="3">
        <f t="shared" si="10"/>
        <v>0</v>
      </c>
      <c r="K104" s="3">
        <f t="shared" si="11"/>
        <v>1539.5846525593349</v>
      </c>
      <c r="L104" s="2">
        <f t="shared" si="13"/>
        <v>0</v>
      </c>
    </row>
    <row r="105" spans="1:12">
      <c r="A105" s="2">
        <v>85</v>
      </c>
      <c r="B105" s="2">
        <v>32</v>
      </c>
      <c r="C105" s="2">
        <v>1981</v>
      </c>
      <c r="D105" s="2">
        <v>1.075</v>
      </c>
      <c r="E105" s="7">
        <v>1.1895137783142551</v>
      </c>
      <c r="F105" s="7">
        <f t="shared" si="12"/>
        <v>0.11451377831425513</v>
      </c>
      <c r="G105" s="3">
        <f t="shared" si="8"/>
        <v>497.52637507671182</v>
      </c>
      <c r="H105" s="3">
        <f t="shared" si="7"/>
        <v>20725.508502522982</v>
      </c>
      <c r="I105" s="3">
        <f t="shared" si="9"/>
        <v>20227.98212744627</v>
      </c>
      <c r="J105" s="3">
        <f t="shared" si="10"/>
        <v>0</v>
      </c>
      <c r="K105" s="3">
        <f t="shared" si="11"/>
        <v>1539.5846525593349</v>
      </c>
      <c r="L105" s="2">
        <f t="shared" si="13"/>
        <v>0</v>
      </c>
    </row>
    <row r="106" spans="1:12">
      <c r="A106" s="2">
        <v>86</v>
      </c>
      <c r="B106" s="2">
        <v>33</v>
      </c>
      <c r="C106" s="2">
        <v>1981</v>
      </c>
      <c r="D106" s="2">
        <v>0.16</v>
      </c>
      <c r="E106" s="7">
        <v>1.117473620907421</v>
      </c>
      <c r="F106" s="7">
        <f t="shared" si="12"/>
        <v>0.95747362090742094</v>
      </c>
      <c r="G106" s="3">
        <f t="shared" si="8"/>
        <v>4159.9219487314977</v>
      </c>
      <c r="H106" s="3">
        <f t="shared" si="7"/>
        <v>3084.7268468871412</v>
      </c>
      <c r="I106" s="3">
        <f t="shared" si="9"/>
        <v>-1075.1951018443565</v>
      </c>
      <c r="J106" s="3">
        <f t="shared" si="10"/>
        <v>1075.1951018443565</v>
      </c>
      <c r="K106" s="3">
        <f t="shared" si="11"/>
        <v>464.38955071497844</v>
      </c>
      <c r="L106" s="2">
        <f t="shared" si="13"/>
        <v>0</v>
      </c>
    </row>
    <row r="107" spans="1:12">
      <c r="A107" s="2">
        <v>87</v>
      </c>
      <c r="B107" s="2">
        <v>34</v>
      </c>
      <c r="C107" s="2">
        <v>1981</v>
      </c>
      <c r="D107" s="2">
        <v>2.73</v>
      </c>
      <c r="E107" s="7">
        <v>0.75129094411557296</v>
      </c>
      <c r="F107" s="7">
        <f t="shared" si="12"/>
        <v>0</v>
      </c>
      <c r="G107" s="3">
        <f t="shared" si="8"/>
        <v>0</v>
      </c>
      <c r="H107" s="3">
        <f t="shared" si="7"/>
        <v>52633.151825011853</v>
      </c>
      <c r="I107" s="3">
        <f t="shared" si="9"/>
        <v>52633.151825011853</v>
      </c>
      <c r="J107" s="3">
        <f t="shared" si="10"/>
        <v>0</v>
      </c>
      <c r="K107" s="3">
        <f t="shared" si="11"/>
        <v>1539.5846525593349</v>
      </c>
      <c r="L107" s="2">
        <f t="shared" si="13"/>
        <v>0</v>
      </c>
    </row>
    <row r="108" spans="1:12">
      <c r="A108" s="2">
        <v>88</v>
      </c>
      <c r="B108" s="2">
        <v>35</v>
      </c>
      <c r="C108" s="2">
        <v>1981</v>
      </c>
      <c r="D108" s="2">
        <v>0.01</v>
      </c>
      <c r="E108" s="7">
        <v>0.96211889665643391</v>
      </c>
      <c r="F108" s="7">
        <f t="shared" si="12"/>
        <v>0.9521188966564339</v>
      </c>
      <c r="G108" s="3">
        <f t="shared" si="8"/>
        <v>4136.6573548516417</v>
      </c>
      <c r="H108" s="3">
        <f t="shared" si="7"/>
        <v>192.79542793044632</v>
      </c>
      <c r="I108" s="3">
        <f t="shared" si="9"/>
        <v>-3943.8619269211954</v>
      </c>
      <c r="J108" s="3">
        <f t="shared" si="10"/>
        <v>3943.8619269211954</v>
      </c>
      <c r="K108" s="3">
        <f t="shared" si="11"/>
        <v>0</v>
      </c>
      <c r="L108" s="2">
        <f t="shared" si="13"/>
        <v>1</v>
      </c>
    </row>
    <row r="109" spans="1:12">
      <c r="A109" s="2">
        <v>89</v>
      </c>
      <c r="B109" s="2">
        <v>36</v>
      </c>
      <c r="C109" s="2">
        <v>1981</v>
      </c>
      <c r="D109" s="2">
        <v>0.22</v>
      </c>
      <c r="E109" s="7">
        <v>1.1305673216814669</v>
      </c>
      <c r="F109" s="7">
        <f t="shared" si="12"/>
        <v>0.91056732168146692</v>
      </c>
      <c r="G109" s="3">
        <f t="shared" si="8"/>
        <v>3956.1288212520308</v>
      </c>
      <c r="H109" s="3">
        <f t="shared" si="7"/>
        <v>4241.4994144698194</v>
      </c>
      <c r="I109" s="3">
        <f t="shared" si="9"/>
        <v>285.37059321778861</v>
      </c>
      <c r="J109" s="3">
        <f t="shared" si="10"/>
        <v>3658.4913337034068</v>
      </c>
      <c r="K109" s="3">
        <f t="shared" si="11"/>
        <v>285.37059321778861</v>
      </c>
      <c r="L109" s="2">
        <f t="shared" si="13"/>
        <v>0</v>
      </c>
    </row>
    <row r="110" spans="1:12">
      <c r="A110" s="2">
        <v>90</v>
      </c>
      <c r="B110" s="2">
        <v>37</v>
      </c>
      <c r="C110" s="2">
        <v>1981</v>
      </c>
      <c r="D110" s="2">
        <v>8.0000000000000016E-2</v>
      </c>
      <c r="E110" s="7">
        <v>0.85636771566193803</v>
      </c>
      <c r="F110" s="7">
        <f t="shared" si="12"/>
        <v>0.77636771566193796</v>
      </c>
      <c r="G110" s="3">
        <f t="shared" si="8"/>
        <v>3373.0737120546801</v>
      </c>
      <c r="H110" s="3">
        <f t="shared" si="7"/>
        <v>1542.3634234435713</v>
      </c>
      <c r="I110" s="3">
        <f t="shared" si="9"/>
        <v>-1830.7102886111088</v>
      </c>
      <c r="J110" s="3">
        <f t="shared" si="10"/>
        <v>5489.2016223145156</v>
      </c>
      <c r="K110" s="3">
        <f t="shared" si="11"/>
        <v>0</v>
      </c>
      <c r="L110" s="2">
        <f t="shared" si="13"/>
        <v>1</v>
      </c>
    </row>
    <row r="111" spans="1:12">
      <c r="A111" s="2">
        <v>91</v>
      </c>
      <c r="B111" s="2">
        <v>38</v>
      </c>
      <c r="C111" s="2">
        <v>1981</v>
      </c>
      <c r="D111" s="2">
        <v>0.97499999999999998</v>
      </c>
      <c r="E111" s="7">
        <v>0.64285944816318097</v>
      </c>
      <c r="F111" s="7">
        <f t="shared" si="12"/>
        <v>0</v>
      </c>
      <c r="G111" s="3">
        <f t="shared" si="8"/>
        <v>0</v>
      </c>
      <c r="H111" s="3">
        <f t="shared" si="7"/>
        <v>18797.554223218518</v>
      </c>
      <c r="I111" s="3">
        <f t="shared" si="9"/>
        <v>18797.554223218518</v>
      </c>
      <c r="J111" s="3">
        <f t="shared" si="10"/>
        <v>0</v>
      </c>
      <c r="K111" s="3">
        <f t="shared" si="11"/>
        <v>1539.5846525593349</v>
      </c>
      <c r="L111" s="2">
        <f t="shared" si="13"/>
        <v>0</v>
      </c>
    </row>
    <row r="112" spans="1:12">
      <c r="A112" s="2">
        <v>92</v>
      </c>
      <c r="B112" s="2">
        <v>39</v>
      </c>
      <c r="C112" s="2">
        <v>1981</v>
      </c>
      <c r="D112" s="2">
        <v>0.74500000000000011</v>
      </c>
      <c r="E112" s="7">
        <v>0.52679370025007199</v>
      </c>
      <c r="F112" s="7">
        <f t="shared" si="12"/>
        <v>0</v>
      </c>
      <c r="G112" s="3">
        <f t="shared" si="8"/>
        <v>0</v>
      </c>
      <c r="H112" s="3">
        <f t="shared" si="7"/>
        <v>14363.259380818254</v>
      </c>
      <c r="I112" s="3">
        <f t="shared" si="9"/>
        <v>14363.259380818254</v>
      </c>
      <c r="J112" s="3">
        <f t="shared" si="10"/>
        <v>0</v>
      </c>
      <c r="K112" s="3">
        <f t="shared" si="11"/>
        <v>1539.5846525593349</v>
      </c>
      <c r="L112" s="2">
        <f t="shared" si="13"/>
        <v>0</v>
      </c>
    </row>
    <row r="113" spans="1:12">
      <c r="A113" s="2">
        <v>93</v>
      </c>
      <c r="B113" s="2">
        <v>40</v>
      </c>
      <c r="C113" s="2">
        <v>1981</v>
      </c>
      <c r="D113" s="2">
        <v>0.54</v>
      </c>
      <c r="E113" s="7">
        <v>0.461422834175018</v>
      </c>
      <c r="F113" s="7">
        <f t="shared" si="12"/>
        <v>0</v>
      </c>
      <c r="G113" s="3">
        <f t="shared" si="8"/>
        <v>0</v>
      </c>
      <c r="H113" s="3">
        <f t="shared" si="7"/>
        <v>10410.953108244104</v>
      </c>
      <c r="I113" s="3">
        <f t="shared" si="9"/>
        <v>10410.953108244104</v>
      </c>
      <c r="J113" s="3">
        <f t="shared" si="10"/>
        <v>0</v>
      </c>
      <c r="K113" s="3">
        <f t="shared" si="11"/>
        <v>1539.5846525593349</v>
      </c>
      <c r="L113" s="2">
        <f t="shared" si="13"/>
        <v>0</v>
      </c>
    </row>
    <row r="114" spans="1:12">
      <c r="A114" s="2">
        <v>94</v>
      </c>
      <c r="B114" s="2">
        <v>41</v>
      </c>
      <c r="C114" s="2">
        <v>1981</v>
      </c>
      <c r="D114" s="2">
        <v>1.5249999999999999</v>
      </c>
      <c r="E114" s="7">
        <v>0.45007440898974294</v>
      </c>
      <c r="F114" s="7">
        <f t="shared" si="12"/>
        <v>0</v>
      </c>
      <c r="G114" s="3">
        <f t="shared" si="8"/>
        <v>0</v>
      </c>
      <c r="H114" s="3">
        <f t="shared" si="7"/>
        <v>29401.302759393067</v>
      </c>
      <c r="I114" s="3">
        <f t="shared" si="9"/>
        <v>29401.302759393067</v>
      </c>
      <c r="J114" s="3">
        <f t="shared" si="10"/>
        <v>0</v>
      </c>
      <c r="K114" s="3">
        <f t="shared" si="11"/>
        <v>1539.5846525593349</v>
      </c>
      <c r="L114" s="2">
        <f t="shared" si="13"/>
        <v>0</v>
      </c>
    </row>
    <row r="115" spans="1:12">
      <c r="A115" s="2">
        <v>95</v>
      </c>
      <c r="B115" s="2">
        <v>42</v>
      </c>
      <c r="C115" s="2">
        <v>1981</v>
      </c>
      <c r="D115" s="2">
        <v>0.12</v>
      </c>
      <c r="E115" s="7">
        <v>0.31834929101386639</v>
      </c>
      <c r="F115" s="7">
        <f t="shared" si="12"/>
        <v>0</v>
      </c>
      <c r="G115" s="3">
        <f t="shared" si="8"/>
        <v>0</v>
      </c>
      <c r="H115" s="3">
        <f t="shared" si="7"/>
        <v>2313.5451351653564</v>
      </c>
      <c r="I115" s="3">
        <f t="shared" si="9"/>
        <v>2313.5451351653564</v>
      </c>
      <c r="J115" s="3">
        <f t="shared" si="10"/>
        <v>0</v>
      </c>
      <c r="K115" s="3">
        <f t="shared" si="11"/>
        <v>1539.5846525593349</v>
      </c>
      <c r="L115" s="2">
        <f t="shared" si="13"/>
        <v>0</v>
      </c>
    </row>
    <row r="116" spans="1:12">
      <c r="A116" s="2">
        <v>96</v>
      </c>
      <c r="B116" s="2">
        <v>43</v>
      </c>
      <c r="C116" s="2">
        <v>1981</v>
      </c>
      <c r="D116" s="2">
        <v>0.01</v>
      </c>
      <c r="E116" s="7">
        <v>0.37750999961493981</v>
      </c>
      <c r="F116" s="7">
        <f t="shared" si="12"/>
        <v>0</v>
      </c>
      <c r="G116" s="3">
        <f t="shared" si="8"/>
        <v>0</v>
      </c>
      <c r="H116" s="3">
        <f t="shared" si="7"/>
        <v>192.79542793044632</v>
      </c>
      <c r="I116" s="3">
        <f t="shared" si="9"/>
        <v>192.79542793044632</v>
      </c>
      <c r="J116" s="3">
        <f t="shared" si="10"/>
        <v>0</v>
      </c>
      <c r="K116" s="3">
        <f t="shared" si="11"/>
        <v>1539.5846525593349</v>
      </c>
      <c r="L116" s="2">
        <f t="shared" si="13"/>
        <v>0</v>
      </c>
    </row>
    <row r="117" spans="1:12">
      <c r="A117" s="2">
        <v>97</v>
      </c>
      <c r="B117" s="2">
        <v>44</v>
      </c>
      <c r="C117" s="2">
        <v>1981</v>
      </c>
      <c r="D117" s="2">
        <v>0</v>
      </c>
      <c r="E117" s="7">
        <v>0.40922637753534502</v>
      </c>
      <c r="F117" s="7">
        <f t="shared" si="12"/>
        <v>0</v>
      </c>
      <c r="G117" s="3">
        <f t="shared" si="8"/>
        <v>0</v>
      </c>
      <c r="H117" s="3">
        <f t="shared" si="7"/>
        <v>0</v>
      </c>
      <c r="I117" s="3">
        <f t="shared" si="9"/>
        <v>0</v>
      </c>
      <c r="J117" s="3">
        <f t="shared" si="10"/>
        <v>0</v>
      </c>
      <c r="K117" s="3">
        <f t="shared" si="11"/>
        <v>0</v>
      </c>
      <c r="L117" s="2">
        <f t="shared" si="13"/>
        <v>0</v>
      </c>
    </row>
    <row r="118" spans="1:12">
      <c r="A118" s="2">
        <v>98</v>
      </c>
      <c r="B118" s="2">
        <v>45</v>
      </c>
      <c r="C118" s="2">
        <v>1981</v>
      </c>
      <c r="D118" s="2">
        <v>0</v>
      </c>
      <c r="E118" s="7">
        <v>0.29833027528625422</v>
      </c>
      <c r="F118" s="7">
        <f t="shared" si="12"/>
        <v>0</v>
      </c>
      <c r="G118" s="3">
        <f t="shared" si="8"/>
        <v>0</v>
      </c>
      <c r="H118" s="3">
        <f t="shared" si="7"/>
        <v>0</v>
      </c>
      <c r="I118" s="3">
        <f t="shared" si="9"/>
        <v>0</v>
      </c>
      <c r="J118" s="3">
        <f t="shared" si="10"/>
        <v>0</v>
      </c>
      <c r="K118" s="3">
        <f t="shared" si="11"/>
        <v>0</v>
      </c>
      <c r="L118" s="2">
        <f t="shared" si="13"/>
        <v>0</v>
      </c>
    </row>
    <row r="119" spans="1:12">
      <c r="A119" s="2">
        <v>99</v>
      </c>
      <c r="B119" s="2">
        <v>46</v>
      </c>
      <c r="C119" s="2">
        <v>1981</v>
      </c>
      <c r="D119" s="2">
        <v>1.7049999999999998</v>
      </c>
      <c r="E119" s="7">
        <v>0.18014358249341889</v>
      </c>
      <c r="F119" s="7">
        <f t="shared" si="12"/>
        <v>0</v>
      </c>
      <c r="G119" s="3">
        <f t="shared" si="8"/>
        <v>0</v>
      </c>
      <c r="H119" s="3">
        <f t="shared" si="7"/>
        <v>32871.620462141102</v>
      </c>
      <c r="I119" s="3">
        <f t="shared" si="9"/>
        <v>32871.620462141102</v>
      </c>
      <c r="J119" s="3">
        <f t="shared" si="10"/>
        <v>0</v>
      </c>
      <c r="K119" s="3">
        <f t="shared" si="11"/>
        <v>0</v>
      </c>
      <c r="L119" s="2">
        <f t="shared" si="13"/>
        <v>0</v>
      </c>
    </row>
    <row r="120" spans="1:12">
      <c r="A120" s="2">
        <v>100</v>
      </c>
      <c r="B120" s="2">
        <v>47</v>
      </c>
      <c r="C120" s="2">
        <v>1981</v>
      </c>
      <c r="D120" s="2">
        <v>0</v>
      </c>
      <c r="E120" s="7">
        <v>0</v>
      </c>
      <c r="F120" s="7">
        <f t="shared" si="12"/>
        <v>0</v>
      </c>
      <c r="G120" s="3">
        <f t="shared" si="8"/>
        <v>0</v>
      </c>
      <c r="H120" s="3">
        <f t="shared" si="7"/>
        <v>0</v>
      </c>
      <c r="I120" s="3">
        <f t="shared" si="9"/>
        <v>0</v>
      </c>
      <c r="J120" s="3">
        <f t="shared" si="10"/>
        <v>0</v>
      </c>
      <c r="K120" s="3">
        <f t="shared" si="11"/>
        <v>0</v>
      </c>
      <c r="L120" s="2">
        <f t="shared" si="13"/>
        <v>0</v>
      </c>
    </row>
    <row r="121" spans="1:12">
      <c r="A121" s="2">
        <v>101</v>
      </c>
      <c r="B121" s="2">
        <v>48</v>
      </c>
      <c r="C121" s="2">
        <v>1981</v>
      </c>
      <c r="D121" s="2">
        <v>0</v>
      </c>
      <c r="E121" s="7">
        <v>0</v>
      </c>
      <c r="F121" s="7">
        <f t="shared" si="12"/>
        <v>0</v>
      </c>
      <c r="G121" s="3">
        <f t="shared" si="8"/>
        <v>0</v>
      </c>
      <c r="H121" s="3">
        <f t="shared" si="7"/>
        <v>0</v>
      </c>
      <c r="I121" s="3">
        <f t="shared" si="9"/>
        <v>0</v>
      </c>
      <c r="J121" s="3">
        <f t="shared" si="10"/>
        <v>0</v>
      </c>
      <c r="K121" s="3">
        <f t="shared" si="11"/>
        <v>0</v>
      </c>
      <c r="L121" s="2">
        <f t="shared" si="13"/>
        <v>0</v>
      </c>
    </row>
    <row r="122" spans="1:12">
      <c r="A122" s="2">
        <v>102</v>
      </c>
      <c r="B122" s="2">
        <v>49</v>
      </c>
      <c r="C122" s="2">
        <v>1981</v>
      </c>
      <c r="D122" s="2">
        <v>0</v>
      </c>
      <c r="E122" s="7">
        <v>0</v>
      </c>
      <c r="F122" s="7">
        <f t="shared" si="12"/>
        <v>0</v>
      </c>
      <c r="G122" s="3">
        <f t="shared" si="8"/>
        <v>0</v>
      </c>
      <c r="H122" s="3">
        <f t="shared" si="7"/>
        <v>0</v>
      </c>
      <c r="I122" s="3">
        <f t="shared" si="9"/>
        <v>0</v>
      </c>
      <c r="J122" s="3">
        <f t="shared" si="10"/>
        <v>0</v>
      </c>
      <c r="K122" s="3">
        <f t="shared" si="11"/>
        <v>0</v>
      </c>
      <c r="L122" s="2">
        <f t="shared" si="13"/>
        <v>0</v>
      </c>
    </row>
    <row r="123" spans="1:12">
      <c r="A123" s="2">
        <v>103</v>
      </c>
      <c r="B123" s="2">
        <v>50</v>
      </c>
      <c r="C123" s="2">
        <v>1981</v>
      </c>
      <c r="D123" s="2">
        <v>0</v>
      </c>
      <c r="E123" s="7">
        <v>0</v>
      </c>
      <c r="F123" s="7">
        <f t="shared" si="12"/>
        <v>0</v>
      </c>
      <c r="G123" s="3">
        <f t="shared" si="8"/>
        <v>0</v>
      </c>
      <c r="H123" s="3">
        <f t="shared" si="7"/>
        <v>0</v>
      </c>
      <c r="I123" s="3">
        <f t="shared" si="9"/>
        <v>0</v>
      </c>
      <c r="J123" s="3">
        <f t="shared" si="10"/>
        <v>0</v>
      </c>
      <c r="K123" s="3">
        <f t="shared" si="11"/>
        <v>0</v>
      </c>
      <c r="L123" s="2">
        <f t="shared" si="13"/>
        <v>0</v>
      </c>
    </row>
    <row r="124" spans="1:12">
      <c r="A124" s="2">
        <v>104</v>
      </c>
      <c r="B124" s="2">
        <v>51</v>
      </c>
      <c r="C124" s="2">
        <v>1981</v>
      </c>
      <c r="D124" s="2">
        <v>0</v>
      </c>
      <c r="E124" s="7">
        <v>0</v>
      </c>
      <c r="F124" s="7">
        <f t="shared" si="12"/>
        <v>0</v>
      </c>
      <c r="G124" s="3">
        <f t="shared" si="8"/>
        <v>0</v>
      </c>
      <c r="H124" s="3">
        <f t="shared" si="7"/>
        <v>0</v>
      </c>
      <c r="I124" s="3">
        <f t="shared" si="9"/>
        <v>0</v>
      </c>
      <c r="J124" s="3">
        <f t="shared" si="10"/>
        <v>0</v>
      </c>
      <c r="K124" s="3">
        <f t="shared" si="11"/>
        <v>0</v>
      </c>
      <c r="L124" s="2">
        <f t="shared" si="13"/>
        <v>0</v>
      </c>
    </row>
    <row r="125" spans="1:12">
      <c r="A125" s="2">
        <v>105</v>
      </c>
      <c r="B125" s="2">
        <v>52</v>
      </c>
      <c r="C125" s="2">
        <v>1981</v>
      </c>
      <c r="D125" s="2">
        <v>0</v>
      </c>
      <c r="E125" s="7">
        <v>0</v>
      </c>
      <c r="F125" s="7">
        <f t="shared" si="12"/>
        <v>0</v>
      </c>
      <c r="G125" s="3">
        <f t="shared" si="8"/>
        <v>0</v>
      </c>
      <c r="H125" s="3">
        <f t="shared" si="7"/>
        <v>0</v>
      </c>
      <c r="I125" s="3">
        <f t="shared" si="9"/>
        <v>0</v>
      </c>
      <c r="J125" s="3">
        <f t="shared" si="10"/>
        <v>0</v>
      </c>
      <c r="K125" s="3">
        <f t="shared" si="11"/>
        <v>0</v>
      </c>
      <c r="L125" s="2">
        <f t="shared" si="13"/>
        <v>0</v>
      </c>
    </row>
    <row r="126" spans="1:12">
      <c r="A126" s="2">
        <v>106</v>
      </c>
      <c r="B126" s="2">
        <v>1</v>
      </c>
      <c r="C126" s="2">
        <v>1982</v>
      </c>
      <c r="D126" s="2">
        <v>0</v>
      </c>
      <c r="E126" s="7">
        <v>0</v>
      </c>
      <c r="F126" s="7">
        <f t="shared" si="12"/>
        <v>0</v>
      </c>
      <c r="G126" s="3">
        <f t="shared" si="8"/>
        <v>0</v>
      </c>
      <c r="H126" s="3">
        <f t="shared" si="7"/>
        <v>0</v>
      </c>
      <c r="I126" s="3">
        <f t="shared" si="9"/>
        <v>0</v>
      </c>
      <c r="J126" s="3">
        <f t="shared" si="10"/>
        <v>0</v>
      </c>
      <c r="K126" s="3">
        <f t="shared" si="11"/>
        <v>0</v>
      </c>
      <c r="L126" s="2">
        <f t="shared" si="13"/>
        <v>0</v>
      </c>
    </row>
    <row r="127" spans="1:12">
      <c r="A127" s="2">
        <v>107</v>
      </c>
      <c r="B127" s="2">
        <v>2</v>
      </c>
      <c r="C127" s="2">
        <v>1982</v>
      </c>
      <c r="D127" s="2">
        <v>0</v>
      </c>
      <c r="E127" s="7">
        <v>0</v>
      </c>
      <c r="F127" s="7">
        <f t="shared" si="12"/>
        <v>0</v>
      </c>
      <c r="G127" s="3">
        <f t="shared" si="8"/>
        <v>0</v>
      </c>
      <c r="H127" s="3">
        <f t="shared" ref="H127:H190" si="14">D127*$C$13*43560/12/0.133680556</f>
        <v>0</v>
      </c>
      <c r="I127" s="3">
        <f t="shared" si="9"/>
        <v>0</v>
      </c>
      <c r="J127" s="3">
        <f t="shared" si="10"/>
        <v>0</v>
      </c>
      <c r="K127" s="3">
        <f t="shared" si="11"/>
        <v>0</v>
      </c>
      <c r="L127" s="2">
        <f t="shared" si="13"/>
        <v>0</v>
      </c>
    </row>
    <row r="128" spans="1:12">
      <c r="A128" s="2">
        <v>108</v>
      </c>
      <c r="B128" s="2">
        <v>3</v>
      </c>
      <c r="C128" s="2">
        <v>1982</v>
      </c>
      <c r="D128" s="2">
        <v>0</v>
      </c>
      <c r="E128" s="7">
        <v>0</v>
      </c>
      <c r="F128" s="7">
        <f t="shared" si="12"/>
        <v>0</v>
      </c>
      <c r="G128" s="3">
        <f t="shared" ref="G128:G191" si="15">IF($C$2="Y",F128*$C$4*43560/12/0.133680556,IF(AND(B128&gt;=$C$11,B128&lt;=$D$11),$C$10,0))</f>
        <v>0</v>
      </c>
      <c r="H128" s="3">
        <f t="shared" si="14"/>
        <v>0</v>
      </c>
      <c r="I128" s="3">
        <f t="shared" ref="I128:I191" si="16">H128-G128</f>
        <v>0</v>
      </c>
      <c r="J128" s="3">
        <f t="shared" ref="J128:J191" si="17">IF(B128&gt;43,0,IF(AND(I128&gt;=0,(J127-I128)&lt;=0),0,IF(I128&lt;=0,ABS(I128)+J127,J127-I128)))</f>
        <v>0</v>
      </c>
      <c r="K128" s="3">
        <f t="shared" ref="K128:K191" si="18">IF(B128&gt;43,0,IF(K127+I128&lt;=0,0,IF(K127+I128&gt;=$C$15,$C$15,K127+I128)))</f>
        <v>0</v>
      </c>
      <c r="L128" s="2">
        <f t="shared" si="13"/>
        <v>0</v>
      </c>
    </row>
    <row r="129" spans="1:12">
      <c r="A129" s="2">
        <v>109</v>
      </c>
      <c r="B129" s="2">
        <v>4</v>
      </c>
      <c r="C129" s="2">
        <v>1982</v>
      </c>
      <c r="D129" s="2">
        <v>0</v>
      </c>
      <c r="E129" s="7">
        <v>0</v>
      </c>
      <c r="F129" s="7">
        <f t="shared" si="12"/>
        <v>0</v>
      </c>
      <c r="G129" s="3">
        <f t="shared" si="15"/>
        <v>0</v>
      </c>
      <c r="H129" s="3">
        <f t="shared" si="14"/>
        <v>0</v>
      </c>
      <c r="I129" s="3">
        <f t="shared" si="16"/>
        <v>0</v>
      </c>
      <c r="J129" s="3">
        <f t="shared" si="17"/>
        <v>0</v>
      </c>
      <c r="K129" s="3">
        <f t="shared" si="18"/>
        <v>0</v>
      </c>
      <c r="L129" s="2">
        <f t="shared" si="13"/>
        <v>0</v>
      </c>
    </row>
    <row r="130" spans="1:12">
      <c r="A130" s="2">
        <v>110</v>
      </c>
      <c r="B130" s="2">
        <v>5</v>
      </c>
      <c r="C130" s="2">
        <v>1982</v>
      </c>
      <c r="D130" s="2">
        <v>0</v>
      </c>
      <c r="E130" s="7">
        <v>0</v>
      </c>
      <c r="F130" s="7">
        <f t="shared" si="12"/>
        <v>0</v>
      </c>
      <c r="G130" s="3">
        <f t="shared" si="15"/>
        <v>0</v>
      </c>
      <c r="H130" s="3">
        <f t="shared" si="14"/>
        <v>0</v>
      </c>
      <c r="I130" s="3">
        <f t="shared" si="16"/>
        <v>0</v>
      </c>
      <c r="J130" s="3">
        <f t="shared" si="17"/>
        <v>0</v>
      </c>
      <c r="K130" s="3">
        <f t="shared" si="18"/>
        <v>0</v>
      </c>
      <c r="L130" s="2">
        <f t="shared" si="13"/>
        <v>0</v>
      </c>
    </row>
    <row r="131" spans="1:12">
      <c r="A131" s="2">
        <v>111</v>
      </c>
      <c r="B131" s="2">
        <v>6</v>
      </c>
      <c r="C131" s="2">
        <v>1982</v>
      </c>
      <c r="D131" s="2">
        <v>0</v>
      </c>
      <c r="E131" s="7">
        <v>0</v>
      </c>
      <c r="F131" s="7">
        <f t="shared" si="12"/>
        <v>0</v>
      </c>
      <c r="G131" s="3">
        <f t="shared" si="15"/>
        <v>0</v>
      </c>
      <c r="H131" s="3">
        <f t="shared" si="14"/>
        <v>0</v>
      </c>
      <c r="I131" s="3">
        <f t="shared" si="16"/>
        <v>0</v>
      </c>
      <c r="J131" s="3">
        <f t="shared" si="17"/>
        <v>0</v>
      </c>
      <c r="K131" s="3">
        <f t="shared" si="18"/>
        <v>0</v>
      </c>
      <c r="L131" s="2">
        <f t="shared" si="13"/>
        <v>0</v>
      </c>
    </row>
    <row r="132" spans="1:12">
      <c r="A132" s="2">
        <v>112</v>
      </c>
      <c r="B132" s="2">
        <v>7</v>
      </c>
      <c r="C132" s="2">
        <v>1982</v>
      </c>
      <c r="D132" s="2">
        <v>0</v>
      </c>
      <c r="E132" s="7">
        <v>0</v>
      </c>
      <c r="F132" s="7">
        <f t="shared" si="12"/>
        <v>0</v>
      </c>
      <c r="G132" s="3">
        <f t="shared" si="15"/>
        <v>0</v>
      </c>
      <c r="H132" s="3">
        <f t="shared" si="14"/>
        <v>0</v>
      </c>
      <c r="I132" s="3">
        <f t="shared" si="16"/>
        <v>0</v>
      </c>
      <c r="J132" s="3">
        <f t="shared" si="17"/>
        <v>0</v>
      </c>
      <c r="K132" s="3">
        <f t="shared" si="18"/>
        <v>0</v>
      </c>
      <c r="L132" s="2">
        <f t="shared" si="13"/>
        <v>0</v>
      </c>
    </row>
    <row r="133" spans="1:12">
      <c r="A133" s="2">
        <v>113</v>
      </c>
      <c r="B133" s="2">
        <v>8</v>
      </c>
      <c r="C133" s="2">
        <v>1982</v>
      </c>
      <c r="D133" s="2">
        <v>0</v>
      </c>
      <c r="E133" s="7">
        <v>0</v>
      </c>
      <c r="F133" s="7">
        <f t="shared" si="12"/>
        <v>0</v>
      </c>
      <c r="G133" s="3">
        <f t="shared" si="15"/>
        <v>0</v>
      </c>
      <c r="H133" s="3">
        <f t="shared" si="14"/>
        <v>0</v>
      </c>
      <c r="I133" s="3">
        <f t="shared" si="16"/>
        <v>0</v>
      </c>
      <c r="J133" s="3">
        <f t="shared" si="17"/>
        <v>0</v>
      </c>
      <c r="K133" s="3">
        <f t="shared" si="18"/>
        <v>0</v>
      </c>
      <c r="L133" s="2">
        <f t="shared" si="13"/>
        <v>0</v>
      </c>
    </row>
    <row r="134" spans="1:12">
      <c r="A134" s="2">
        <v>114</v>
      </c>
      <c r="B134" s="2">
        <v>9</v>
      </c>
      <c r="C134" s="2">
        <v>1982</v>
      </c>
      <c r="D134" s="2">
        <v>0</v>
      </c>
      <c r="E134" s="7">
        <v>0</v>
      </c>
      <c r="F134" s="7">
        <f t="shared" si="12"/>
        <v>0</v>
      </c>
      <c r="G134" s="3">
        <f t="shared" si="15"/>
        <v>0</v>
      </c>
      <c r="H134" s="3">
        <f t="shared" si="14"/>
        <v>0</v>
      </c>
      <c r="I134" s="3">
        <f t="shared" si="16"/>
        <v>0</v>
      </c>
      <c r="J134" s="3">
        <f t="shared" si="17"/>
        <v>0</v>
      </c>
      <c r="K134" s="3">
        <f t="shared" si="18"/>
        <v>0</v>
      </c>
      <c r="L134" s="2">
        <f t="shared" si="13"/>
        <v>0</v>
      </c>
    </row>
    <row r="135" spans="1:12">
      <c r="A135" s="2">
        <v>115</v>
      </c>
      <c r="B135" s="2">
        <v>10</v>
      </c>
      <c r="C135" s="2">
        <v>1982</v>
      </c>
      <c r="D135" s="2">
        <v>0.60200000000000009</v>
      </c>
      <c r="E135" s="7">
        <v>0.12093582664829899</v>
      </c>
      <c r="F135" s="7">
        <f t="shared" si="12"/>
        <v>0</v>
      </c>
      <c r="G135" s="3">
        <f t="shared" si="15"/>
        <v>0</v>
      </c>
      <c r="H135" s="3">
        <f t="shared" si="14"/>
        <v>11606.284761412871</v>
      </c>
      <c r="I135" s="3">
        <f t="shared" si="16"/>
        <v>11606.284761412871</v>
      </c>
      <c r="J135" s="3">
        <f t="shared" si="17"/>
        <v>0</v>
      </c>
      <c r="K135" s="3">
        <f t="shared" si="18"/>
        <v>1539.5846525593349</v>
      </c>
      <c r="L135" s="2">
        <f t="shared" si="13"/>
        <v>0</v>
      </c>
    </row>
    <row r="136" spans="1:12">
      <c r="A136" s="2">
        <v>116</v>
      </c>
      <c r="B136" s="2">
        <v>11</v>
      </c>
      <c r="C136" s="2">
        <v>1982</v>
      </c>
      <c r="D136" s="2">
        <v>1.5530000000000002</v>
      </c>
      <c r="E136" s="7">
        <v>0.25230271627808432</v>
      </c>
      <c r="F136" s="7">
        <f t="shared" si="12"/>
        <v>0</v>
      </c>
      <c r="G136" s="3">
        <f t="shared" si="15"/>
        <v>0</v>
      </c>
      <c r="H136" s="3">
        <f t="shared" si="14"/>
        <v>29941.129957598318</v>
      </c>
      <c r="I136" s="3">
        <f t="shared" si="16"/>
        <v>29941.129957598318</v>
      </c>
      <c r="J136" s="3">
        <f t="shared" si="17"/>
        <v>0</v>
      </c>
      <c r="K136" s="3">
        <f t="shared" si="18"/>
        <v>1539.5846525593349</v>
      </c>
      <c r="L136" s="2">
        <f t="shared" si="13"/>
        <v>0</v>
      </c>
    </row>
    <row r="137" spans="1:12">
      <c r="A137" s="2">
        <v>117</v>
      </c>
      <c r="B137" s="2">
        <v>12</v>
      </c>
      <c r="C137" s="2">
        <v>1982</v>
      </c>
      <c r="D137" s="2">
        <v>8.5000000000000006E-2</v>
      </c>
      <c r="E137" s="7">
        <v>0.34072362169970599</v>
      </c>
      <c r="F137" s="7">
        <f t="shared" si="12"/>
        <v>0</v>
      </c>
      <c r="G137" s="3">
        <f t="shared" si="15"/>
        <v>0</v>
      </c>
      <c r="H137" s="3">
        <f t="shared" si="14"/>
        <v>1638.7611374087942</v>
      </c>
      <c r="I137" s="3">
        <f t="shared" si="16"/>
        <v>1638.7611374087942</v>
      </c>
      <c r="J137" s="3">
        <f t="shared" si="17"/>
        <v>0</v>
      </c>
      <c r="K137" s="3">
        <f t="shared" si="18"/>
        <v>1539.5846525593349</v>
      </c>
      <c r="L137" s="2">
        <f t="shared" si="13"/>
        <v>0</v>
      </c>
    </row>
    <row r="138" spans="1:12">
      <c r="A138" s="2">
        <v>118</v>
      </c>
      <c r="B138" s="2">
        <v>13</v>
      </c>
      <c r="C138" s="2">
        <v>1982</v>
      </c>
      <c r="D138" s="2">
        <v>0.24000000000000002</v>
      </c>
      <c r="E138" s="7">
        <v>0.60130314899296999</v>
      </c>
      <c r="F138" s="7">
        <f t="shared" si="12"/>
        <v>0.36130314899297</v>
      </c>
      <c r="G138" s="3">
        <f t="shared" si="15"/>
        <v>1569.7486247372951</v>
      </c>
      <c r="H138" s="3">
        <f t="shared" si="14"/>
        <v>4627.0902703307129</v>
      </c>
      <c r="I138" s="3">
        <f t="shared" si="16"/>
        <v>3057.3416455934175</v>
      </c>
      <c r="J138" s="3">
        <f t="shared" si="17"/>
        <v>0</v>
      </c>
      <c r="K138" s="3">
        <f t="shared" si="18"/>
        <v>1539.5846525593349</v>
      </c>
      <c r="L138" s="2">
        <f t="shared" si="13"/>
        <v>0</v>
      </c>
    </row>
    <row r="139" spans="1:12">
      <c r="A139" s="2">
        <v>119</v>
      </c>
      <c r="B139" s="2">
        <v>14</v>
      </c>
      <c r="C139" s="2">
        <v>1982</v>
      </c>
      <c r="D139" s="2">
        <v>0.13</v>
      </c>
      <c r="E139" s="7">
        <v>0.31387228314441717</v>
      </c>
      <c r="F139" s="7">
        <f t="shared" si="12"/>
        <v>0.18387228314441717</v>
      </c>
      <c r="G139" s="3">
        <f t="shared" si="15"/>
        <v>798.86727917467283</v>
      </c>
      <c r="H139" s="3">
        <f t="shared" si="14"/>
        <v>2506.3405630958027</v>
      </c>
      <c r="I139" s="3">
        <f t="shared" si="16"/>
        <v>1707.4732839211299</v>
      </c>
      <c r="J139" s="3">
        <f t="shared" si="17"/>
        <v>0</v>
      </c>
      <c r="K139" s="3">
        <f t="shared" si="18"/>
        <v>1539.5846525593349</v>
      </c>
      <c r="L139" s="2">
        <f t="shared" si="13"/>
        <v>0</v>
      </c>
    </row>
    <row r="140" spans="1:12">
      <c r="A140" s="2">
        <v>120</v>
      </c>
      <c r="B140" s="2">
        <v>15</v>
      </c>
      <c r="C140" s="2">
        <v>1982</v>
      </c>
      <c r="D140" s="2">
        <v>0.83</v>
      </c>
      <c r="E140" s="7">
        <v>0.77435511732039397</v>
      </c>
      <c r="F140" s="7">
        <f t="shared" si="12"/>
        <v>0</v>
      </c>
      <c r="G140" s="3">
        <f t="shared" si="15"/>
        <v>0</v>
      </c>
      <c r="H140" s="3">
        <f t="shared" si="14"/>
        <v>16002.020518227046</v>
      </c>
      <c r="I140" s="3">
        <f t="shared" si="16"/>
        <v>16002.020518227046</v>
      </c>
      <c r="J140" s="3">
        <f t="shared" si="17"/>
        <v>0</v>
      </c>
      <c r="K140" s="3">
        <f t="shared" si="18"/>
        <v>1539.5846525593349</v>
      </c>
      <c r="L140" s="2">
        <f t="shared" si="13"/>
        <v>0</v>
      </c>
    </row>
    <row r="141" spans="1:12">
      <c r="A141" s="2">
        <v>121</v>
      </c>
      <c r="B141" s="2">
        <v>16</v>
      </c>
      <c r="C141" s="2">
        <v>1982</v>
      </c>
      <c r="D141" s="2">
        <v>0.58499999999999996</v>
      </c>
      <c r="E141" s="7">
        <v>0.92025984158101992</v>
      </c>
      <c r="F141" s="7">
        <f t="shared" si="12"/>
        <v>0.33525984158101996</v>
      </c>
      <c r="G141" s="3">
        <f t="shared" si="15"/>
        <v>1456.5986394480315</v>
      </c>
      <c r="H141" s="3">
        <f t="shared" si="14"/>
        <v>11278.532533931109</v>
      </c>
      <c r="I141" s="3">
        <f t="shared" si="16"/>
        <v>9821.9338944830779</v>
      </c>
      <c r="J141" s="3">
        <f t="shared" si="17"/>
        <v>0</v>
      </c>
      <c r="K141" s="3">
        <f t="shared" si="18"/>
        <v>1539.5846525593349</v>
      </c>
      <c r="L141" s="2">
        <f t="shared" si="13"/>
        <v>0</v>
      </c>
    </row>
    <row r="142" spans="1:12">
      <c r="A142" s="2">
        <v>122</v>
      </c>
      <c r="B142" s="2">
        <v>17</v>
      </c>
      <c r="C142" s="2">
        <v>1982</v>
      </c>
      <c r="D142" s="2">
        <v>4.4999999999999998E-2</v>
      </c>
      <c r="E142" s="7">
        <v>1.018518502898119</v>
      </c>
      <c r="F142" s="7">
        <f t="shared" si="12"/>
        <v>0.97351850289811892</v>
      </c>
      <c r="G142" s="3">
        <f t="shared" si="15"/>
        <v>4229.6319180721202</v>
      </c>
      <c r="H142" s="3">
        <f t="shared" si="14"/>
        <v>867.57942568700855</v>
      </c>
      <c r="I142" s="3">
        <f t="shared" si="16"/>
        <v>-3362.0524923851117</v>
      </c>
      <c r="J142" s="3">
        <f t="shared" si="17"/>
        <v>3362.0524923851117</v>
      </c>
      <c r="K142" s="3">
        <f t="shared" si="18"/>
        <v>0</v>
      </c>
      <c r="L142" s="2">
        <f t="shared" si="13"/>
        <v>1</v>
      </c>
    </row>
    <row r="143" spans="1:12">
      <c r="A143" s="2">
        <v>123</v>
      </c>
      <c r="B143" s="2">
        <v>18</v>
      </c>
      <c r="C143" s="2">
        <v>1982</v>
      </c>
      <c r="D143" s="2">
        <v>0.75</v>
      </c>
      <c r="E143" s="7">
        <v>1.1358602350618949</v>
      </c>
      <c r="F143" s="7">
        <f t="shared" si="12"/>
        <v>0.38586023506189493</v>
      </c>
      <c r="G143" s="3">
        <f t="shared" si="15"/>
        <v>1676.4414454107191</v>
      </c>
      <c r="H143" s="3">
        <f t="shared" si="14"/>
        <v>14459.657094783475</v>
      </c>
      <c r="I143" s="3">
        <f t="shared" si="16"/>
        <v>12783.215649372756</v>
      </c>
      <c r="J143" s="3">
        <f t="shared" si="17"/>
        <v>0</v>
      </c>
      <c r="K143" s="3">
        <f t="shared" si="18"/>
        <v>1539.5846525593349</v>
      </c>
      <c r="L143" s="2">
        <f t="shared" si="13"/>
        <v>0</v>
      </c>
    </row>
    <row r="144" spans="1:12">
      <c r="A144" s="2">
        <v>124</v>
      </c>
      <c r="B144" s="2">
        <v>19</v>
      </c>
      <c r="C144" s="2">
        <v>1982</v>
      </c>
      <c r="D144" s="2">
        <v>2.875</v>
      </c>
      <c r="E144" s="7">
        <v>1.08213779417181</v>
      </c>
      <c r="F144" s="7">
        <f t="shared" si="12"/>
        <v>0</v>
      </c>
      <c r="G144" s="3">
        <f t="shared" si="15"/>
        <v>0</v>
      </c>
      <c r="H144" s="3">
        <f t="shared" si="14"/>
        <v>55428.68553000332</v>
      </c>
      <c r="I144" s="3">
        <f t="shared" si="16"/>
        <v>55428.68553000332</v>
      </c>
      <c r="J144" s="3">
        <f t="shared" si="17"/>
        <v>0</v>
      </c>
      <c r="K144" s="3">
        <f t="shared" si="18"/>
        <v>1539.5846525593349</v>
      </c>
      <c r="L144" s="2">
        <f t="shared" si="13"/>
        <v>0</v>
      </c>
    </row>
    <row r="145" spans="1:12">
      <c r="A145" s="2">
        <v>125</v>
      </c>
      <c r="B145" s="2">
        <v>20</v>
      </c>
      <c r="C145" s="2">
        <v>1982</v>
      </c>
      <c r="D145" s="2">
        <v>0.77</v>
      </c>
      <c r="E145" s="7">
        <v>1.0970330697471677</v>
      </c>
      <c r="F145" s="7">
        <f t="shared" si="12"/>
        <v>0.32703306974716773</v>
      </c>
      <c r="G145" s="3">
        <f t="shared" si="15"/>
        <v>1420.8559015056387</v>
      </c>
      <c r="H145" s="3">
        <f t="shared" si="14"/>
        <v>14845.247950644367</v>
      </c>
      <c r="I145" s="3">
        <f t="shared" si="16"/>
        <v>13424.392049138729</v>
      </c>
      <c r="J145" s="3">
        <f t="shared" si="17"/>
        <v>0</v>
      </c>
      <c r="K145" s="3">
        <f t="shared" si="18"/>
        <v>1539.5846525593349</v>
      </c>
      <c r="L145" s="2">
        <f t="shared" si="13"/>
        <v>0</v>
      </c>
    </row>
    <row r="146" spans="1:12">
      <c r="A146" s="2">
        <v>126</v>
      </c>
      <c r="B146" s="2">
        <v>21</v>
      </c>
      <c r="C146" s="2">
        <v>1982</v>
      </c>
      <c r="D146" s="2">
        <v>0.33500000000000002</v>
      </c>
      <c r="E146" s="7">
        <v>1.157793699606452</v>
      </c>
      <c r="F146" s="7">
        <f t="shared" si="12"/>
        <v>0.82279369960645199</v>
      </c>
      <c r="G146" s="3">
        <f t="shared" si="15"/>
        <v>3574.7800205994604</v>
      </c>
      <c r="H146" s="3">
        <f t="shared" si="14"/>
        <v>6458.6468356699534</v>
      </c>
      <c r="I146" s="3">
        <f t="shared" si="16"/>
        <v>2883.866815070493</v>
      </c>
      <c r="J146" s="3">
        <f t="shared" si="17"/>
        <v>0</v>
      </c>
      <c r="K146" s="3">
        <f t="shared" si="18"/>
        <v>1539.5846525593349</v>
      </c>
      <c r="L146" s="2">
        <f t="shared" si="13"/>
        <v>0</v>
      </c>
    </row>
    <row r="147" spans="1:12">
      <c r="A147" s="2">
        <v>127</v>
      </c>
      <c r="B147" s="2">
        <v>22</v>
      </c>
      <c r="C147" s="2">
        <v>1982</v>
      </c>
      <c r="D147" s="2">
        <v>0.28500000000000003</v>
      </c>
      <c r="E147" s="7">
        <v>1.2527082664387728</v>
      </c>
      <c r="F147" s="7">
        <f t="shared" si="12"/>
        <v>0.96770826643877272</v>
      </c>
      <c r="G147" s="3">
        <f t="shared" si="15"/>
        <v>4204.3882668145034</v>
      </c>
      <c r="H147" s="3">
        <f t="shared" si="14"/>
        <v>5494.6696960177214</v>
      </c>
      <c r="I147" s="3">
        <f t="shared" si="16"/>
        <v>1290.2814292032181</v>
      </c>
      <c r="J147" s="3">
        <f t="shared" si="17"/>
        <v>0</v>
      </c>
      <c r="K147" s="3">
        <f t="shared" si="18"/>
        <v>1539.5846525593349</v>
      </c>
      <c r="L147" s="2">
        <f t="shared" si="13"/>
        <v>0</v>
      </c>
    </row>
    <row r="148" spans="1:12">
      <c r="A148" s="2">
        <v>128</v>
      </c>
      <c r="B148" s="2">
        <v>23</v>
      </c>
      <c r="C148" s="2">
        <v>1982</v>
      </c>
      <c r="D148" s="2">
        <v>7.0000000000000007E-2</v>
      </c>
      <c r="E148" s="7">
        <v>1.247105116838189</v>
      </c>
      <c r="F148" s="7">
        <f t="shared" si="12"/>
        <v>1.177105116838189</v>
      </c>
      <c r="G148" s="3">
        <f t="shared" si="15"/>
        <v>5114.151768336601</v>
      </c>
      <c r="H148" s="3">
        <f t="shared" si="14"/>
        <v>1349.5679955131247</v>
      </c>
      <c r="I148" s="3">
        <f t="shared" si="16"/>
        <v>-3764.5837728234765</v>
      </c>
      <c r="J148" s="3">
        <f t="shared" si="17"/>
        <v>3764.5837728234765</v>
      </c>
      <c r="K148" s="3">
        <f t="shared" si="18"/>
        <v>0</v>
      </c>
      <c r="L148" s="2">
        <f t="shared" si="13"/>
        <v>1</v>
      </c>
    </row>
    <row r="149" spans="1:12">
      <c r="A149" s="2">
        <v>129</v>
      </c>
      <c r="B149" s="2">
        <v>24</v>
      </c>
      <c r="C149" s="2">
        <v>1982</v>
      </c>
      <c r="D149" s="2">
        <v>0.27</v>
      </c>
      <c r="E149" s="7">
        <v>1.3176122033804449</v>
      </c>
      <c r="F149" s="7">
        <f t="shared" si="12"/>
        <v>1.0476122033804449</v>
      </c>
      <c r="G149" s="3">
        <f t="shared" si="15"/>
        <v>4551.5457590059868</v>
      </c>
      <c r="H149" s="3">
        <f t="shared" si="14"/>
        <v>5205.4765541220522</v>
      </c>
      <c r="I149" s="3">
        <f t="shared" si="16"/>
        <v>653.93079511606538</v>
      </c>
      <c r="J149" s="3">
        <f t="shared" si="17"/>
        <v>3110.6529777074111</v>
      </c>
      <c r="K149" s="3">
        <f t="shared" si="18"/>
        <v>653.93079511606538</v>
      </c>
      <c r="L149" s="2">
        <f t="shared" si="13"/>
        <v>0</v>
      </c>
    </row>
    <row r="150" spans="1:12">
      <c r="A150" s="2">
        <v>130</v>
      </c>
      <c r="B150" s="2">
        <v>25</v>
      </c>
      <c r="C150" s="2">
        <v>1982</v>
      </c>
      <c r="D150" s="2">
        <v>0.96499999999999997</v>
      </c>
      <c r="E150" s="7">
        <v>1.4045688962051348</v>
      </c>
      <c r="F150" s="7">
        <f t="shared" ref="F150:F213" si="19">IF(OR(B150&lt;$C$6,B150&gt;$D$6),0,IF(E150&gt;D150,E150-D150,0))</f>
        <v>0.43956889620513484</v>
      </c>
      <c r="G150" s="3">
        <f t="shared" si="15"/>
        <v>1909.7886974373619</v>
      </c>
      <c r="H150" s="3">
        <f t="shared" si="14"/>
        <v>18604.758795288071</v>
      </c>
      <c r="I150" s="3">
        <f t="shared" si="16"/>
        <v>16694.97009785071</v>
      </c>
      <c r="J150" s="3">
        <f t="shared" si="17"/>
        <v>0</v>
      </c>
      <c r="K150" s="3">
        <f t="shared" si="18"/>
        <v>1539.5846525593349</v>
      </c>
      <c r="L150" s="2">
        <f t="shared" ref="L150:L213" si="20">IF(AND(K150=0,I150=0),0,IF(B150&gt;43,0,IF(ROUND((K149+I150),0)=0,0,IF(K150=0,1,0))))</f>
        <v>0</v>
      </c>
    </row>
    <row r="151" spans="1:12">
      <c r="A151" s="2">
        <v>131</v>
      </c>
      <c r="B151" s="2">
        <v>26</v>
      </c>
      <c r="C151" s="2">
        <v>1982</v>
      </c>
      <c r="D151" s="2">
        <v>0.16</v>
      </c>
      <c r="E151" s="7">
        <v>1.581180707048613</v>
      </c>
      <c r="F151" s="7">
        <f t="shared" si="19"/>
        <v>1.4211807070486131</v>
      </c>
      <c r="G151" s="3">
        <f t="shared" si="15"/>
        <v>6174.5834948040938</v>
      </c>
      <c r="H151" s="3">
        <f t="shared" si="14"/>
        <v>3084.7268468871412</v>
      </c>
      <c r="I151" s="3">
        <f t="shared" si="16"/>
        <v>-3089.8566479169526</v>
      </c>
      <c r="J151" s="3">
        <f t="shared" si="17"/>
        <v>3089.8566479169526</v>
      </c>
      <c r="K151" s="3">
        <f t="shared" si="18"/>
        <v>0</v>
      </c>
      <c r="L151" s="2">
        <f t="shared" si="20"/>
        <v>1</v>
      </c>
    </row>
    <row r="152" spans="1:12">
      <c r="A152" s="2">
        <v>132</v>
      </c>
      <c r="B152" s="2">
        <v>27</v>
      </c>
      <c r="C152" s="2">
        <v>1982</v>
      </c>
      <c r="D152" s="2">
        <v>0.65999999999999992</v>
      </c>
      <c r="E152" s="7">
        <v>1.575408659810406</v>
      </c>
      <c r="F152" s="7">
        <f t="shared" si="19"/>
        <v>0.91540865981040609</v>
      </c>
      <c r="G152" s="3">
        <f t="shared" si="15"/>
        <v>3977.1629137889272</v>
      </c>
      <c r="H152" s="3">
        <f t="shared" si="14"/>
        <v>12724.498243409458</v>
      </c>
      <c r="I152" s="3">
        <f t="shared" si="16"/>
        <v>8747.3353296205314</v>
      </c>
      <c r="J152" s="3">
        <f t="shared" si="17"/>
        <v>0</v>
      </c>
      <c r="K152" s="3">
        <f t="shared" si="18"/>
        <v>1539.5846525593349</v>
      </c>
      <c r="L152" s="2">
        <f t="shared" si="20"/>
        <v>0</v>
      </c>
    </row>
    <row r="153" spans="1:12">
      <c r="A153" s="2">
        <v>133</v>
      </c>
      <c r="B153" s="2">
        <v>28</v>
      </c>
      <c r="C153" s="2">
        <v>1982</v>
      </c>
      <c r="D153" s="2">
        <v>0.01</v>
      </c>
      <c r="E153" s="7">
        <v>1.5134070850704977</v>
      </c>
      <c r="F153" s="7">
        <f t="shared" si="19"/>
        <v>1.5034070850704977</v>
      </c>
      <c r="G153" s="3">
        <f t="shared" si="15"/>
        <v>6531.8312635455004</v>
      </c>
      <c r="H153" s="3">
        <f t="shared" si="14"/>
        <v>192.79542793044632</v>
      </c>
      <c r="I153" s="3">
        <f t="shared" si="16"/>
        <v>-6339.0358356150537</v>
      </c>
      <c r="J153" s="3">
        <f t="shared" si="17"/>
        <v>6339.0358356150537</v>
      </c>
      <c r="K153" s="3">
        <f t="shared" si="18"/>
        <v>0</v>
      </c>
      <c r="L153" s="2">
        <f t="shared" si="20"/>
        <v>1</v>
      </c>
    </row>
    <row r="154" spans="1:12">
      <c r="A154" s="2">
        <v>134</v>
      </c>
      <c r="B154" s="2">
        <v>29</v>
      </c>
      <c r="C154" s="2">
        <v>1982</v>
      </c>
      <c r="D154" s="2">
        <v>2.5000000000000001E-2</v>
      </c>
      <c r="E154" s="7">
        <v>1.5342204708760399</v>
      </c>
      <c r="F154" s="7">
        <f t="shared" si="19"/>
        <v>1.5092204708760399</v>
      </c>
      <c r="G154" s="3">
        <f t="shared" si="15"/>
        <v>6557.0885977224989</v>
      </c>
      <c r="H154" s="3">
        <f t="shared" si="14"/>
        <v>481.98856982611585</v>
      </c>
      <c r="I154" s="3">
        <f t="shared" si="16"/>
        <v>-6075.1000278963829</v>
      </c>
      <c r="J154" s="3">
        <f t="shared" si="17"/>
        <v>12414.135863511437</v>
      </c>
      <c r="K154" s="3">
        <f t="shared" si="18"/>
        <v>0</v>
      </c>
      <c r="L154" s="2">
        <f t="shared" si="20"/>
        <v>1</v>
      </c>
    </row>
    <row r="155" spans="1:12">
      <c r="A155" s="2">
        <v>135</v>
      </c>
      <c r="B155" s="2">
        <v>30</v>
      </c>
      <c r="C155" s="2">
        <v>1982</v>
      </c>
      <c r="D155" s="13">
        <v>0.25</v>
      </c>
      <c r="E155" s="7">
        <v>1.4097811009242278</v>
      </c>
      <c r="F155" s="7">
        <f t="shared" si="19"/>
        <v>1.1597811009242278</v>
      </c>
      <c r="G155" s="3">
        <f t="shared" si="15"/>
        <v>5038.8843641313961</v>
      </c>
      <c r="H155" s="3">
        <f t="shared" si="14"/>
        <v>4819.8856982611587</v>
      </c>
      <c r="I155" s="3">
        <f t="shared" si="16"/>
        <v>-218.99866587023735</v>
      </c>
      <c r="J155" s="3">
        <f t="shared" si="17"/>
        <v>12633.134529381674</v>
      </c>
      <c r="K155" s="3">
        <f t="shared" si="18"/>
        <v>0</v>
      </c>
      <c r="L155" s="2">
        <f t="shared" si="20"/>
        <v>1</v>
      </c>
    </row>
    <row r="156" spans="1:12">
      <c r="A156" s="2">
        <v>136</v>
      </c>
      <c r="B156" s="2">
        <v>31</v>
      </c>
      <c r="C156" s="2">
        <v>1982</v>
      </c>
      <c r="D156" s="2">
        <v>8.0000000000000016E-2</v>
      </c>
      <c r="E156" s="7">
        <v>1.5634177149407469</v>
      </c>
      <c r="F156" s="7">
        <f t="shared" si="19"/>
        <v>1.4834177149407468</v>
      </c>
      <c r="G156" s="3">
        <f t="shared" si="15"/>
        <v>6444.9837329939419</v>
      </c>
      <c r="H156" s="3">
        <f t="shared" si="14"/>
        <v>1542.3634234435713</v>
      </c>
      <c r="I156" s="3">
        <f t="shared" si="16"/>
        <v>-4902.6203095503706</v>
      </c>
      <c r="J156" s="3">
        <f t="shared" si="17"/>
        <v>17535.754838932044</v>
      </c>
      <c r="K156" s="3">
        <f t="shared" si="18"/>
        <v>0</v>
      </c>
      <c r="L156" s="2">
        <f t="shared" si="20"/>
        <v>1</v>
      </c>
    </row>
    <row r="157" spans="1:12">
      <c r="A157" s="2">
        <v>137</v>
      </c>
      <c r="B157" s="2">
        <v>32</v>
      </c>
      <c r="C157" s="2">
        <v>1982</v>
      </c>
      <c r="D157" s="2">
        <v>0.04</v>
      </c>
      <c r="E157" s="7">
        <v>1.1472090539479569</v>
      </c>
      <c r="F157" s="7">
        <f t="shared" si="19"/>
        <v>1.1072090539479569</v>
      </c>
      <c r="G157" s="3">
        <f t="shared" si="15"/>
        <v>4810.4753434222193</v>
      </c>
      <c r="H157" s="3">
        <f t="shared" si="14"/>
        <v>771.18171172178529</v>
      </c>
      <c r="I157" s="3">
        <f t="shared" si="16"/>
        <v>-4039.2936317004342</v>
      </c>
      <c r="J157" s="3">
        <f t="shared" si="17"/>
        <v>21575.048470632479</v>
      </c>
      <c r="K157" s="3">
        <f t="shared" si="18"/>
        <v>0</v>
      </c>
      <c r="L157" s="2">
        <f t="shared" si="20"/>
        <v>1</v>
      </c>
    </row>
    <row r="158" spans="1:12">
      <c r="A158" s="2">
        <v>138</v>
      </c>
      <c r="B158" s="2">
        <v>33</v>
      </c>
      <c r="C158" s="2">
        <v>1982</v>
      </c>
      <c r="D158" s="2">
        <v>0.88</v>
      </c>
      <c r="E158" s="7">
        <v>1.3855019670907249</v>
      </c>
      <c r="F158" s="7">
        <f t="shared" si="19"/>
        <v>0.50550196709072492</v>
      </c>
      <c r="G158" s="3">
        <f t="shared" si="15"/>
        <v>2196.247167660591</v>
      </c>
      <c r="H158" s="3">
        <f t="shared" si="14"/>
        <v>16965.997657879278</v>
      </c>
      <c r="I158" s="3">
        <f t="shared" si="16"/>
        <v>14769.750490218687</v>
      </c>
      <c r="J158" s="3">
        <f t="shared" si="17"/>
        <v>6805.2979804137922</v>
      </c>
      <c r="K158" s="3">
        <f t="shared" si="18"/>
        <v>1539.5846525593349</v>
      </c>
      <c r="L158" s="2">
        <f t="shared" si="20"/>
        <v>0</v>
      </c>
    </row>
    <row r="159" spans="1:12">
      <c r="A159" s="2">
        <v>139</v>
      </c>
      <c r="B159" s="2">
        <v>34</v>
      </c>
      <c r="C159" s="2">
        <v>1982</v>
      </c>
      <c r="D159" s="2">
        <v>1.1499999999999999</v>
      </c>
      <c r="E159" s="7">
        <v>1.077150392602094</v>
      </c>
      <c r="F159" s="7">
        <f t="shared" si="19"/>
        <v>0</v>
      </c>
      <c r="G159" s="3">
        <f t="shared" si="15"/>
        <v>0</v>
      </c>
      <c r="H159" s="3">
        <f t="shared" si="14"/>
        <v>22171.474212001332</v>
      </c>
      <c r="I159" s="3">
        <f t="shared" si="16"/>
        <v>22171.474212001332</v>
      </c>
      <c r="J159" s="3">
        <f t="shared" si="17"/>
        <v>0</v>
      </c>
      <c r="K159" s="3">
        <f t="shared" si="18"/>
        <v>1539.5846525593349</v>
      </c>
      <c r="L159" s="2">
        <f t="shared" si="20"/>
        <v>0</v>
      </c>
    </row>
    <row r="160" spans="1:12">
      <c r="A160" s="2">
        <v>140</v>
      </c>
      <c r="B160" s="2">
        <v>35</v>
      </c>
      <c r="C160" s="2">
        <v>1982</v>
      </c>
      <c r="D160" s="2">
        <v>1.7749999999999999</v>
      </c>
      <c r="E160" s="7">
        <v>0.93288976282797997</v>
      </c>
      <c r="F160" s="7">
        <f t="shared" si="19"/>
        <v>0</v>
      </c>
      <c r="G160" s="3">
        <f t="shared" si="15"/>
        <v>0</v>
      </c>
      <c r="H160" s="3">
        <f t="shared" si="14"/>
        <v>34221.188457654229</v>
      </c>
      <c r="I160" s="3">
        <f t="shared" si="16"/>
        <v>34221.188457654229</v>
      </c>
      <c r="J160" s="3">
        <f t="shared" si="17"/>
        <v>0</v>
      </c>
      <c r="K160" s="3">
        <f t="shared" si="18"/>
        <v>1539.5846525593349</v>
      </c>
      <c r="L160" s="2">
        <f t="shared" si="20"/>
        <v>0</v>
      </c>
    </row>
    <row r="161" spans="1:12">
      <c r="A161" s="2">
        <v>141</v>
      </c>
      <c r="B161" s="2">
        <v>36</v>
      </c>
      <c r="C161" s="2">
        <v>1982</v>
      </c>
      <c r="D161" s="2">
        <v>0.67499999999999993</v>
      </c>
      <c r="E161" s="7">
        <v>0.86342165266261683</v>
      </c>
      <c r="F161" s="7">
        <f t="shared" si="19"/>
        <v>0.1884216526626169</v>
      </c>
      <c r="G161" s="3">
        <f t="shared" si="15"/>
        <v>818.63285986368805</v>
      </c>
      <c r="H161" s="3">
        <f t="shared" si="14"/>
        <v>13013.691385305128</v>
      </c>
      <c r="I161" s="3">
        <f t="shared" si="16"/>
        <v>12195.05852544144</v>
      </c>
      <c r="J161" s="3">
        <f t="shared" si="17"/>
        <v>0</v>
      </c>
      <c r="K161" s="3">
        <f t="shared" si="18"/>
        <v>1539.5846525593349</v>
      </c>
      <c r="L161" s="2">
        <f t="shared" si="20"/>
        <v>0</v>
      </c>
    </row>
    <row r="162" spans="1:12">
      <c r="A162" s="2">
        <v>142</v>
      </c>
      <c r="B162" s="2">
        <v>37</v>
      </c>
      <c r="C162" s="2">
        <v>1982</v>
      </c>
      <c r="D162" s="2">
        <v>0.58499999999999996</v>
      </c>
      <c r="E162" s="7">
        <v>0.61648621984362506</v>
      </c>
      <c r="F162" s="7">
        <f t="shared" si="19"/>
        <v>3.1486219843625096E-2</v>
      </c>
      <c r="G162" s="3">
        <f t="shared" si="15"/>
        <v>136.79772909664931</v>
      </c>
      <c r="H162" s="3">
        <f t="shared" si="14"/>
        <v>11278.532533931109</v>
      </c>
      <c r="I162" s="3">
        <f t="shared" si="16"/>
        <v>11141.734804834459</v>
      </c>
      <c r="J162" s="3">
        <f t="shared" si="17"/>
        <v>0</v>
      </c>
      <c r="K162" s="3">
        <f t="shared" si="18"/>
        <v>1539.5846525593349</v>
      </c>
      <c r="L162" s="2">
        <f t="shared" si="20"/>
        <v>0</v>
      </c>
    </row>
    <row r="163" spans="1:12">
      <c r="A163" s="2">
        <v>143</v>
      </c>
      <c r="B163" s="2">
        <v>38</v>
      </c>
      <c r="C163" s="2">
        <v>1982</v>
      </c>
      <c r="D163" s="2">
        <v>0.01</v>
      </c>
      <c r="E163" s="7">
        <v>0.67056614104830592</v>
      </c>
      <c r="F163" s="7">
        <f t="shared" si="19"/>
        <v>0.66056614104830591</v>
      </c>
      <c r="G163" s="3">
        <f t="shared" si="15"/>
        <v>2869.9522668117575</v>
      </c>
      <c r="H163" s="3">
        <f t="shared" si="14"/>
        <v>192.79542793044632</v>
      </c>
      <c r="I163" s="3">
        <f t="shared" si="16"/>
        <v>-2677.1568388813112</v>
      </c>
      <c r="J163" s="3">
        <f t="shared" si="17"/>
        <v>2677.1568388813112</v>
      </c>
      <c r="K163" s="3">
        <f t="shared" si="18"/>
        <v>0</v>
      </c>
      <c r="L163" s="2">
        <f t="shared" si="20"/>
        <v>1</v>
      </c>
    </row>
    <row r="164" spans="1:12">
      <c r="A164" s="2">
        <v>144</v>
      </c>
      <c r="B164" s="2">
        <v>39</v>
      </c>
      <c r="C164" s="2">
        <v>1982</v>
      </c>
      <c r="D164" s="2">
        <v>0.57499999999999996</v>
      </c>
      <c r="E164" s="7">
        <v>0.60258346395229401</v>
      </c>
      <c r="F164" s="7">
        <f t="shared" si="19"/>
        <v>2.7583463952294052E-2</v>
      </c>
      <c r="G164" s="3">
        <f t="shared" si="15"/>
        <v>119.84148138561292</v>
      </c>
      <c r="H164" s="3">
        <f t="shared" si="14"/>
        <v>11085.737106000666</v>
      </c>
      <c r="I164" s="3">
        <f t="shared" si="16"/>
        <v>10965.895624615054</v>
      </c>
      <c r="J164" s="3">
        <f t="shared" si="17"/>
        <v>0</v>
      </c>
      <c r="K164" s="3">
        <f t="shared" si="18"/>
        <v>1539.5846525593349</v>
      </c>
      <c r="L164" s="2">
        <f t="shared" si="20"/>
        <v>0</v>
      </c>
    </row>
    <row r="165" spans="1:12">
      <c r="A165" s="2">
        <v>145</v>
      </c>
      <c r="B165" s="2">
        <v>40</v>
      </c>
      <c r="C165" s="2">
        <v>1982</v>
      </c>
      <c r="D165" s="2">
        <v>0.66500000000000004</v>
      </c>
      <c r="E165" s="7">
        <v>0.58086850334452189</v>
      </c>
      <c r="F165" s="7">
        <f t="shared" si="19"/>
        <v>0</v>
      </c>
      <c r="G165" s="3">
        <f t="shared" si="15"/>
        <v>0</v>
      </c>
      <c r="H165" s="3">
        <f t="shared" si="14"/>
        <v>12820.895957374682</v>
      </c>
      <c r="I165" s="3">
        <f t="shared" si="16"/>
        <v>12820.895957374682</v>
      </c>
      <c r="J165" s="3">
        <f t="shared" si="17"/>
        <v>0</v>
      </c>
      <c r="K165" s="3">
        <f t="shared" si="18"/>
        <v>1539.5846525593349</v>
      </c>
      <c r="L165" s="2">
        <f t="shared" si="20"/>
        <v>0</v>
      </c>
    </row>
    <row r="166" spans="1:12">
      <c r="A166" s="2">
        <v>146</v>
      </c>
      <c r="B166" s="2">
        <v>41</v>
      </c>
      <c r="C166" s="2">
        <v>1982</v>
      </c>
      <c r="D166" s="2">
        <v>0.31</v>
      </c>
      <c r="E166" s="7">
        <v>0.36575539332771684</v>
      </c>
      <c r="F166" s="7">
        <f t="shared" si="19"/>
        <v>0</v>
      </c>
      <c r="G166" s="3">
        <f t="shared" si="15"/>
        <v>0</v>
      </c>
      <c r="H166" s="3">
        <f t="shared" si="14"/>
        <v>5976.6582658438365</v>
      </c>
      <c r="I166" s="3">
        <f t="shared" si="16"/>
        <v>5976.6582658438365</v>
      </c>
      <c r="J166" s="3">
        <f t="shared" si="17"/>
        <v>0</v>
      </c>
      <c r="K166" s="3">
        <f t="shared" si="18"/>
        <v>1539.5846525593349</v>
      </c>
      <c r="L166" s="2">
        <f t="shared" si="20"/>
        <v>0</v>
      </c>
    </row>
    <row r="167" spans="1:12">
      <c r="A167" s="2">
        <v>147</v>
      </c>
      <c r="B167" s="2">
        <v>42</v>
      </c>
      <c r="C167" s="2">
        <v>1982</v>
      </c>
      <c r="D167" s="2">
        <v>1.81</v>
      </c>
      <c r="E167" s="7">
        <v>0.41677393658276457</v>
      </c>
      <c r="F167" s="7">
        <f t="shared" si="19"/>
        <v>0</v>
      </c>
      <c r="G167" s="3">
        <f t="shared" si="15"/>
        <v>0</v>
      </c>
      <c r="H167" s="3">
        <f t="shared" si="14"/>
        <v>34895.972455410789</v>
      </c>
      <c r="I167" s="3">
        <f t="shared" si="16"/>
        <v>34895.972455410789</v>
      </c>
      <c r="J167" s="3">
        <f t="shared" si="17"/>
        <v>0</v>
      </c>
      <c r="K167" s="3">
        <f t="shared" si="18"/>
        <v>1539.5846525593349</v>
      </c>
      <c r="L167" s="2">
        <f t="shared" si="20"/>
        <v>0</v>
      </c>
    </row>
    <row r="168" spans="1:12">
      <c r="A168" s="2">
        <v>148</v>
      </c>
      <c r="B168" s="2">
        <v>43</v>
      </c>
      <c r="C168" s="2">
        <v>1982</v>
      </c>
      <c r="D168" s="2">
        <v>7.5000000000000011E-2</v>
      </c>
      <c r="E168" s="7">
        <v>0.37070755867699634</v>
      </c>
      <c r="F168" s="7">
        <f t="shared" si="19"/>
        <v>0</v>
      </c>
      <c r="G168" s="3">
        <f t="shared" si="15"/>
        <v>0</v>
      </c>
      <c r="H168" s="3">
        <f t="shared" si="14"/>
        <v>1445.9657094783479</v>
      </c>
      <c r="I168" s="3">
        <f t="shared" si="16"/>
        <v>1445.9657094783479</v>
      </c>
      <c r="J168" s="3">
        <f t="shared" si="17"/>
        <v>0</v>
      </c>
      <c r="K168" s="3">
        <f t="shared" si="18"/>
        <v>1539.5846525593349</v>
      </c>
      <c r="L168" s="2">
        <f t="shared" si="20"/>
        <v>0</v>
      </c>
    </row>
    <row r="169" spans="1:12">
      <c r="A169" s="2">
        <v>149</v>
      </c>
      <c r="B169" s="2">
        <v>44</v>
      </c>
      <c r="C169" s="2">
        <v>1982</v>
      </c>
      <c r="D169" s="2">
        <v>0.44500000000000006</v>
      </c>
      <c r="E169" s="7">
        <v>0.23338322810840578</v>
      </c>
      <c r="F169" s="7">
        <f t="shared" si="19"/>
        <v>0</v>
      </c>
      <c r="G169" s="3">
        <f t="shared" si="15"/>
        <v>0</v>
      </c>
      <c r="H169" s="3">
        <f t="shared" si="14"/>
        <v>8579.396542904864</v>
      </c>
      <c r="I169" s="3">
        <f t="shared" si="16"/>
        <v>8579.396542904864</v>
      </c>
      <c r="J169" s="3">
        <f t="shared" si="17"/>
        <v>0</v>
      </c>
      <c r="K169" s="3">
        <f t="shared" si="18"/>
        <v>0</v>
      </c>
      <c r="L169" s="2">
        <f t="shared" si="20"/>
        <v>0</v>
      </c>
    </row>
    <row r="170" spans="1:12">
      <c r="A170" s="2">
        <v>150</v>
      </c>
      <c r="B170" s="2">
        <v>45</v>
      </c>
      <c r="C170" s="2">
        <v>1982</v>
      </c>
      <c r="D170" s="2">
        <v>2.3199999999999998</v>
      </c>
      <c r="E170" s="7">
        <v>0.15656334629699828</v>
      </c>
      <c r="F170" s="7">
        <f t="shared" si="19"/>
        <v>0</v>
      </c>
      <c r="G170" s="3">
        <f t="shared" si="15"/>
        <v>0</v>
      </c>
      <c r="H170" s="3">
        <f t="shared" si="14"/>
        <v>44728.539279863551</v>
      </c>
      <c r="I170" s="3">
        <f t="shared" si="16"/>
        <v>44728.539279863551</v>
      </c>
      <c r="J170" s="3">
        <f t="shared" si="17"/>
        <v>0</v>
      </c>
      <c r="K170" s="3">
        <f t="shared" si="18"/>
        <v>0</v>
      </c>
      <c r="L170" s="2">
        <f t="shared" si="20"/>
        <v>0</v>
      </c>
    </row>
    <row r="171" spans="1:12">
      <c r="A171" s="2">
        <v>151</v>
      </c>
      <c r="B171" s="2">
        <v>46</v>
      </c>
      <c r="C171" s="2">
        <v>1982</v>
      </c>
      <c r="D171" s="2">
        <v>0.6</v>
      </c>
      <c r="E171" s="7">
        <v>0.208125590338893</v>
      </c>
      <c r="F171" s="7">
        <f t="shared" si="19"/>
        <v>0</v>
      </c>
      <c r="G171" s="3">
        <f t="shared" si="15"/>
        <v>0</v>
      </c>
      <c r="H171" s="3">
        <f t="shared" si="14"/>
        <v>11567.725675826783</v>
      </c>
      <c r="I171" s="3">
        <f t="shared" si="16"/>
        <v>11567.725675826783</v>
      </c>
      <c r="J171" s="3">
        <f t="shared" si="17"/>
        <v>0</v>
      </c>
      <c r="K171" s="3">
        <f t="shared" si="18"/>
        <v>0</v>
      </c>
      <c r="L171" s="2">
        <f t="shared" si="20"/>
        <v>0</v>
      </c>
    </row>
    <row r="172" spans="1:12">
      <c r="A172" s="2">
        <v>152</v>
      </c>
      <c r="B172" s="2">
        <v>47</v>
      </c>
      <c r="C172" s="2">
        <v>1982</v>
      </c>
      <c r="D172" s="2">
        <v>0.1</v>
      </c>
      <c r="E172" s="7">
        <v>1.8636023603038499E-2</v>
      </c>
      <c r="F172" s="7">
        <f t="shared" si="19"/>
        <v>0</v>
      </c>
      <c r="G172" s="3">
        <f t="shared" si="15"/>
        <v>0</v>
      </c>
      <c r="H172" s="3">
        <f t="shared" si="14"/>
        <v>1927.9542793044634</v>
      </c>
      <c r="I172" s="3">
        <f t="shared" si="16"/>
        <v>1927.9542793044634</v>
      </c>
      <c r="J172" s="3">
        <f t="shared" si="17"/>
        <v>0</v>
      </c>
      <c r="K172" s="3">
        <f t="shared" si="18"/>
        <v>0</v>
      </c>
      <c r="L172" s="2">
        <f t="shared" si="20"/>
        <v>0</v>
      </c>
    </row>
    <row r="173" spans="1:12">
      <c r="A173" s="2">
        <v>153</v>
      </c>
      <c r="B173" s="2">
        <v>48</v>
      </c>
      <c r="C173" s="2">
        <v>1982</v>
      </c>
      <c r="D173" s="2">
        <v>0</v>
      </c>
      <c r="E173" s="7">
        <v>0</v>
      </c>
      <c r="F173" s="7">
        <f t="shared" si="19"/>
        <v>0</v>
      </c>
      <c r="G173" s="3">
        <f t="shared" si="15"/>
        <v>0</v>
      </c>
      <c r="H173" s="3">
        <f t="shared" si="14"/>
        <v>0</v>
      </c>
      <c r="I173" s="3">
        <f t="shared" si="16"/>
        <v>0</v>
      </c>
      <c r="J173" s="3">
        <f t="shared" si="17"/>
        <v>0</v>
      </c>
      <c r="K173" s="3">
        <f t="shared" si="18"/>
        <v>0</v>
      </c>
      <c r="L173" s="2">
        <f t="shared" si="20"/>
        <v>0</v>
      </c>
    </row>
    <row r="174" spans="1:12">
      <c r="A174" s="2">
        <v>154</v>
      </c>
      <c r="B174" s="2">
        <v>49</v>
      </c>
      <c r="C174" s="2">
        <v>1982</v>
      </c>
      <c r="D174" s="2">
        <v>0</v>
      </c>
      <c r="E174" s="7">
        <v>0</v>
      </c>
      <c r="F174" s="7">
        <f t="shared" si="19"/>
        <v>0</v>
      </c>
      <c r="G174" s="3">
        <f t="shared" si="15"/>
        <v>0</v>
      </c>
      <c r="H174" s="3">
        <f t="shared" si="14"/>
        <v>0</v>
      </c>
      <c r="I174" s="3">
        <f t="shared" si="16"/>
        <v>0</v>
      </c>
      <c r="J174" s="3">
        <f t="shared" si="17"/>
        <v>0</v>
      </c>
      <c r="K174" s="3">
        <f t="shared" si="18"/>
        <v>0</v>
      </c>
      <c r="L174" s="2">
        <f t="shared" si="20"/>
        <v>0</v>
      </c>
    </row>
    <row r="175" spans="1:12">
      <c r="A175" s="2">
        <v>155</v>
      </c>
      <c r="B175" s="2">
        <v>50</v>
      </c>
      <c r="C175" s="2">
        <v>1982</v>
      </c>
      <c r="D175" s="2">
        <v>0</v>
      </c>
      <c r="E175" s="7">
        <v>0</v>
      </c>
      <c r="F175" s="7">
        <f t="shared" si="19"/>
        <v>0</v>
      </c>
      <c r="G175" s="3">
        <f t="shared" si="15"/>
        <v>0</v>
      </c>
      <c r="H175" s="3">
        <f t="shared" si="14"/>
        <v>0</v>
      </c>
      <c r="I175" s="3">
        <f t="shared" si="16"/>
        <v>0</v>
      </c>
      <c r="J175" s="3">
        <f t="shared" si="17"/>
        <v>0</v>
      </c>
      <c r="K175" s="3">
        <f t="shared" si="18"/>
        <v>0</v>
      </c>
      <c r="L175" s="2">
        <f t="shared" si="20"/>
        <v>0</v>
      </c>
    </row>
    <row r="176" spans="1:12">
      <c r="A176" s="2">
        <v>156</v>
      </c>
      <c r="B176" s="2">
        <v>51</v>
      </c>
      <c r="C176" s="2">
        <v>1982</v>
      </c>
      <c r="D176" s="2">
        <v>0</v>
      </c>
      <c r="E176" s="7">
        <v>0</v>
      </c>
      <c r="F176" s="7">
        <f t="shared" si="19"/>
        <v>0</v>
      </c>
      <c r="G176" s="3">
        <f t="shared" si="15"/>
        <v>0</v>
      </c>
      <c r="H176" s="3">
        <f t="shared" si="14"/>
        <v>0</v>
      </c>
      <c r="I176" s="3">
        <f t="shared" si="16"/>
        <v>0</v>
      </c>
      <c r="J176" s="3">
        <f t="shared" si="17"/>
        <v>0</v>
      </c>
      <c r="K176" s="3">
        <f t="shared" si="18"/>
        <v>0</v>
      </c>
      <c r="L176" s="2">
        <f t="shared" si="20"/>
        <v>0</v>
      </c>
    </row>
    <row r="177" spans="1:12">
      <c r="A177" s="2">
        <v>157</v>
      </c>
      <c r="B177" s="2">
        <v>52</v>
      </c>
      <c r="C177" s="2">
        <v>1982</v>
      </c>
      <c r="D177" s="2">
        <v>0</v>
      </c>
      <c r="E177" s="7">
        <v>0</v>
      </c>
      <c r="F177" s="7">
        <f t="shared" si="19"/>
        <v>0</v>
      </c>
      <c r="G177" s="3">
        <f t="shared" si="15"/>
        <v>0</v>
      </c>
      <c r="H177" s="3">
        <f t="shared" si="14"/>
        <v>0</v>
      </c>
      <c r="I177" s="3">
        <f t="shared" si="16"/>
        <v>0</v>
      </c>
      <c r="J177" s="3">
        <f t="shared" si="17"/>
        <v>0</v>
      </c>
      <c r="K177" s="3">
        <f t="shared" si="18"/>
        <v>0</v>
      </c>
      <c r="L177" s="2">
        <f t="shared" si="20"/>
        <v>0</v>
      </c>
    </row>
    <row r="178" spans="1:12">
      <c r="A178" s="2">
        <v>158</v>
      </c>
      <c r="B178" s="2">
        <v>1</v>
      </c>
      <c r="C178" s="2">
        <v>1983</v>
      </c>
      <c r="D178" s="2">
        <v>0</v>
      </c>
      <c r="E178" s="7">
        <v>0</v>
      </c>
      <c r="F178" s="7">
        <f t="shared" si="19"/>
        <v>0</v>
      </c>
      <c r="G178" s="3">
        <f t="shared" si="15"/>
        <v>0</v>
      </c>
      <c r="H178" s="3">
        <f t="shared" si="14"/>
        <v>0</v>
      </c>
      <c r="I178" s="3">
        <f t="shared" si="16"/>
        <v>0</v>
      </c>
      <c r="J178" s="3">
        <f t="shared" si="17"/>
        <v>0</v>
      </c>
      <c r="K178" s="3">
        <f t="shared" si="18"/>
        <v>0</v>
      </c>
      <c r="L178" s="2">
        <f t="shared" si="20"/>
        <v>0</v>
      </c>
    </row>
    <row r="179" spans="1:12">
      <c r="A179" s="2">
        <v>159</v>
      </c>
      <c r="B179" s="2">
        <v>2</v>
      </c>
      <c r="C179" s="2">
        <v>1983</v>
      </c>
      <c r="D179" s="2">
        <v>0</v>
      </c>
      <c r="E179" s="7">
        <v>0</v>
      </c>
      <c r="F179" s="7">
        <f t="shared" si="19"/>
        <v>0</v>
      </c>
      <c r="G179" s="3">
        <f t="shared" si="15"/>
        <v>0</v>
      </c>
      <c r="H179" s="3">
        <f t="shared" si="14"/>
        <v>0</v>
      </c>
      <c r="I179" s="3">
        <f t="shared" si="16"/>
        <v>0</v>
      </c>
      <c r="J179" s="3">
        <f t="shared" si="17"/>
        <v>0</v>
      </c>
      <c r="K179" s="3">
        <f t="shared" si="18"/>
        <v>0</v>
      </c>
      <c r="L179" s="2">
        <f t="shared" si="20"/>
        <v>0</v>
      </c>
    </row>
    <row r="180" spans="1:12">
      <c r="A180" s="2">
        <v>160</v>
      </c>
      <c r="B180" s="2">
        <v>3</v>
      </c>
      <c r="C180" s="2">
        <v>1983</v>
      </c>
      <c r="D180" s="2">
        <v>0</v>
      </c>
      <c r="E180" s="7">
        <v>0</v>
      </c>
      <c r="F180" s="7">
        <f t="shared" si="19"/>
        <v>0</v>
      </c>
      <c r="G180" s="3">
        <f t="shared" si="15"/>
        <v>0</v>
      </c>
      <c r="H180" s="3">
        <f t="shared" si="14"/>
        <v>0</v>
      </c>
      <c r="I180" s="3">
        <f t="shared" si="16"/>
        <v>0</v>
      </c>
      <c r="J180" s="3">
        <f t="shared" si="17"/>
        <v>0</v>
      </c>
      <c r="K180" s="3">
        <f t="shared" si="18"/>
        <v>0</v>
      </c>
      <c r="L180" s="2">
        <f t="shared" si="20"/>
        <v>0</v>
      </c>
    </row>
    <row r="181" spans="1:12">
      <c r="A181" s="2">
        <v>161</v>
      </c>
      <c r="B181" s="2">
        <v>4</v>
      </c>
      <c r="C181" s="2">
        <v>1983</v>
      </c>
      <c r="D181" s="2">
        <v>0</v>
      </c>
      <c r="E181" s="7">
        <v>0</v>
      </c>
      <c r="F181" s="7">
        <f t="shared" si="19"/>
        <v>0</v>
      </c>
      <c r="G181" s="3">
        <f t="shared" si="15"/>
        <v>0</v>
      </c>
      <c r="H181" s="3">
        <f t="shared" si="14"/>
        <v>0</v>
      </c>
      <c r="I181" s="3">
        <f t="shared" si="16"/>
        <v>0</v>
      </c>
      <c r="J181" s="3">
        <f t="shared" si="17"/>
        <v>0</v>
      </c>
      <c r="K181" s="3">
        <f t="shared" si="18"/>
        <v>0</v>
      </c>
      <c r="L181" s="2">
        <f t="shared" si="20"/>
        <v>0</v>
      </c>
    </row>
    <row r="182" spans="1:12">
      <c r="A182" s="2">
        <v>162</v>
      </c>
      <c r="B182" s="2">
        <v>5</v>
      </c>
      <c r="C182" s="2">
        <v>1983</v>
      </c>
      <c r="D182" s="2">
        <v>0</v>
      </c>
      <c r="E182" s="7">
        <v>0</v>
      </c>
      <c r="F182" s="7">
        <f t="shared" si="19"/>
        <v>0</v>
      </c>
      <c r="G182" s="3">
        <f t="shared" si="15"/>
        <v>0</v>
      </c>
      <c r="H182" s="3">
        <f t="shared" si="14"/>
        <v>0</v>
      </c>
      <c r="I182" s="3">
        <f t="shared" si="16"/>
        <v>0</v>
      </c>
      <c r="J182" s="3">
        <f t="shared" si="17"/>
        <v>0</v>
      </c>
      <c r="K182" s="3">
        <f t="shared" si="18"/>
        <v>0</v>
      </c>
      <c r="L182" s="2">
        <f t="shared" si="20"/>
        <v>0</v>
      </c>
    </row>
    <row r="183" spans="1:12">
      <c r="A183" s="2">
        <v>163</v>
      </c>
      <c r="B183" s="2">
        <v>6</v>
      </c>
      <c r="C183" s="2">
        <v>1983</v>
      </c>
      <c r="D183" s="2">
        <v>0</v>
      </c>
      <c r="E183" s="7">
        <v>0</v>
      </c>
      <c r="F183" s="7">
        <f t="shared" si="19"/>
        <v>0</v>
      </c>
      <c r="G183" s="3">
        <f t="shared" si="15"/>
        <v>0</v>
      </c>
      <c r="H183" s="3">
        <f t="shared" si="14"/>
        <v>0</v>
      </c>
      <c r="I183" s="3">
        <f t="shared" si="16"/>
        <v>0</v>
      </c>
      <c r="J183" s="3">
        <f t="shared" si="17"/>
        <v>0</v>
      </c>
      <c r="K183" s="3">
        <f t="shared" si="18"/>
        <v>0</v>
      </c>
      <c r="L183" s="2">
        <f t="shared" si="20"/>
        <v>0</v>
      </c>
    </row>
    <row r="184" spans="1:12">
      <c r="A184" s="2">
        <v>164</v>
      </c>
      <c r="B184" s="2">
        <v>7</v>
      </c>
      <c r="C184" s="2">
        <v>1983</v>
      </c>
      <c r="D184" s="2">
        <v>0</v>
      </c>
      <c r="E184" s="7">
        <v>0</v>
      </c>
      <c r="F184" s="7">
        <f t="shared" si="19"/>
        <v>0</v>
      </c>
      <c r="G184" s="3">
        <f t="shared" si="15"/>
        <v>0</v>
      </c>
      <c r="H184" s="3">
        <f t="shared" si="14"/>
        <v>0</v>
      </c>
      <c r="I184" s="3">
        <f t="shared" si="16"/>
        <v>0</v>
      </c>
      <c r="J184" s="3">
        <f t="shared" si="17"/>
        <v>0</v>
      </c>
      <c r="K184" s="3">
        <f t="shared" si="18"/>
        <v>0</v>
      </c>
      <c r="L184" s="2">
        <f t="shared" si="20"/>
        <v>0</v>
      </c>
    </row>
    <row r="185" spans="1:12">
      <c r="A185" s="2">
        <v>165</v>
      </c>
      <c r="B185" s="2">
        <v>8</v>
      </c>
      <c r="C185" s="2">
        <v>1983</v>
      </c>
      <c r="D185" s="2">
        <v>0</v>
      </c>
      <c r="E185" s="7">
        <v>0</v>
      </c>
      <c r="F185" s="7">
        <f t="shared" si="19"/>
        <v>0</v>
      </c>
      <c r="G185" s="3">
        <f t="shared" si="15"/>
        <v>0</v>
      </c>
      <c r="H185" s="3">
        <f t="shared" si="14"/>
        <v>0</v>
      </c>
      <c r="I185" s="3">
        <f t="shared" si="16"/>
        <v>0</v>
      </c>
      <c r="J185" s="3">
        <f t="shared" si="17"/>
        <v>0</v>
      </c>
      <c r="K185" s="3">
        <f t="shared" si="18"/>
        <v>0</v>
      </c>
      <c r="L185" s="2">
        <f t="shared" si="20"/>
        <v>0</v>
      </c>
    </row>
    <row r="186" spans="1:12">
      <c r="A186" s="2">
        <v>166</v>
      </c>
      <c r="B186" s="2">
        <v>9</v>
      </c>
      <c r="C186" s="2">
        <v>1983</v>
      </c>
      <c r="D186" s="2">
        <v>0</v>
      </c>
      <c r="E186" s="7">
        <v>0</v>
      </c>
      <c r="F186" s="7">
        <f t="shared" si="19"/>
        <v>0</v>
      </c>
      <c r="G186" s="3">
        <f t="shared" si="15"/>
        <v>0</v>
      </c>
      <c r="H186" s="3">
        <f t="shared" si="14"/>
        <v>0</v>
      </c>
      <c r="I186" s="3">
        <f t="shared" si="16"/>
        <v>0</v>
      </c>
      <c r="J186" s="3">
        <f t="shared" si="17"/>
        <v>0</v>
      </c>
      <c r="K186" s="3">
        <f t="shared" si="18"/>
        <v>0</v>
      </c>
      <c r="L186" s="2">
        <f t="shared" si="20"/>
        <v>0</v>
      </c>
    </row>
    <row r="187" spans="1:12">
      <c r="A187" s="2">
        <v>167</v>
      </c>
      <c r="B187" s="2">
        <v>10</v>
      </c>
      <c r="C187" s="2">
        <v>1983</v>
      </c>
      <c r="D187" s="2">
        <v>0.10800000000000001</v>
      </c>
      <c r="E187" s="7">
        <v>9.7316141633020992E-2</v>
      </c>
      <c r="F187" s="7">
        <f t="shared" si="19"/>
        <v>0</v>
      </c>
      <c r="G187" s="3">
        <f t="shared" si="15"/>
        <v>0</v>
      </c>
      <c r="H187" s="3">
        <f t="shared" si="14"/>
        <v>2082.190621648821</v>
      </c>
      <c r="I187" s="3">
        <f t="shared" si="16"/>
        <v>2082.190621648821</v>
      </c>
      <c r="J187" s="3">
        <f t="shared" si="17"/>
        <v>0</v>
      </c>
      <c r="K187" s="3">
        <f t="shared" si="18"/>
        <v>1539.5846525593349</v>
      </c>
      <c r="L187" s="2">
        <f t="shared" si="20"/>
        <v>0</v>
      </c>
    </row>
    <row r="188" spans="1:12">
      <c r="A188" s="2">
        <v>168</v>
      </c>
      <c r="B188" s="2">
        <v>11</v>
      </c>
      <c r="C188" s="2">
        <v>1983</v>
      </c>
      <c r="D188" s="2">
        <v>1.0980000000000001</v>
      </c>
      <c r="E188" s="7">
        <v>0.29788925166465685</v>
      </c>
      <c r="F188" s="7">
        <f t="shared" si="19"/>
        <v>0</v>
      </c>
      <c r="G188" s="3">
        <f t="shared" si="15"/>
        <v>0</v>
      </c>
      <c r="H188" s="3">
        <f t="shared" si="14"/>
        <v>21168.937986763012</v>
      </c>
      <c r="I188" s="3">
        <f t="shared" si="16"/>
        <v>21168.937986763012</v>
      </c>
      <c r="J188" s="3">
        <f t="shared" si="17"/>
        <v>0</v>
      </c>
      <c r="K188" s="3">
        <f t="shared" si="18"/>
        <v>1539.5846525593349</v>
      </c>
      <c r="L188" s="2">
        <f t="shared" si="20"/>
        <v>0</v>
      </c>
    </row>
    <row r="189" spans="1:12">
      <c r="A189" s="2">
        <v>169</v>
      </c>
      <c r="B189" s="2">
        <v>12</v>
      </c>
      <c r="C189" s="2">
        <v>1983</v>
      </c>
      <c r="D189" s="2">
        <v>0.32400000000000001</v>
      </c>
      <c r="E189" s="7">
        <v>0.28599480285789158</v>
      </c>
      <c r="F189" s="7">
        <f t="shared" si="19"/>
        <v>0</v>
      </c>
      <c r="G189" s="3">
        <f t="shared" si="15"/>
        <v>0</v>
      </c>
      <c r="H189" s="3">
        <f t="shared" si="14"/>
        <v>6246.5718649464625</v>
      </c>
      <c r="I189" s="3">
        <f t="shared" si="16"/>
        <v>6246.5718649464625</v>
      </c>
      <c r="J189" s="3">
        <f t="shared" si="17"/>
        <v>0</v>
      </c>
      <c r="K189" s="3">
        <f t="shared" si="18"/>
        <v>1539.5846525593349</v>
      </c>
      <c r="L189" s="2">
        <f t="shared" si="20"/>
        <v>0</v>
      </c>
    </row>
    <row r="190" spans="1:12">
      <c r="A190" s="2">
        <v>170</v>
      </c>
      <c r="B190" s="2">
        <v>13</v>
      </c>
      <c r="C190" s="2">
        <v>1983</v>
      </c>
      <c r="D190" s="2">
        <v>0.95499999999999996</v>
      </c>
      <c r="E190" s="7">
        <v>0.36519527521805201</v>
      </c>
      <c r="F190" s="7">
        <f t="shared" si="19"/>
        <v>0</v>
      </c>
      <c r="G190" s="3">
        <f t="shared" si="15"/>
        <v>0</v>
      </c>
      <c r="H190" s="3">
        <f t="shared" si="14"/>
        <v>18411.963367357625</v>
      </c>
      <c r="I190" s="3">
        <f t="shared" si="16"/>
        <v>18411.963367357625</v>
      </c>
      <c r="J190" s="3">
        <f t="shared" si="17"/>
        <v>0</v>
      </c>
      <c r="K190" s="3">
        <f t="shared" si="18"/>
        <v>1539.5846525593349</v>
      </c>
      <c r="L190" s="2">
        <f t="shared" si="20"/>
        <v>0</v>
      </c>
    </row>
    <row r="191" spans="1:12">
      <c r="A191" s="2">
        <v>171</v>
      </c>
      <c r="B191" s="2">
        <v>14</v>
      </c>
      <c r="C191" s="2">
        <v>1983</v>
      </c>
      <c r="D191" s="2">
        <v>0.90000000000000013</v>
      </c>
      <c r="E191" s="7">
        <v>0.45615728299928648</v>
      </c>
      <c r="F191" s="7">
        <f t="shared" si="19"/>
        <v>0</v>
      </c>
      <c r="G191" s="3">
        <f t="shared" si="15"/>
        <v>0</v>
      </c>
      <c r="H191" s="3">
        <f t="shared" ref="H191:H254" si="21">D191*$C$13*43560/12/0.133680556</f>
        <v>17351.588513740175</v>
      </c>
      <c r="I191" s="3">
        <f t="shared" si="16"/>
        <v>17351.588513740175</v>
      </c>
      <c r="J191" s="3">
        <f t="shared" si="17"/>
        <v>0</v>
      </c>
      <c r="K191" s="3">
        <f t="shared" si="18"/>
        <v>1539.5846525593349</v>
      </c>
      <c r="L191" s="2">
        <f t="shared" si="20"/>
        <v>0</v>
      </c>
    </row>
    <row r="192" spans="1:12">
      <c r="A192" s="2">
        <v>172</v>
      </c>
      <c r="B192" s="2">
        <v>15</v>
      </c>
      <c r="C192" s="2">
        <v>1983</v>
      </c>
      <c r="D192" s="2">
        <v>2.645</v>
      </c>
      <c r="E192" s="7">
        <v>0.46853188928587702</v>
      </c>
      <c r="F192" s="7">
        <f t="shared" si="19"/>
        <v>0</v>
      </c>
      <c r="G192" s="3">
        <f t="shared" ref="G192:G255" si="22">IF($C$2="Y",F192*$C$4*43560/12/0.133680556,IF(AND(B192&gt;=$C$11,B192&lt;=$D$11),$C$10,0))</f>
        <v>0</v>
      </c>
      <c r="H192" s="3">
        <f t="shared" si="21"/>
        <v>50994.39068760306</v>
      </c>
      <c r="I192" s="3">
        <f t="shared" ref="I192:I255" si="23">H192-G192</f>
        <v>50994.39068760306</v>
      </c>
      <c r="J192" s="3">
        <f t="shared" ref="J192:J255" si="24">IF(B192&gt;43,0,IF(AND(I192&gt;=0,(J191-I192)&lt;=0),0,IF(I192&lt;=0,ABS(I192)+J191,J191-I192)))</f>
        <v>0</v>
      </c>
      <c r="K192" s="3">
        <f t="shared" ref="K192:K255" si="25">IF(B192&gt;43,0,IF(K191+I192&lt;=0,0,IF(K191+I192&gt;=$C$15,$C$15,K191+I192)))</f>
        <v>1539.5846525593349</v>
      </c>
      <c r="L192" s="2">
        <f t="shared" si="20"/>
        <v>0</v>
      </c>
    </row>
    <row r="193" spans="1:12">
      <c r="A193" s="2">
        <v>173</v>
      </c>
      <c r="B193" s="2">
        <v>16</v>
      </c>
      <c r="C193" s="2">
        <v>1983</v>
      </c>
      <c r="D193" s="2">
        <v>5.0000000000000001E-3</v>
      </c>
      <c r="E193" s="7">
        <v>0.69628031425042392</v>
      </c>
      <c r="F193" s="7">
        <f t="shared" si="19"/>
        <v>0.69128031425042391</v>
      </c>
      <c r="G193" s="3">
        <f t="shared" si="22"/>
        <v>3003.3956959054403</v>
      </c>
      <c r="H193" s="3">
        <f t="shared" si="21"/>
        <v>96.397713965223161</v>
      </c>
      <c r="I193" s="3">
        <f t="shared" si="23"/>
        <v>-2906.997981940217</v>
      </c>
      <c r="J193" s="3">
        <f t="shared" si="24"/>
        <v>2906.997981940217</v>
      </c>
      <c r="K193" s="3">
        <f t="shared" si="25"/>
        <v>0</v>
      </c>
      <c r="L193" s="2">
        <f t="shared" si="20"/>
        <v>1</v>
      </c>
    </row>
    <row r="194" spans="1:12">
      <c r="A194" s="2">
        <v>174</v>
      </c>
      <c r="B194" s="2">
        <v>17</v>
      </c>
      <c r="C194" s="2">
        <v>1983</v>
      </c>
      <c r="D194" s="2">
        <v>0.32</v>
      </c>
      <c r="E194" s="7">
        <v>0.97824606199431496</v>
      </c>
      <c r="F194" s="7">
        <f t="shared" si="19"/>
        <v>0.6582460619943149</v>
      </c>
      <c r="G194" s="3">
        <f t="shared" si="22"/>
        <v>2859.8722525233816</v>
      </c>
      <c r="H194" s="3">
        <f t="shared" si="21"/>
        <v>6169.4536937742823</v>
      </c>
      <c r="I194" s="3">
        <f t="shared" si="23"/>
        <v>3309.5814412509008</v>
      </c>
      <c r="J194" s="3">
        <f t="shared" si="24"/>
        <v>0</v>
      </c>
      <c r="K194" s="3">
        <f t="shared" si="25"/>
        <v>1539.5846525593349</v>
      </c>
      <c r="L194" s="2">
        <f t="shared" si="20"/>
        <v>0</v>
      </c>
    </row>
    <row r="195" spans="1:12">
      <c r="A195" s="2">
        <v>175</v>
      </c>
      <c r="B195" s="2">
        <v>18</v>
      </c>
      <c r="C195" s="2">
        <v>1983</v>
      </c>
      <c r="D195" s="2">
        <v>3.5599999999999996</v>
      </c>
      <c r="E195" s="7">
        <v>0.92902007779255691</v>
      </c>
      <c r="F195" s="7">
        <f t="shared" si="19"/>
        <v>0</v>
      </c>
      <c r="G195" s="3">
        <f t="shared" si="22"/>
        <v>0</v>
      </c>
      <c r="H195" s="3">
        <f t="shared" si="21"/>
        <v>68635.172343238897</v>
      </c>
      <c r="I195" s="3">
        <f t="shared" si="23"/>
        <v>68635.172343238897</v>
      </c>
      <c r="J195" s="3">
        <f t="shared" si="24"/>
        <v>0</v>
      </c>
      <c r="K195" s="3">
        <f t="shared" si="25"/>
        <v>1539.5846525593349</v>
      </c>
      <c r="L195" s="2">
        <f t="shared" si="20"/>
        <v>0</v>
      </c>
    </row>
    <row r="196" spans="1:12">
      <c r="A196" s="2">
        <v>176</v>
      </c>
      <c r="B196" s="2">
        <v>19</v>
      </c>
      <c r="C196" s="2">
        <v>1983</v>
      </c>
      <c r="D196" s="2">
        <v>1.2749999999999999</v>
      </c>
      <c r="E196" s="7">
        <v>1.0872996051901669</v>
      </c>
      <c r="F196" s="7">
        <f t="shared" si="19"/>
        <v>0</v>
      </c>
      <c r="G196" s="3">
        <f t="shared" si="22"/>
        <v>0</v>
      </c>
      <c r="H196" s="3">
        <f t="shared" si="21"/>
        <v>24581.417061131906</v>
      </c>
      <c r="I196" s="3">
        <f t="shared" si="23"/>
        <v>24581.417061131906</v>
      </c>
      <c r="J196" s="3">
        <f t="shared" si="24"/>
        <v>0</v>
      </c>
      <c r="K196" s="3">
        <f t="shared" si="25"/>
        <v>1539.5846525593349</v>
      </c>
      <c r="L196" s="2">
        <f t="shared" si="20"/>
        <v>0</v>
      </c>
    </row>
    <row r="197" spans="1:12">
      <c r="A197" s="2">
        <v>177</v>
      </c>
      <c r="B197" s="2">
        <v>20</v>
      </c>
      <c r="C197" s="2">
        <v>1983</v>
      </c>
      <c r="D197" s="2">
        <v>0.77</v>
      </c>
      <c r="E197" s="7">
        <v>0.95078070769162104</v>
      </c>
      <c r="F197" s="7">
        <f t="shared" si="19"/>
        <v>0.18078070769162102</v>
      </c>
      <c r="G197" s="3">
        <f t="shared" si="22"/>
        <v>785.43535551492982</v>
      </c>
      <c r="H197" s="3">
        <f t="shared" si="21"/>
        <v>14845.247950644367</v>
      </c>
      <c r="I197" s="3">
        <f t="shared" si="23"/>
        <v>14059.812595129437</v>
      </c>
      <c r="J197" s="3">
        <f t="shared" si="24"/>
        <v>0</v>
      </c>
      <c r="K197" s="3">
        <f t="shared" si="25"/>
        <v>1539.5846525593349</v>
      </c>
      <c r="L197" s="2">
        <f t="shared" si="20"/>
        <v>0</v>
      </c>
    </row>
    <row r="198" spans="1:12">
      <c r="A198" s="2">
        <v>178</v>
      </c>
      <c r="B198" s="2">
        <v>21</v>
      </c>
      <c r="C198" s="2">
        <v>1983</v>
      </c>
      <c r="D198" s="2">
        <v>0.30499999999999999</v>
      </c>
      <c r="E198" s="7">
        <v>1.179949998796451</v>
      </c>
      <c r="F198" s="7">
        <f t="shared" si="19"/>
        <v>0.87494999879645108</v>
      </c>
      <c r="G198" s="3">
        <f t="shared" si="22"/>
        <v>3801.3827478468806</v>
      </c>
      <c r="H198" s="3">
        <f t="shared" si="21"/>
        <v>5880.260551878614</v>
      </c>
      <c r="I198" s="3">
        <f t="shared" si="23"/>
        <v>2078.8778040317334</v>
      </c>
      <c r="J198" s="3">
        <f t="shared" si="24"/>
        <v>0</v>
      </c>
      <c r="K198" s="3">
        <f t="shared" si="25"/>
        <v>1539.5846525593349</v>
      </c>
      <c r="L198" s="2">
        <f t="shared" si="20"/>
        <v>0</v>
      </c>
    </row>
    <row r="199" spans="1:12">
      <c r="A199" s="2">
        <v>179</v>
      </c>
      <c r="B199" s="2">
        <v>22</v>
      </c>
      <c r="C199" s="2">
        <v>1983</v>
      </c>
      <c r="D199" s="2">
        <v>1.8499999999999999</v>
      </c>
      <c r="E199" s="7">
        <v>1.0788240146476311</v>
      </c>
      <c r="F199" s="7">
        <f t="shared" si="19"/>
        <v>0</v>
      </c>
      <c r="G199" s="3">
        <f t="shared" si="22"/>
        <v>0</v>
      </c>
      <c r="H199" s="3">
        <f t="shared" si="21"/>
        <v>35667.154167132576</v>
      </c>
      <c r="I199" s="3">
        <f t="shared" si="23"/>
        <v>35667.154167132576</v>
      </c>
      <c r="J199" s="3">
        <f t="shared" si="24"/>
        <v>0</v>
      </c>
      <c r="K199" s="3">
        <f t="shared" si="25"/>
        <v>1539.5846525593349</v>
      </c>
      <c r="L199" s="2">
        <f t="shared" si="20"/>
        <v>0</v>
      </c>
    </row>
    <row r="200" spans="1:12">
      <c r="A200" s="2">
        <v>180</v>
      </c>
      <c r="B200" s="2">
        <v>23</v>
      </c>
      <c r="C200" s="2">
        <v>1983</v>
      </c>
      <c r="D200" s="2">
        <v>0.15000000000000002</v>
      </c>
      <c r="E200" s="7">
        <v>1.4540318882806669</v>
      </c>
      <c r="F200" s="7">
        <f t="shared" si="19"/>
        <v>1.304031888280667</v>
      </c>
      <c r="G200" s="3">
        <f t="shared" si="22"/>
        <v>5665.6086971497298</v>
      </c>
      <c r="H200" s="3">
        <f t="shared" si="21"/>
        <v>2891.9314189566958</v>
      </c>
      <c r="I200" s="3">
        <f t="shared" si="23"/>
        <v>-2773.677278193034</v>
      </c>
      <c r="J200" s="3">
        <f t="shared" si="24"/>
        <v>2773.677278193034</v>
      </c>
      <c r="K200" s="3">
        <f t="shared" si="25"/>
        <v>0</v>
      </c>
      <c r="L200" s="2">
        <f t="shared" si="20"/>
        <v>1</v>
      </c>
    </row>
    <row r="201" spans="1:12">
      <c r="A201" s="2">
        <v>181</v>
      </c>
      <c r="B201" s="2">
        <v>24</v>
      </c>
      <c r="C201" s="2">
        <v>1983</v>
      </c>
      <c r="D201" s="2">
        <v>1.23</v>
      </c>
      <c r="E201" s="7">
        <v>1.2564078727342118</v>
      </c>
      <c r="F201" s="7">
        <f t="shared" si="19"/>
        <v>2.6407872734211857E-2</v>
      </c>
      <c r="G201" s="3">
        <f t="shared" si="22"/>
        <v>114.73390703155246</v>
      </c>
      <c r="H201" s="3">
        <f t="shared" si="21"/>
        <v>23713.837635444899</v>
      </c>
      <c r="I201" s="3">
        <f t="shared" si="23"/>
        <v>23599.103728413345</v>
      </c>
      <c r="J201" s="3">
        <f t="shared" si="24"/>
        <v>0</v>
      </c>
      <c r="K201" s="3">
        <f t="shared" si="25"/>
        <v>1539.5846525593349</v>
      </c>
      <c r="L201" s="2">
        <f t="shared" si="20"/>
        <v>0</v>
      </c>
    </row>
    <row r="202" spans="1:12">
      <c r="A202" s="2">
        <v>182</v>
      </c>
      <c r="B202" s="2">
        <v>25</v>
      </c>
      <c r="C202" s="2">
        <v>1983</v>
      </c>
      <c r="D202" s="2">
        <v>1.4</v>
      </c>
      <c r="E202" s="7">
        <v>1.5176141716803799</v>
      </c>
      <c r="F202" s="7">
        <f t="shared" si="19"/>
        <v>0.11761417168038002</v>
      </c>
      <c r="G202" s="3">
        <f t="shared" si="22"/>
        <v>510.99660979839666</v>
      </c>
      <c r="H202" s="3">
        <f t="shared" si="21"/>
        <v>26991.359910262487</v>
      </c>
      <c r="I202" s="3">
        <f t="shared" si="23"/>
        <v>26480.363300464091</v>
      </c>
      <c r="J202" s="3">
        <f t="shared" si="24"/>
        <v>0</v>
      </c>
      <c r="K202" s="3">
        <f t="shared" si="25"/>
        <v>1539.5846525593349</v>
      </c>
      <c r="L202" s="2">
        <f t="shared" si="20"/>
        <v>0</v>
      </c>
    </row>
    <row r="203" spans="1:12">
      <c r="A203" s="2">
        <v>183</v>
      </c>
      <c r="B203" s="2">
        <v>26</v>
      </c>
      <c r="C203" s="2">
        <v>1983</v>
      </c>
      <c r="D203" s="2">
        <v>0.97499999999999998</v>
      </c>
      <c r="E203" s="7">
        <v>1.276657085311983</v>
      </c>
      <c r="F203" s="7">
        <f t="shared" si="19"/>
        <v>0.30165708531198299</v>
      </c>
      <c r="G203" s="3">
        <f t="shared" si="22"/>
        <v>1310.6052248107026</v>
      </c>
      <c r="H203" s="3">
        <f t="shared" si="21"/>
        <v>18797.554223218518</v>
      </c>
      <c r="I203" s="3">
        <f t="shared" si="23"/>
        <v>17486.948998407817</v>
      </c>
      <c r="J203" s="3">
        <f t="shared" si="24"/>
        <v>0</v>
      </c>
      <c r="K203" s="3">
        <f t="shared" si="25"/>
        <v>1539.5846525593349</v>
      </c>
      <c r="L203" s="2">
        <f t="shared" si="20"/>
        <v>0</v>
      </c>
    </row>
    <row r="204" spans="1:12">
      <c r="A204" s="2">
        <v>184</v>
      </c>
      <c r="B204" s="2">
        <v>27</v>
      </c>
      <c r="C204" s="2">
        <v>1983</v>
      </c>
      <c r="D204" s="2">
        <v>1.68</v>
      </c>
      <c r="E204" s="7">
        <v>1.4638436992942807</v>
      </c>
      <c r="F204" s="7">
        <f t="shared" si="19"/>
        <v>0</v>
      </c>
      <c r="G204" s="3">
        <f t="shared" si="22"/>
        <v>0</v>
      </c>
      <c r="H204" s="3">
        <f t="shared" si="21"/>
        <v>32389.631892314985</v>
      </c>
      <c r="I204" s="3">
        <f t="shared" si="23"/>
        <v>32389.631892314985</v>
      </c>
      <c r="J204" s="3">
        <f t="shared" si="24"/>
        <v>0</v>
      </c>
      <c r="K204" s="3">
        <f t="shared" si="25"/>
        <v>1539.5846525593349</v>
      </c>
      <c r="L204" s="2">
        <f t="shared" si="20"/>
        <v>0</v>
      </c>
    </row>
    <row r="205" spans="1:12">
      <c r="A205" s="2">
        <v>185</v>
      </c>
      <c r="B205" s="2">
        <v>28</v>
      </c>
      <c r="C205" s="2">
        <v>1983</v>
      </c>
      <c r="D205" s="2">
        <v>0.29000000000000004</v>
      </c>
      <c r="E205" s="7">
        <v>1.5924988172732888</v>
      </c>
      <c r="F205" s="7">
        <f t="shared" si="19"/>
        <v>1.3024988172732888</v>
      </c>
      <c r="G205" s="3">
        <f t="shared" si="22"/>
        <v>5658.9479854671326</v>
      </c>
      <c r="H205" s="3">
        <f t="shared" si="21"/>
        <v>5591.0674099829448</v>
      </c>
      <c r="I205" s="3">
        <f t="shared" si="23"/>
        <v>-67.88057548418783</v>
      </c>
      <c r="J205" s="3">
        <f t="shared" si="24"/>
        <v>67.88057548418783</v>
      </c>
      <c r="K205" s="3">
        <f t="shared" si="25"/>
        <v>1471.7040770751471</v>
      </c>
      <c r="L205" s="2">
        <f t="shared" si="20"/>
        <v>0</v>
      </c>
    </row>
    <row r="206" spans="1:12">
      <c r="A206" s="2">
        <v>186</v>
      </c>
      <c r="B206" s="2">
        <v>29</v>
      </c>
      <c r="C206" s="2">
        <v>1983</v>
      </c>
      <c r="D206" s="2">
        <v>0.8600000000000001</v>
      </c>
      <c r="E206" s="7">
        <v>1.471910234719124</v>
      </c>
      <c r="F206" s="7">
        <f t="shared" si="19"/>
        <v>0.61191023471912387</v>
      </c>
      <c r="G206" s="3">
        <f t="shared" si="22"/>
        <v>2658.5576463705547</v>
      </c>
      <c r="H206" s="3">
        <f t="shared" si="21"/>
        <v>16580.406802018388</v>
      </c>
      <c r="I206" s="3">
        <f t="shared" si="23"/>
        <v>13921.849155647833</v>
      </c>
      <c r="J206" s="3">
        <f t="shared" si="24"/>
        <v>0</v>
      </c>
      <c r="K206" s="3">
        <f t="shared" si="25"/>
        <v>1539.5846525593349</v>
      </c>
      <c r="L206" s="2">
        <f t="shared" si="20"/>
        <v>0</v>
      </c>
    </row>
    <row r="207" spans="1:12">
      <c r="A207" s="2">
        <v>187</v>
      </c>
      <c r="B207" s="2">
        <v>30</v>
      </c>
      <c r="C207" s="2">
        <v>1983</v>
      </c>
      <c r="D207" s="13">
        <v>0.21</v>
      </c>
      <c r="E207" s="7">
        <v>1.3835515733919268</v>
      </c>
      <c r="F207" s="7">
        <f t="shared" si="19"/>
        <v>1.1735515733919268</v>
      </c>
      <c r="G207" s="3">
        <f t="shared" si="22"/>
        <v>5098.7127389418629</v>
      </c>
      <c r="H207" s="3">
        <f t="shared" si="21"/>
        <v>4048.7039865393731</v>
      </c>
      <c r="I207" s="3">
        <f t="shared" si="23"/>
        <v>-1050.0087524024898</v>
      </c>
      <c r="J207" s="3">
        <f t="shared" si="24"/>
        <v>1050.0087524024898</v>
      </c>
      <c r="K207" s="3">
        <f t="shared" si="25"/>
        <v>489.57590015684514</v>
      </c>
      <c r="L207" s="2">
        <f t="shared" si="20"/>
        <v>0</v>
      </c>
    </row>
    <row r="208" spans="1:12">
      <c r="A208" s="2">
        <v>188</v>
      </c>
      <c r="B208" s="2">
        <v>31</v>
      </c>
      <c r="C208" s="2">
        <v>1983</v>
      </c>
      <c r="D208" s="2">
        <v>0.13</v>
      </c>
      <c r="E208" s="7">
        <v>1.4851562976977388</v>
      </c>
      <c r="F208" s="7">
        <f t="shared" si="19"/>
        <v>1.3551562976977389</v>
      </c>
      <c r="G208" s="3">
        <f t="shared" si="22"/>
        <v>5887.7281876568995</v>
      </c>
      <c r="H208" s="3">
        <f t="shared" si="21"/>
        <v>2506.3405630958027</v>
      </c>
      <c r="I208" s="3">
        <f t="shared" si="23"/>
        <v>-3381.3876245610968</v>
      </c>
      <c r="J208" s="3">
        <f t="shared" si="24"/>
        <v>4431.3963769635866</v>
      </c>
      <c r="K208" s="3">
        <f t="shared" si="25"/>
        <v>0</v>
      </c>
      <c r="L208" s="2">
        <f t="shared" si="20"/>
        <v>1</v>
      </c>
    </row>
    <row r="209" spans="1:12">
      <c r="A209" s="2">
        <v>189</v>
      </c>
      <c r="B209" s="2">
        <v>32</v>
      </c>
      <c r="C209" s="2">
        <v>1983</v>
      </c>
      <c r="D209" s="2">
        <v>1.4999999999999999E-2</v>
      </c>
      <c r="E209" s="7">
        <v>1.3798936993799098</v>
      </c>
      <c r="F209" s="7">
        <f t="shared" si="19"/>
        <v>1.3648936993799099</v>
      </c>
      <c r="G209" s="3">
        <f t="shared" si="22"/>
        <v>5930.0341374990367</v>
      </c>
      <c r="H209" s="3">
        <f t="shared" si="21"/>
        <v>289.19314189566956</v>
      </c>
      <c r="I209" s="3">
        <f t="shared" si="23"/>
        <v>-5640.8409956033674</v>
      </c>
      <c r="J209" s="3">
        <f t="shared" si="24"/>
        <v>10072.237372566953</v>
      </c>
      <c r="K209" s="3">
        <f t="shared" si="25"/>
        <v>0</v>
      </c>
      <c r="L209" s="2">
        <f t="shared" si="20"/>
        <v>1</v>
      </c>
    </row>
    <row r="210" spans="1:12">
      <c r="A210" s="2">
        <v>190</v>
      </c>
      <c r="B210" s="2">
        <v>33</v>
      </c>
      <c r="C210" s="2">
        <v>1983</v>
      </c>
      <c r="D210" s="2">
        <v>0.78999999999999992</v>
      </c>
      <c r="E210" s="7">
        <v>1.3709196836410318</v>
      </c>
      <c r="F210" s="7">
        <f t="shared" si="19"/>
        <v>0.58091968364103186</v>
      </c>
      <c r="G210" s="3">
        <f t="shared" si="22"/>
        <v>2523.9134422713751</v>
      </c>
      <c r="H210" s="3">
        <f t="shared" si="21"/>
        <v>15230.83880650526</v>
      </c>
      <c r="I210" s="3">
        <f t="shared" si="23"/>
        <v>12706.925364233884</v>
      </c>
      <c r="J210" s="3">
        <f t="shared" si="24"/>
        <v>0</v>
      </c>
      <c r="K210" s="3">
        <f t="shared" si="25"/>
        <v>1539.5846525593349</v>
      </c>
      <c r="L210" s="2">
        <f t="shared" si="20"/>
        <v>0</v>
      </c>
    </row>
    <row r="211" spans="1:12">
      <c r="A211" s="2">
        <v>191</v>
      </c>
      <c r="B211" s="2">
        <v>34</v>
      </c>
      <c r="C211" s="2">
        <v>1983</v>
      </c>
      <c r="D211" s="2">
        <v>1.585</v>
      </c>
      <c r="E211" s="7">
        <v>1.107962203594288</v>
      </c>
      <c r="F211" s="7">
        <f t="shared" si="19"/>
        <v>0</v>
      </c>
      <c r="G211" s="3">
        <f t="shared" si="22"/>
        <v>0</v>
      </c>
      <c r="H211" s="3">
        <f t="shared" si="21"/>
        <v>30558.075326975741</v>
      </c>
      <c r="I211" s="3">
        <f t="shared" si="23"/>
        <v>30558.075326975741</v>
      </c>
      <c r="J211" s="3">
        <f t="shared" si="24"/>
        <v>0</v>
      </c>
      <c r="K211" s="3">
        <f t="shared" si="25"/>
        <v>1539.5846525593349</v>
      </c>
      <c r="L211" s="2">
        <f t="shared" si="20"/>
        <v>0</v>
      </c>
    </row>
    <row r="212" spans="1:12">
      <c r="A212" s="2">
        <v>192</v>
      </c>
      <c r="B212" s="2">
        <v>35</v>
      </c>
      <c r="C212" s="2">
        <v>1983</v>
      </c>
      <c r="D212" s="2">
        <v>0.63500000000000001</v>
      </c>
      <c r="E212" s="7">
        <v>1.1291421248325269</v>
      </c>
      <c r="F212" s="7">
        <f t="shared" si="19"/>
        <v>0.49414212483252684</v>
      </c>
      <c r="G212" s="3">
        <f t="shared" si="22"/>
        <v>2146.8922234489478</v>
      </c>
      <c r="H212" s="3">
        <f t="shared" si="21"/>
        <v>12242.509673583343</v>
      </c>
      <c r="I212" s="3">
        <f t="shared" si="23"/>
        <v>10095.617450134396</v>
      </c>
      <c r="J212" s="3">
        <f t="shared" si="24"/>
        <v>0</v>
      </c>
      <c r="K212" s="3">
        <f t="shared" si="25"/>
        <v>1539.5846525593349</v>
      </c>
      <c r="L212" s="2">
        <f t="shared" si="20"/>
        <v>0</v>
      </c>
    </row>
    <row r="213" spans="1:12">
      <c r="A213" s="2">
        <v>193</v>
      </c>
      <c r="B213" s="2">
        <v>36</v>
      </c>
      <c r="C213" s="2">
        <v>1983</v>
      </c>
      <c r="D213" s="2">
        <v>0.99500000000000011</v>
      </c>
      <c r="E213" s="7">
        <v>0.96477558956710996</v>
      </c>
      <c r="F213" s="7">
        <f t="shared" si="19"/>
        <v>0</v>
      </c>
      <c r="G213" s="3">
        <f t="shared" si="22"/>
        <v>0</v>
      </c>
      <c r="H213" s="3">
        <f t="shared" si="21"/>
        <v>19183.145079079415</v>
      </c>
      <c r="I213" s="3">
        <f t="shared" si="23"/>
        <v>19183.145079079415</v>
      </c>
      <c r="J213" s="3">
        <f t="shared" si="24"/>
        <v>0</v>
      </c>
      <c r="K213" s="3">
        <f t="shared" si="25"/>
        <v>1539.5846525593349</v>
      </c>
      <c r="L213" s="2">
        <f t="shared" si="20"/>
        <v>0</v>
      </c>
    </row>
    <row r="214" spans="1:12">
      <c r="A214" s="2">
        <v>194</v>
      </c>
      <c r="B214" s="2">
        <v>37</v>
      </c>
      <c r="C214" s="2">
        <v>1983</v>
      </c>
      <c r="D214" s="2">
        <v>1.88</v>
      </c>
      <c r="E214" s="7">
        <v>0.63833787336464332</v>
      </c>
      <c r="F214" s="7">
        <f t="shared" ref="F214:F277" si="26">IF(OR(B214&lt;$C$6,B214&gt;$D$6),0,IF(E214&gt;D214,E214-D214,0))</f>
        <v>0</v>
      </c>
      <c r="G214" s="3">
        <f t="shared" si="22"/>
        <v>0</v>
      </c>
      <c r="H214" s="3">
        <f t="shared" si="21"/>
        <v>36245.540450923916</v>
      </c>
      <c r="I214" s="3">
        <f t="shared" si="23"/>
        <v>36245.540450923916</v>
      </c>
      <c r="J214" s="3">
        <f t="shared" si="24"/>
        <v>0</v>
      </c>
      <c r="K214" s="3">
        <f t="shared" si="25"/>
        <v>1539.5846525593349</v>
      </c>
      <c r="L214" s="2">
        <f t="shared" ref="L214:L277" si="27">IF(AND(K214=0,I214=0),0,IF(B214&gt;43,0,IF(ROUND((K213+I214),0)=0,0,IF(K214=0,1,0))))</f>
        <v>0</v>
      </c>
    </row>
    <row r="215" spans="1:12">
      <c r="A215" s="2">
        <v>195</v>
      </c>
      <c r="B215" s="2">
        <v>38</v>
      </c>
      <c r="C215" s="2">
        <v>1983</v>
      </c>
      <c r="D215" s="2">
        <v>0.24</v>
      </c>
      <c r="E215" s="7">
        <v>0.53155078685939294</v>
      </c>
      <c r="F215" s="7">
        <f t="shared" si="26"/>
        <v>0.29155078685939295</v>
      </c>
      <c r="G215" s="3">
        <f t="shared" si="22"/>
        <v>1266.6965344454088</v>
      </c>
      <c r="H215" s="3">
        <f t="shared" si="21"/>
        <v>4627.0902703307129</v>
      </c>
      <c r="I215" s="3">
        <f t="shared" si="23"/>
        <v>3360.3937358853041</v>
      </c>
      <c r="J215" s="3">
        <f t="shared" si="24"/>
        <v>0</v>
      </c>
      <c r="K215" s="3">
        <f t="shared" si="25"/>
        <v>1539.5846525593349</v>
      </c>
      <c r="L215" s="2">
        <f t="shared" si="27"/>
        <v>0</v>
      </c>
    </row>
    <row r="216" spans="1:12">
      <c r="A216" s="2">
        <v>196</v>
      </c>
      <c r="B216" s="2">
        <v>39</v>
      </c>
      <c r="C216" s="2">
        <v>1983</v>
      </c>
      <c r="D216" s="2">
        <v>0.23499999999999999</v>
      </c>
      <c r="E216" s="7">
        <v>0.82490984167827697</v>
      </c>
      <c r="F216" s="7">
        <f t="shared" si="26"/>
        <v>0.58990984167827698</v>
      </c>
      <c r="G216" s="3">
        <f t="shared" si="22"/>
        <v>2562.9728533351054</v>
      </c>
      <c r="H216" s="3">
        <f t="shared" si="21"/>
        <v>4530.6925563654895</v>
      </c>
      <c r="I216" s="3">
        <f t="shared" si="23"/>
        <v>1967.7197030303842</v>
      </c>
      <c r="J216" s="3">
        <f t="shared" si="24"/>
        <v>0</v>
      </c>
      <c r="K216" s="3">
        <f t="shared" si="25"/>
        <v>1539.5846525593349</v>
      </c>
      <c r="L216" s="2">
        <f t="shared" si="27"/>
        <v>0</v>
      </c>
    </row>
    <row r="217" spans="1:12">
      <c r="A217" s="2">
        <v>197</v>
      </c>
      <c r="B217" s="2">
        <v>40</v>
      </c>
      <c r="C217" s="2">
        <v>1983</v>
      </c>
      <c r="D217" s="2">
        <v>0.08</v>
      </c>
      <c r="E217" s="7">
        <v>0.504003149092216</v>
      </c>
      <c r="F217" s="7">
        <f t="shared" si="26"/>
        <v>0</v>
      </c>
      <c r="G217" s="3">
        <f t="shared" si="22"/>
        <v>0</v>
      </c>
      <c r="H217" s="3">
        <f t="shared" si="21"/>
        <v>1542.3634234435706</v>
      </c>
      <c r="I217" s="3">
        <f t="shared" si="23"/>
        <v>1542.3634234435706</v>
      </c>
      <c r="J217" s="3">
        <f t="shared" si="24"/>
        <v>0</v>
      </c>
      <c r="K217" s="3">
        <f t="shared" si="25"/>
        <v>1539.5846525593349</v>
      </c>
      <c r="L217" s="2">
        <f t="shared" si="27"/>
        <v>0</v>
      </c>
    </row>
    <row r="218" spans="1:12">
      <c r="A218" s="2">
        <v>198</v>
      </c>
      <c r="B218" s="2">
        <v>41</v>
      </c>
      <c r="C218" s="2">
        <v>1983</v>
      </c>
      <c r="D218" s="2">
        <v>2.0049999999999994</v>
      </c>
      <c r="E218" s="7">
        <v>0.37620236182099798</v>
      </c>
      <c r="F218" s="7">
        <f t="shared" si="26"/>
        <v>0</v>
      </c>
      <c r="G218" s="3">
        <f t="shared" si="22"/>
        <v>0</v>
      </c>
      <c r="H218" s="3">
        <f t="shared" si="21"/>
        <v>38655.483300054482</v>
      </c>
      <c r="I218" s="3">
        <f t="shared" si="23"/>
        <v>38655.483300054482</v>
      </c>
      <c r="J218" s="3">
        <f t="shared" si="24"/>
        <v>0</v>
      </c>
      <c r="K218" s="3">
        <f t="shared" si="25"/>
        <v>1539.5846525593349</v>
      </c>
      <c r="L218" s="2">
        <f t="shared" si="27"/>
        <v>0</v>
      </c>
    </row>
    <row r="219" spans="1:12">
      <c r="A219" s="2">
        <v>199</v>
      </c>
      <c r="B219" s="2">
        <v>42</v>
      </c>
      <c r="C219" s="2">
        <v>1983</v>
      </c>
      <c r="D219" s="2">
        <v>0.55000000000000004</v>
      </c>
      <c r="E219" s="7">
        <v>0.32796996029539188</v>
      </c>
      <c r="F219" s="7">
        <f t="shared" si="26"/>
        <v>0</v>
      </c>
      <c r="G219" s="3">
        <f t="shared" si="22"/>
        <v>0</v>
      </c>
      <c r="H219" s="3">
        <f t="shared" si="21"/>
        <v>10603.748536174551</v>
      </c>
      <c r="I219" s="3">
        <f t="shared" si="23"/>
        <v>10603.748536174551</v>
      </c>
      <c r="J219" s="3">
        <f t="shared" si="24"/>
        <v>0</v>
      </c>
      <c r="K219" s="3">
        <f t="shared" si="25"/>
        <v>1539.5846525593349</v>
      </c>
      <c r="L219" s="2">
        <f t="shared" si="27"/>
        <v>0</v>
      </c>
    </row>
    <row r="220" spans="1:12">
      <c r="A220" s="2">
        <v>200</v>
      </c>
      <c r="B220" s="2">
        <v>43</v>
      </c>
      <c r="C220" s="2">
        <v>1983</v>
      </c>
      <c r="D220" s="2">
        <v>0.01</v>
      </c>
      <c r="E220" s="7">
        <v>0.37009677127604462</v>
      </c>
      <c r="F220" s="7">
        <f t="shared" si="26"/>
        <v>0</v>
      </c>
      <c r="G220" s="3">
        <f t="shared" si="22"/>
        <v>0</v>
      </c>
      <c r="H220" s="3">
        <f t="shared" si="21"/>
        <v>192.79542793044632</v>
      </c>
      <c r="I220" s="3">
        <f t="shared" si="23"/>
        <v>192.79542793044632</v>
      </c>
      <c r="J220" s="3">
        <f t="shared" si="24"/>
        <v>0</v>
      </c>
      <c r="K220" s="3">
        <f t="shared" si="25"/>
        <v>1539.5846525593349</v>
      </c>
      <c r="L220" s="2">
        <f t="shared" si="27"/>
        <v>0</v>
      </c>
    </row>
    <row r="221" spans="1:12">
      <c r="A221" s="2">
        <v>201</v>
      </c>
      <c r="B221" s="2">
        <v>44</v>
      </c>
      <c r="C221" s="2">
        <v>1983</v>
      </c>
      <c r="D221" s="2">
        <v>3.5000000000000003E-2</v>
      </c>
      <c r="E221" s="7">
        <v>0.29174846426934564</v>
      </c>
      <c r="F221" s="7">
        <f t="shared" si="26"/>
        <v>0</v>
      </c>
      <c r="G221" s="3">
        <f t="shared" si="22"/>
        <v>0</v>
      </c>
      <c r="H221" s="3">
        <f t="shared" si="21"/>
        <v>674.78399775656237</v>
      </c>
      <c r="I221" s="3">
        <f t="shared" si="23"/>
        <v>674.78399775656237</v>
      </c>
      <c r="J221" s="3">
        <f t="shared" si="24"/>
        <v>0</v>
      </c>
      <c r="K221" s="3">
        <f t="shared" si="25"/>
        <v>0</v>
      </c>
      <c r="L221" s="2">
        <f t="shared" si="27"/>
        <v>0</v>
      </c>
    </row>
    <row r="222" spans="1:12">
      <c r="A222" s="2">
        <v>202</v>
      </c>
      <c r="B222" s="2">
        <v>45</v>
      </c>
      <c r="C222" s="2">
        <v>1983</v>
      </c>
      <c r="D222" s="2">
        <v>1.4750000000000001</v>
      </c>
      <c r="E222" s="7">
        <v>0.18389370059982998</v>
      </c>
      <c r="F222" s="7">
        <f t="shared" si="26"/>
        <v>0</v>
      </c>
      <c r="G222" s="3">
        <f t="shared" si="22"/>
        <v>0</v>
      </c>
      <c r="H222" s="3">
        <f t="shared" si="21"/>
        <v>28437.325619740837</v>
      </c>
      <c r="I222" s="3">
        <f t="shared" si="23"/>
        <v>28437.325619740837</v>
      </c>
      <c r="J222" s="3">
        <f t="shared" si="24"/>
        <v>0</v>
      </c>
      <c r="K222" s="3">
        <f t="shared" si="25"/>
        <v>0</v>
      </c>
      <c r="L222" s="2">
        <f t="shared" si="27"/>
        <v>0</v>
      </c>
    </row>
    <row r="223" spans="1:12">
      <c r="A223" s="2">
        <v>203</v>
      </c>
      <c r="B223" s="2">
        <v>46</v>
      </c>
      <c r="C223" s="2">
        <v>1983</v>
      </c>
      <c r="D223" s="2">
        <v>1.3900000000000001</v>
      </c>
      <c r="E223" s="7">
        <v>0.14513330693857818</v>
      </c>
      <c r="F223" s="7">
        <f t="shared" si="26"/>
        <v>0</v>
      </c>
      <c r="G223" s="3">
        <f t="shared" si="22"/>
        <v>0</v>
      </c>
      <c r="H223" s="3">
        <f t="shared" si="21"/>
        <v>26798.564482332044</v>
      </c>
      <c r="I223" s="3">
        <f t="shared" si="23"/>
        <v>26798.564482332044</v>
      </c>
      <c r="J223" s="3">
        <f t="shared" si="24"/>
        <v>0</v>
      </c>
      <c r="K223" s="3">
        <f t="shared" si="25"/>
        <v>0</v>
      </c>
      <c r="L223" s="2">
        <f t="shared" si="27"/>
        <v>0</v>
      </c>
    </row>
    <row r="224" spans="1:12">
      <c r="A224" s="2">
        <v>204</v>
      </c>
      <c r="B224" s="2">
        <v>47</v>
      </c>
      <c r="C224" s="2">
        <v>1983</v>
      </c>
      <c r="D224" s="2">
        <v>0.01</v>
      </c>
      <c r="E224" s="7">
        <v>4.9985826720668002E-2</v>
      </c>
      <c r="F224" s="7">
        <f t="shared" si="26"/>
        <v>0</v>
      </c>
      <c r="G224" s="3">
        <f t="shared" si="22"/>
        <v>0</v>
      </c>
      <c r="H224" s="3">
        <f t="shared" si="21"/>
        <v>192.79542793044632</v>
      </c>
      <c r="I224" s="3">
        <f t="shared" si="23"/>
        <v>192.79542793044632</v>
      </c>
      <c r="J224" s="3">
        <f t="shared" si="24"/>
        <v>0</v>
      </c>
      <c r="K224" s="3">
        <f t="shared" si="25"/>
        <v>0</v>
      </c>
      <c r="L224" s="2">
        <f t="shared" si="27"/>
        <v>0</v>
      </c>
    </row>
    <row r="225" spans="1:12">
      <c r="A225" s="2">
        <v>205</v>
      </c>
      <c r="B225" s="2">
        <v>48</v>
      </c>
      <c r="C225" s="2">
        <v>1983</v>
      </c>
      <c r="D225" s="2">
        <v>0</v>
      </c>
      <c r="E225" s="7">
        <v>0</v>
      </c>
      <c r="F225" s="7">
        <f t="shared" si="26"/>
        <v>0</v>
      </c>
      <c r="G225" s="3">
        <f t="shared" si="22"/>
        <v>0</v>
      </c>
      <c r="H225" s="3">
        <f t="shared" si="21"/>
        <v>0</v>
      </c>
      <c r="I225" s="3">
        <f t="shared" si="23"/>
        <v>0</v>
      </c>
      <c r="J225" s="3">
        <f t="shared" si="24"/>
        <v>0</v>
      </c>
      <c r="K225" s="3">
        <f t="shared" si="25"/>
        <v>0</v>
      </c>
      <c r="L225" s="2">
        <f t="shared" si="27"/>
        <v>0</v>
      </c>
    </row>
    <row r="226" spans="1:12">
      <c r="A226" s="2">
        <v>206</v>
      </c>
      <c r="B226" s="2">
        <v>49</v>
      </c>
      <c r="C226" s="2">
        <v>1983</v>
      </c>
      <c r="D226" s="2">
        <v>0</v>
      </c>
      <c r="E226" s="7">
        <v>0</v>
      </c>
      <c r="F226" s="7">
        <f t="shared" si="26"/>
        <v>0</v>
      </c>
      <c r="G226" s="3">
        <f t="shared" si="22"/>
        <v>0</v>
      </c>
      <c r="H226" s="3">
        <f t="shared" si="21"/>
        <v>0</v>
      </c>
      <c r="I226" s="3">
        <f t="shared" si="23"/>
        <v>0</v>
      </c>
      <c r="J226" s="3">
        <f t="shared" si="24"/>
        <v>0</v>
      </c>
      <c r="K226" s="3">
        <f t="shared" si="25"/>
        <v>0</v>
      </c>
      <c r="L226" s="2">
        <f t="shared" si="27"/>
        <v>0</v>
      </c>
    </row>
    <row r="227" spans="1:12">
      <c r="A227" s="2">
        <v>207</v>
      </c>
      <c r="B227" s="2">
        <v>50</v>
      </c>
      <c r="C227" s="2">
        <v>1983</v>
      </c>
      <c r="D227" s="2">
        <v>0</v>
      </c>
      <c r="E227" s="7">
        <v>0</v>
      </c>
      <c r="F227" s="7">
        <f t="shared" si="26"/>
        <v>0</v>
      </c>
      <c r="G227" s="3">
        <f t="shared" si="22"/>
        <v>0</v>
      </c>
      <c r="H227" s="3">
        <f t="shared" si="21"/>
        <v>0</v>
      </c>
      <c r="I227" s="3">
        <f t="shared" si="23"/>
        <v>0</v>
      </c>
      <c r="J227" s="3">
        <f t="shared" si="24"/>
        <v>0</v>
      </c>
      <c r="K227" s="3">
        <f t="shared" si="25"/>
        <v>0</v>
      </c>
      <c r="L227" s="2">
        <f t="shared" si="27"/>
        <v>0</v>
      </c>
    </row>
    <row r="228" spans="1:12">
      <c r="A228" s="2">
        <v>208</v>
      </c>
      <c r="B228" s="2">
        <v>51</v>
      </c>
      <c r="C228" s="2">
        <v>1983</v>
      </c>
      <c r="D228" s="2">
        <v>0</v>
      </c>
      <c r="E228" s="7">
        <v>0</v>
      </c>
      <c r="F228" s="7">
        <f t="shared" si="26"/>
        <v>0</v>
      </c>
      <c r="G228" s="3">
        <f t="shared" si="22"/>
        <v>0</v>
      </c>
      <c r="H228" s="3">
        <f t="shared" si="21"/>
        <v>0</v>
      </c>
      <c r="I228" s="3">
        <f t="shared" si="23"/>
        <v>0</v>
      </c>
      <c r="J228" s="3">
        <f t="shared" si="24"/>
        <v>0</v>
      </c>
      <c r="K228" s="3">
        <f t="shared" si="25"/>
        <v>0</v>
      </c>
      <c r="L228" s="2">
        <f t="shared" si="27"/>
        <v>0</v>
      </c>
    </row>
    <row r="229" spans="1:12">
      <c r="A229" s="2">
        <v>209</v>
      </c>
      <c r="B229" s="2">
        <v>52</v>
      </c>
      <c r="C229" s="2">
        <v>1983</v>
      </c>
      <c r="D229" s="2">
        <v>0</v>
      </c>
      <c r="E229" s="7">
        <v>0</v>
      </c>
      <c r="F229" s="7">
        <f t="shared" si="26"/>
        <v>0</v>
      </c>
      <c r="G229" s="3">
        <f t="shared" si="22"/>
        <v>0</v>
      </c>
      <c r="H229" s="3">
        <f t="shared" si="21"/>
        <v>0</v>
      </c>
      <c r="I229" s="3">
        <f t="shared" si="23"/>
        <v>0</v>
      </c>
      <c r="J229" s="3">
        <f t="shared" si="24"/>
        <v>0</v>
      </c>
      <c r="K229" s="3">
        <f t="shared" si="25"/>
        <v>0</v>
      </c>
      <c r="L229" s="2">
        <f t="shared" si="27"/>
        <v>0</v>
      </c>
    </row>
    <row r="230" spans="1:12">
      <c r="A230" s="2">
        <v>210</v>
      </c>
      <c r="B230" s="2">
        <v>1</v>
      </c>
      <c r="C230" s="2">
        <v>1984</v>
      </c>
      <c r="D230" s="2">
        <v>0</v>
      </c>
      <c r="E230" s="7">
        <v>0</v>
      </c>
      <c r="F230" s="7">
        <f t="shared" si="26"/>
        <v>0</v>
      </c>
      <c r="G230" s="3">
        <f t="shared" si="22"/>
        <v>0</v>
      </c>
      <c r="H230" s="3">
        <f t="shared" si="21"/>
        <v>0</v>
      </c>
      <c r="I230" s="3">
        <f t="shared" si="23"/>
        <v>0</v>
      </c>
      <c r="J230" s="3">
        <f t="shared" si="24"/>
        <v>0</v>
      </c>
      <c r="K230" s="3">
        <f t="shared" si="25"/>
        <v>0</v>
      </c>
      <c r="L230" s="2">
        <f t="shared" si="27"/>
        <v>0</v>
      </c>
    </row>
    <row r="231" spans="1:12">
      <c r="A231" s="2">
        <v>211</v>
      </c>
      <c r="B231" s="2">
        <v>2</v>
      </c>
      <c r="C231" s="2">
        <v>1984</v>
      </c>
      <c r="D231" s="2">
        <v>0</v>
      </c>
      <c r="E231" s="7">
        <v>0</v>
      </c>
      <c r="F231" s="7">
        <f t="shared" si="26"/>
        <v>0</v>
      </c>
      <c r="G231" s="3">
        <f t="shared" si="22"/>
        <v>0</v>
      </c>
      <c r="H231" s="3">
        <f t="shared" si="21"/>
        <v>0</v>
      </c>
      <c r="I231" s="3">
        <f t="shared" si="23"/>
        <v>0</v>
      </c>
      <c r="J231" s="3">
        <f t="shared" si="24"/>
        <v>0</v>
      </c>
      <c r="K231" s="3">
        <f t="shared" si="25"/>
        <v>0</v>
      </c>
      <c r="L231" s="2">
        <f t="shared" si="27"/>
        <v>0</v>
      </c>
    </row>
    <row r="232" spans="1:12">
      <c r="A232" s="2">
        <v>212</v>
      </c>
      <c r="B232" s="2">
        <v>3</v>
      </c>
      <c r="C232" s="2">
        <v>1984</v>
      </c>
      <c r="D232" s="2">
        <v>0</v>
      </c>
      <c r="E232" s="7">
        <v>0</v>
      </c>
      <c r="F232" s="7">
        <f t="shared" si="26"/>
        <v>0</v>
      </c>
      <c r="G232" s="3">
        <f t="shared" si="22"/>
        <v>0</v>
      </c>
      <c r="H232" s="3">
        <f t="shared" si="21"/>
        <v>0</v>
      </c>
      <c r="I232" s="3">
        <f t="shared" si="23"/>
        <v>0</v>
      </c>
      <c r="J232" s="3">
        <f t="shared" si="24"/>
        <v>0</v>
      </c>
      <c r="K232" s="3">
        <f t="shared" si="25"/>
        <v>0</v>
      </c>
      <c r="L232" s="2">
        <f t="shared" si="27"/>
        <v>0</v>
      </c>
    </row>
    <row r="233" spans="1:12">
      <c r="A233" s="2">
        <v>213</v>
      </c>
      <c r="B233" s="2">
        <v>4</v>
      </c>
      <c r="C233" s="2">
        <v>1984</v>
      </c>
      <c r="D233" s="2">
        <v>0</v>
      </c>
      <c r="E233" s="7">
        <v>0</v>
      </c>
      <c r="F233" s="7">
        <f t="shared" si="26"/>
        <v>0</v>
      </c>
      <c r="G233" s="3">
        <f t="shared" si="22"/>
        <v>0</v>
      </c>
      <c r="H233" s="3">
        <f t="shared" si="21"/>
        <v>0</v>
      </c>
      <c r="I233" s="3">
        <f t="shared" si="23"/>
        <v>0</v>
      </c>
      <c r="J233" s="3">
        <f t="shared" si="24"/>
        <v>0</v>
      </c>
      <c r="K233" s="3">
        <f t="shared" si="25"/>
        <v>0</v>
      </c>
      <c r="L233" s="2">
        <f t="shared" si="27"/>
        <v>0</v>
      </c>
    </row>
    <row r="234" spans="1:12">
      <c r="A234" s="2">
        <v>214</v>
      </c>
      <c r="B234" s="2">
        <v>5</v>
      </c>
      <c r="C234" s="2">
        <v>1984</v>
      </c>
      <c r="D234" s="2">
        <v>0</v>
      </c>
      <c r="E234" s="7">
        <v>0</v>
      </c>
      <c r="F234" s="7">
        <f t="shared" si="26"/>
        <v>0</v>
      </c>
      <c r="G234" s="3">
        <f t="shared" si="22"/>
        <v>0</v>
      </c>
      <c r="H234" s="3">
        <f t="shared" si="21"/>
        <v>0</v>
      </c>
      <c r="I234" s="3">
        <f t="shared" si="23"/>
        <v>0</v>
      </c>
      <c r="J234" s="3">
        <f t="shared" si="24"/>
        <v>0</v>
      </c>
      <c r="K234" s="3">
        <f t="shared" si="25"/>
        <v>0</v>
      </c>
      <c r="L234" s="2">
        <f t="shared" si="27"/>
        <v>0</v>
      </c>
    </row>
    <row r="235" spans="1:12">
      <c r="A235" s="2">
        <v>215</v>
      </c>
      <c r="B235" s="2">
        <v>6</v>
      </c>
      <c r="C235" s="2">
        <v>1984</v>
      </c>
      <c r="D235" s="2">
        <v>0</v>
      </c>
      <c r="E235" s="7">
        <v>0</v>
      </c>
      <c r="F235" s="7">
        <f t="shared" si="26"/>
        <v>0</v>
      </c>
      <c r="G235" s="3">
        <f t="shared" si="22"/>
        <v>0</v>
      </c>
      <c r="H235" s="3">
        <f t="shared" si="21"/>
        <v>0</v>
      </c>
      <c r="I235" s="3">
        <f t="shared" si="23"/>
        <v>0</v>
      </c>
      <c r="J235" s="3">
        <f t="shared" si="24"/>
        <v>0</v>
      </c>
      <c r="K235" s="3">
        <f t="shared" si="25"/>
        <v>0</v>
      </c>
      <c r="L235" s="2">
        <f t="shared" si="27"/>
        <v>0</v>
      </c>
    </row>
    <row r="236" spans="1:12">
      <c r="A236" s="2">
        <v>216</v>
      </c>
      <c r="B236" s="2">
        <v>7</v>
      </c>
      <c r="C236" s="2">
        <v>1984</v>
      </c>
      <c r="D236" s="2">
        <v>0</v>
      </c>
      <c r="E236" s="7">
        <v>0</v>
      </c>
      <c r="F236" s="7">
        <f t="shared" si="26"/>
        <v>0</v>
      </c>
      <c r="G236" s="3">
        <f t="shared" si="22"/>
        <v>0</v>
      </c>
      <c r="H236" s="3">
        <f t="shared" si="21"/>
        <v>0</v>
      </c>
      <c r="I236" s="3">
        <f t="shared" si="23"/>
        <v>0</v>
      </c>
      <c r="J236" s="3">
        <f t="shared" si="24"/>
        <v>0</v>
      </c>
      <c r="K236" s="3">
        <f t="shared" si="25"/>
        <v>0</v>
      </c>
      <c r="L236" s="2">
        <f t="shared" si="27"/>
        <v>0</v>
      </c>
    </row>
    <row r="237" spans="1:12">
      <c r="A237" s="2">
        <v>217</v>
      </c>
      <c r="B237" s="2">
        <v>8</v>
      </c>
      <c r="C237" s="2">
        <v>1984</v>
      </c>
      <c r="D237" s="2">
        <v>0</v>
      </c>
      <c r="E237" s="7">
        <v>0</v>
      </c>
      <c r="F237" s="7">
        <f t="shared" si="26"/>
        <v>0</v>
      </c>
      <c r="G237" s="3">
        <f t="shared" si="22"/>
        <v>0</v>
      </c>
      <c r="H237" s="3">
        <f t="shared" si="21"/>
        <v>0</v>
      </c>
      <c r="I237" s="3">
        <f t="shared" si="23"/>
        <v>0</v>
      </c>
      <c r="J237" s="3">
        <f t="shared" si="24"/>
        <v>0</v>
      </c>
      <c r="K237" s="3">
        <f t="shared" si="25"/>
        <v>0</v>
      </c>
      <c r="L237" s="2">
        <f t="shared" si="27"/>
        <v>0</v>
      </c>
    </row>
    <row r="238" spans="1:12">
      <c r="A238" s="2">
        <v>218</v>
      </c>
      <c r="B238" s="2">
        <v>9</v>
      </c>
      <c r="C238" s="2">
        <v>1984</v>
      </c>
      <c r="D238" s="2">
        <v>0</v>
      </c>
      <c r="E238" s="7">
        <v>0</v>
      </c>
      <c r="F238" s="7">
        <f t="shared" si="26"/>
        <v>0</v>
      </c>
      <c r="G238" s="3">
        <f t="shared" si="22"/>
        <v>0</v>
      </c>
      <c r="H238" s="3">
        <f t="shared" si="21"/>
        <v>0</v>
      </c>
      <c r="I238" s="3">
        <f t="shared" si="23"/>
        <v>0</v>
      </c>
      <c r="J238" s="3">
        <f t="shared" si="24"/>
        <v>0</v>
      </c>
      <c r="K238" s="3">
        <f t="shared" si="25"/>
        <v>0</v>
      </c>
      <c r="L238" s="2">
        <f t="shared" si="27"/>
        <v>0</v>
      </c>
    </row>
    <row r="239" spans="1:12">
      <c r="A239" s="2">
        <v>219</v>
      </c>
      <c r="B239" s="2">
        <v>10</v>
      </c>
      <c r="C239" s="2">
        <v>1984</v>
      </c>
      <c r="D239" s="2">
        <v>0</v>
      </c>
      <c r="E239" s="7">
        <v>0</v>
      </c>
      <c r="F239" s="7">
        <f t="shared" si="26"/>
        <v>0</v>
      </c>
      <c r="G239" s="3">
        <f t="shared" si="22"/>
        <v>0</v>
      </c>
      <c r="H239" s="3">
        <f t="shared" si="21"/>
        <v>0</v>
      </c>
      <c r="I239" s="3">
        <f t="shared" si="23"/>
        <v>0</v>
      </c>
      <c r="J239" s="3">
        <f t="shared" si="24"/>
        <v>0</v>
      </c>
      <c r="K239" s="3">
        <f t="shared" si="25"/>
        <v>0</v>
      </c>
      <c r="L239" s="2">
        <f t="shared" si="27"/>
        <v>0</v>
      </c>
    </row>
    <row r="240" spans="1:12">
      <c r="A240" s="2">
        <v>220</v>
      </c>
      <c r="B240" s="2">
        <v>11</v>
      </c>
      <c r="C240" s="2">
        <v>1984</v>
      </c>
      <c r="D240" s="2">
        <v>0.64300000000000013</v>
      </c>
      <c r="E240" s="7">
        <v>0.17853316123521901</v>
      </c>
      <c r="F240" s="7">
        <f t="shared" si="26"/>
        <v>0</v>
      </c>
      <c r="G240" s="3">
        <f t="shared" si="22"/>
        <v>0</v>
      </c>
      <c r="H240" s="3">
        <f t="shared" si="21"/>
        <v>12396.746015927703</v>
      </c>
      <c r="I240" s="3">
        <f t="shared" si="23"/>
        <v>12396.746015927703</v>
      </c>
      <c r="J240" s="3">
        <f t="shared" si="24"/>
        <v>0</v>
      </c>
      <c r="K240" s="3">
        <f t="shared" si="25"/>
        <v>1539.5846525593349</v>
      </c>
      <c r="L240" s="2">
        <f t="shared" si="27"/>
        <v>0</v>
      </c>
    </row>
    <row r="241" spans="1:12">
      <c r="A241" s="2">
        <v>221</v>
      </c>
      <c r="B241" s="2">
        <v>12</v>
      </c>
      <c r="C241" s="2">
        <v>1984</v>
      </c>
      <c r="D241" s="2">
        <v>0.30700000000000005</v>
      </c>
      <c r="E241" s="7">
        <v>0.34641921224507755</v>
      </c>
      <c r="F241" s="7">
        <f t="shared" si="26"/>
        <v>0</v>
      </c>
      <c r="G241" s="3">
        <f t="shared" si="22"/>
        <v>0</v>
      </c>
      <c r="H241" s="3">
        <f t="shared" si="21"/>
        <v>5918.8196374647041</v>
      </c>
      <c r="I241" s="3">
        <f t="shared" si="23"/>
        <v>5918.8196374647041</v>
      </c>
      <c r="J241" s="3">
        <f t="shared" si="24"/>
        <v>0</v>
      </c>
      <c r="K241" s="3">
        <f t="shared" si="25"/>
        <v>1539.5846525593349</v>
      </c>
      <c r="L241" s="2">
        <f t="shared" si="27"/>
        <v>0</v>
      </c>
    </row>
    <row r="242" spans="1:12">
      <c r="A242" s="2">
        <v>222</v>
      </c>
      <c r="B242" s="2">
        <v>13</v>
      </c>
      <c r="C242" s="2">
        <v>1984</v>
      </c>
      <c r="D242" s="2">
        <v>0.02</v>
      </c>
      <c r="E242" s="7">
        <v>0.46616456645364601</v>
      </c>
      <c r="F242" s="7">
        <f t="shared" si="26"/>
        <v>0.44616456645364599</v>
      </c>
      <c r="G242" s="3">
        <f t="shared" si="22"/>
        <v>1938.4448116469355</v>
      </c>
      <c r="H242" s="3">
        <f t="shared" si="21"/>
        <v>385.59085586089265</v>
      </c>
      <c r="I242" s="3">
        <f t="shared" si="23"/>
        <v>-1552.8539557860429</v>
      </c>
      <c r="J242" s="3">
        <f t="shared" si="24"/>
        <v>1552.8539557860429</v>
      </c>
      <c r="K242" s="3">
        <f t="shared" si="25"/>
        <v>0</v>
      </c>
      <c r="L242" s="2">
        <f t="shared" si="27"/>
        <v>1</v>
      </c>
    </row>
    <row r="243" spans="1:12">
      <c r="A243" s="2">
        <v>223</v>
      </c>
      <c r="B243" s="2">
        <v>14</v>
      </c>
      <c r="C243" s="2">
        <v>1984</v>
      </c>
      <c r="D243" s="2">
        <v>0</v>
      </c>
      <c r="E243" s="7">
        <v>0.67628936938892492</v>
      </c>
      <c r="F243" s="7">
        <f t="shared" si="26"/>
        <v>0.67628936938892492</v>
      </c>
      <c r="G243" s="3">
        <f t="shared" si="22"/>
        <v>2938.2647521385807</v>
      </c>
      <c r="H243" s="3">
        <f t="shared" si="21"/>
        <v>0</v>
      </c>
      <c r="I243" s="3">
        <f t="shared" si="23"/>
        <v>-2938.2647521385807</v>
      </c>
      <c r="J243" s="3">
        <f t="shared" si="24"/>
        <v>4491.1187079246238</v>
      </c>
      <c r="K243" s="3">
        <f t="shared" si="25"/>
        <v>0</v>
      </c>
      <c r="L243" s="2">
        <f t="shared" si="27"/>
        <v>1</v>
      </c>
    </row>
    <row r="244" spans="1:12">
      <c r="A244" s="2">
        <v>224</v>
      </c>
      <c r="B244" s="2">
        <v>15</v>
      </c>
      <c r="C244" s="2">
        <v>1984</v>
      </c>
      <c r="D244" s="2">
        <v>0.97000000000000008</v>
      </c>
      <c r="E244" s="7">
        <v>0.53021653489224996</v>
      </c>
      <c r="F244" s="7">
        <f t="shared" si="26"/>
        <v>0</v>
      </c>
      <c r="G244" s="3">
        <f t="shared" si="22"/>
        <v>0</v>
      </c>
      <c r="H244" s="3">
        <f t="shared" si="21"/>
        <v>18701.156509253298</v>
      </c>
      <c r="I244" s="3">
        <f t="shared" si="23"/>
        <v>18701.156509253298</v>
      </c>
      <c r="J244" s="3">
        <f t="shared" si="24"/>
        <v>0</v>
      </c>
      <c r="K244" s="3">
        <f t="shared" si="25"/>
        <v>1539.5846525593349</v>
      </c>
      <c r="L244" s="2">
        <f t="shared" si="27"/>
        <v>0</v>
      </c>
    </row>
    <row r="245" spans="1:12">
      <c r="A245" s="2">
        <v>225</v>
      </c>
      <c r="B245" s="2">
        <v>16</v>
      </c>
      <c r="C245" s="2">
        <v>1984</v>
      </c>
      <c r="D245" s="2">
        <v>5.0000000000000001E-3</v>
      </c>
      <c r="E245" s="7">
        <v>0.82871456608384497</v>
      </c>
      <c r="F245" s="7">
        <f t="shared" si="26"/>
        <v>0.82371456608384497</v>
      </c>
      <c r="G245" s="3">
        <f t="shared" si="22"/>
        <v>3578.7808960152524</v>
      </c>
      <c r="H245" s="3">
        <f t="shared" si="21"/>
        <v>96.397713965223161</v>
      </c>
      <c r="I245" s="3">
        <f t="shared" si="23"/>
        <v>-3482.3831820500291</v>
      </c>
      <c r="J245" s="3">
        <f t="shared" si="24"/>
        <v>3482.3831820500291</v>
      </c>
      <c r="K245" s="3">
        <f t="shared" si="25"/>
        <v>0</v>
      </c>
      <c r="L245" s="2">
        <f t="shared" si="27"/>
        <v>1</v>
      </c>
    </row>
    <row r="246" spans="1:12">
      <c r="A246" s="2">
        <v>226</v>
      </c>
      <c r="B246" s="2">
        <v>17</v>
      </c>
      <c r="C246" s="2">
        <v>1984</v>
      </c>
      <c r="D246" s="2">
        <v>1.2750000000000001</v>
      </c>
      <c r="E246" s="7">
        <v>0.98975590450225992</v>
      </c>
      <c r="F246" s="7">
        <f t="shared" si="26"/>
        <v>0</v>
      </c>
      <c r="G246" s="3">
        <f t="shared" si="22"/>
        <v>0</v>
      </c>
      <c r="H246" s="3">
        <f t="shared" si="21"/>
        <v>24581.417061131913</v>
      </c>
      <c r="I246" s="3">
        <f t="shared" si="23"/>
        <v>24581.417061131913</v>
      </c>
      <c r="J246" s="3">
        <f t="shared" si="24"/>
        <v>0</v>
      </c>
      <c r="K246" s="3">
        <f t="shared" si="25"/>
        <v>1539.5846525593349</v>
      </c>
      <c r="L246" s="2">
        <f t="shared" si="27"/>
        <v>0</v>
      </c>
    </row>
    <row r="247" spans="1:12">
      <c r="A247" s="2">
        <v>227</v>
      </c>
      <c r="B247" s="2">
        <v>18</v>
      </c>
      <c r="C247" s="2">
        <v>1984</v>
      </c>
      <c r="D247" s="2">
        <v>1.6549999999999998</v>
      </c>
      <c r="E247" s="7">
        <v>0.73423936932981593</v>
      </c>
      <c r="F247" s="7">
        <f t="shared" si="26"/>
        <v>0</v>
      </c>
      <c r="G247" s="3">
        <f t="shared" si="22"/>
        <v>0</v>
      </c>
      <c r="H247" s="3">
        <f t="shared" si="21"/>
        <v>31907.643322488864</v>
      </c>
      <c r="I247" s="3">
        <f t="shared" si="23"/>
        <v>31907.643322488864</v>
      </c>
      <c r="J247" s="3">
        <f t="shared" si="24"/>
        <v>0</v>
      </c>
      <c r="K247" s="3">
        <f t="shared" si="25"/>
        <v>1539.5846525593349</v>
      </c>
      <c r="L247" s="2">
        <f t="shared" si="27"/>
        <v>0</v>
      </c>
    </row>
    <row r="248" spans="1:12">
      <c r="A248" s="2">
        <v>228</v>
      </c>
      <c r="B248" s="2">
        <v>19</v>
      </c>
      <c r="C248" s="2">
        <v>1984</v>
      </c>
      <c r="D248" s="2">
        <v>1.085</v>
      </c>
      <c r="E248" s="7">
        <v>0.9537125974524101</v>
      </c>
      <c r="F248" s="7">
        <f t="shared" si="26"/>
        <v>0</v>
      </c>
      <c r="G248" s="3">
        <f t="shared" si="22"/>
        <v>0</v>
      </c>
      <c r="H248" s="3">
        <f t="shared" si="21"/>
        <v>20918.303930453425</v>
      </c>
      <c r="I248" s="3">
        <f t="shared" si="23"/>
        <v>20918.303930453425</v>
      </c>
      <c r="J248" s="3">
        <f t="shared" si="24"/>
        <v>0</v>
      </c>
      <c r="K248" s="3">
        <f t="shared" si="25"/>
        <v>1539.5846525593349</v>
      </c>
      <c r="L248" s="2">
        <f t="shared" si="27"/>
        <v>0</v>
      </c>
    </row>
    <row r="249" spans="1:12">
      <c r="A249" s="2">
        <v>229</v>
      </c>
      <c r="B249" s="2">
        <v>20</v>
      </c>
      <c r="C249" s="2">
        <v>1984</v>
      </c>
      <c r="D249" s="2">
        <v>0.92500000000000004</v>
      </c>
      <c r="E249" s="7">
        <v>1.1563015736237219</v>
      </c>
      <c r="F249" s="7">
        <f t="shared" si="26"/>
        <v>0.23130157362372183</v>
      </c>
      <c r="G249" s="3">
        <f t="shared" si="22"/>
        <v>1004.9326392737147</v>
      </c>
      <c r="H249" s="3">
        <f t="shared" si="21"/>
        <v>17833.577083566288</v>
      </c>
      <c r="I249" s="3">
        <f t="shared" si="23"/>
        <v>16828.644444292575</v>
      </c>
      <c r="J249" s="3">
        <f t="shared" si="24"/>
        <v>0</v>
      </c>
      <c r="K249" s="3">
        <f t="shared" si="25"/>
        <v>1539.5846525593349</v>
      </c>
      <c r="L249" s="2">
        <f t="shared" si="27"/>
        <v>0</v>
      </c>
    </row>
    <row r="250" spans="1:12">
      <c r="A250" s="2">
        <v>230</v>
      </c>
      <c r="B250" s="2">
        <v>21</v>
      </c>
      <c r="C250" s="2">
        <v>1984</v>
      </c>
      <c r="D250" s="2">
        <v>0.27500000000000002</v>
      </c>
      <c r="E250" s="7">
        <v>1.1442984240296661</v>
      </c>
      <c r="F250" s="7">
        <f t="shared" si="26"/>
        <v>0.86929842402966606</v>
      </c>
      <c r="G250" s="3">
        <f t="shared" si="22"/>
        <v>3776.8284317760472</v>
      </c>
      <c r="H250" s="3">
        <f t="shared" si="21"/>
        <v>5301.8742680872756</v>
      </c>
      <c r="I250" s="3">
        <f t="shared" si="23"/>
        <v>1525.0458363112284</v>
      </c>
      <c r="J250" s="3">
        <f t="shared" si="24"/>
        <v>0</v>
      </c>
      <c r="K250" s="3">
        <f t="shared" si="25"/>
        <v>1539.5846525593349</v>
      </c>
      <c r="L250" s="2">
        <f t="shared" si="27"/>
        <v>0</v>
      </c>
    </row>
    <row r="251" spans="1:12">
      <c r="A251" s="2">
        <v>231</v>
      </c>
      <c r="B251" s="2">
        <v>22</v>
      </c>
      <c r="C251" s="2">
        <v>1984</v>
      </c>
      <c r="D251" s="2">
        <v>0.13500000000000001</v>
      </c>
      <c r="E251" s="7">
        <v>1.310212990789567</v>
      </c>
      <c r="F251" s="7">
        <f t="shared" si="26"/>
        <v>1.175212990789567</v>
      </c>
      <c r="G251" s="3">
        <f t="shared" si="22"/>
        <v>5105.9310753508571</v>
      </c>
      <c r="H251" s="3">
        <f t="shared" si="21"/>
        <v>2602.7382770610261</v>
      </c>
      <c r="I251" s="3">
        <f t="shared" si="23"/>
        <v>-2503.192798289831</v>
      </c>
      <c r="J251" s="3">
        <f t="shared" si="24"/>
        <v>2503.192798289831</v>
      </c>
      <c r="K251" s="3">
        <f t="shared" si="25"/>
        <v>0</v>
      </c>
      <c r="L251" s="2">
        <f t="shared" si="27"/>
        <v>1</v>
      </c>
    </row>
    <row r="252" spans="1:12">
      <c r="A252" s="2">
        <v>232</v>
      </c>
      <c r="B252" s="2">
        <v>23</v>
      </c>
      <c r="C252" s="2">
        <v>1984</v>
      </c>
      <c r="D252" s="2">
        <v>5.6350000000000007</v>
      </c>
      <c r="E252" s="7">
        <v>1.3832637781166297</v>
      </c>
      <c r="F252" s="7">
        <f t="shared" si="26"/>
        <v>0</v>
      </c>
      <c r="G252" s="3">
        <f t="shared" si="22"/>
        <v>0</v>
      </c>
      <c r="H252" s="3">
        <f t="shared" si="21"/>
        <v>108640.22363880655</v>
      </c>
      <c r="I252" s="3">
        <f t="shared" si="23"/>
        <v>108640.22363880655</v>
      </c>
      <c r="J252" s="3">
        <f t="shared" si="24"/>
        <v>0</v>
      </c>
      <c r="K252" s="3">
        <f t="shared" si="25"/>
        <v>1539.5846525593349</v>
      </c>
      <c r="L252" s="2">
        <f t="shared" si="27"/>
        <v>0</v>
      </c>
    </row>
    <row r="253" spans="1:12">
      <c r="A253" s="2">
        <v>233</v>
      </c>
      <c r="B253" s="2">
        <v>24</v>
      </c>
      <c r="C253" s="2">
        <v>1984</v>
      </c>
      <c r="D253" s="2">
        <v>1.68</v>
      </c>
      <c r="E253" s="7">
        <v>1.0600547233281929</v>
      </c>
      <c r="F253" s="7">
        <f t="shared" si="26"/>
        <v>0</v>
      </c>
      <c r="G253" s="3">
        <f t="shared" si="22"/>
        <v>0</v>
      </c>
      <c r="H253" s="3">
        <f t="shared" si="21"/>
        <v>32389.631892314985</v>
      </c>
      <c r="I253" s="3">
        <f t="shared" si="23"/>
        <v>32389.631892314985</v>
      </c>
      <c r="J253" s="3">
        <f t="shared" si="24"/>
        <v>0</v>
      </c>
      <c r="K253" s="3">
        <f t="shared" si="25"/>
        <v>1539.5846525593349</v>
      </c>
      <c r="L253" s="2">
        <f t="shared" si="27"/>
        <v>0</v>
      </c>
    </row>
    <row r="254" spans="1:12">
      <c r="A254" s="2">
        <v>234</v>
      </c>
      <c r="B254" s="2">
        <v>25</v>
      </c>
      <c r="C254" s="2">
        <v>1984</v>
      </c>
      <c r="D254" s="2">
        <v>0.52500000000000002</v>
      </c>
      <c r="E254" s="7">
        <v>1.320107478968451</v>
      </c>
      <c r="F254" s="7">
        <f t="shared" si="26"/>
        <v>0.79510747896845102</v>
      </c>
      <c r="G254" s="3">
        <f t="shared" si="22"/>
        <v>3454.4920937108936</v>
      </c>
      <c r="H254" s="3">
        <f t="shared" si="21"/>
        <v>10121.759966348432</v>
      </c>
      <c r="I254" s="3">
        <f t="shared" si="23"/>
        <v>6667.2678726375389</v>
      </c>
      <c r="J254" s="3">
        <f t="shared" si="24"/>
        <v>0</v>
      </c>
      <c r="K254" s="3">
        <f t="shared" si="25"/>
        <v>1539.5846525593349</v>
      </c>
      <c r="L254" s="2">
        <f t="shared" si="27"/>
        <v>0</v>
      </c>
    </row>
    <row r="255" spans="1:12">
      <c r="A255" s="2">
        <v>235</v>
      </c>
      <c r="B255" s="2">
        <v>26</v>
      </c>
      <c r="C255" s="2">
        <v>1984</v>
      </c>
      <c r="D255" s="2">
        <v>0</v>
      </c>
      <c r="E255" s="7">
        <v>1.4943405496568749</v>
      </c>
      <c r="F255" s="7">
        <f t="shared" si="26"/>
        <v>1.4943405496568749</v>
      </c>
      <c r="G255" s="3">
        <f t="shared" si="22"/>
        <v>6492.4400167868307</v>
      </c>
      <c r="H255" s="3">
        <f t="shared" ref="H255:H318" si="28">D255*$C$13*43560/12/0.133680556</f>
        <v>0</v>
      </c>
      <c r="I255" s="3">
        <f t="shared" si="23"/>
        <v>-6492.4400167868307</v>
      </c>
      <c r="J255" s="3">
        <f t="shared" si="24"/>
        <v>6492.4400167868307</v>
      </c>
      <c r="K255" s="3">
        <f t="shared" si="25"/>
        <v>0</v>
      </c>
      <c r="L255" s="2">
        <f t="shared" si="27"/>
        <v>1</v>
      </c>
    </row>
    <row r="256" spans="1:12">
      <c r="A256" s="2">
        <v>236</v>
      </c>
      <c r="B256" s="2">
        <v>27</v>
      </c>
      <c r="C256" s="2">
        <v>1984</v>
      </c>
      <c r="D256" s="2">
        <v>6.9999999999999993E-2</v>
      </c>
      <c r="E256" s="7">
        <v>1.434371258379461</v>
      </c>
      <c r="F256" s="7">
        <f t="shared" si="26"/>
        <v>1.3643712583794609</v>
      </c>
      <c r="G256" s="3">
        <f t="shared" ref="G256:G319" si="29">IF($C$2="Y",F256*$C$4*43560/12/0.133680556,IF(AND(B256&gt;=$C$11,B256&lt;=$D$11),$C$10,0))</f>
        <v>5927.7642955553756</v>
      </c>
      <c r="H256" s="3">
        <f t="shared" si="28"/>
        <v>1349.5679955131243</v>
      </c>
      <c r="I256" s="3">
        <f t="shared" ref="I256:I319" si="30">H256-G256</f>
        <v>-4578.1963000422511</v>
      </c>
      <c r="J256" s="3">
        <f t="shared" ref="J256:J319" si="31">IF(B256&gt;43,0,IF(AND(I256&gt;=0,(J255-I256)&lt;=0),0,IF(I256&lt;=0,ABS(I256)+J255,J255-I256)))</f>
        <v>11070.636316829081</v>
      </c>
      <c r="K256" s="3">
        <f t="shared" ref="K256:K319" si="32">IF(B256&gt;43,0,IF(K255+I256&lt;=0,0,IF(K255+I256&gt;=$C$15,$C$15,K255+I256)))</f>
        <v>0</v>
      </c>
      <c r="L256" s="2">
        <f t="shared" si="27"/>
        <v>1</v>
      </c>
    </row>
    <row r="257" spans="1:12">
      <c r="A257" s="2">
        <v>237</v>
      </c>
      <c r="B257" s="2">
        <v>28</v>
      </c>
      <c r="C257" s="2">
        <v>1984</v>
      </c>
      <c r="D257" s="2">
        <v>1.4149999999999998</v>
      </c>
      <c r="E257" s="7">
        <v>1.4610759827616708</v>
      </c>
      <c r="F257" s="7">
        <f t="shared" si="26"/>
        <v>4.6075982761671019E-2</v>
      </c>
      <c r="G257" s="3">
        <f t="shared" si="29"/>
        <v>200.18566341075456</v>
      </c>
      <c r="H257" s="3">
        <f t="shared" si="28"/>
        <v>27280.553052158153</v>
      </c>
      <c r="I257" s="3">
        <f t="shared" si="30"/>
        <v>27080.3673887474</v>
      </c>
      <c r="J257" s="3">
        <f t="shared" si="31"/>
        <v>0</v>
      </c>
      <c r="K257" s="3">
        <f t="shared" si="32"/>
        <v>1539.5846525593349</v>
      </c>
      <c r="L257" s="2">
        <f t="shared" si="27"/>
        <v>0</v>
      </c>
    </row>
    <row r="258" spans="1:12">
      <c r="A258" s="2">
        <v>238</v>
      </c>
      <c r="B258" s="2">
        <v>29</v>
      </c>
      <c r="C258" s="2">
        <v>1984</v>
      </c>
      <c r="D258" s="2">
        <v>1.1400000000000001</v>
      </c>
      <c r="E258" s="7">
        <v>1.4575677150487139</v>
      </c>
      <c r="F258" s="7">
        <f t="shared" si="26"/>
        <v>0.31756771504871373</v>
      </c>
      <c r="G258" s="3">
        <f t="shared" si="29"/>
        <v>1379.7319103033424</v>
      </c>
      <c r="H258" s="3">
        <f t="shared" si="28"/>
        <v>21978.678784070886</v>
      </c>
      <c r="I258" s="3">
        <f t="shared" si="30"/>
        <v>20598.946873767542</v>
      </c>
      <c r="J258" s="3">
        <f t="shared" si="31"/>
        <v>0</v>
      </c>
      <c r="K258" s="3">
        <f t="shared" si="32"/>
        <v>1539.5846525593349</v>
      </c>
      <c r="L258" s="2">
        <f t="shared" si="27"/>
        <v>0</v>
      </c>
    </row>
    <row r="259" spans="1:12">
      <c r="A259" s="2">
        <v>239</v>
      </c>
      <c r="B259" s="2">
        <v>30</v>
      </c>
      <c r="C259" s="2">
        <v>1984</v>
      </c>
      <c r="D259" s="13">
        <v>0.35000000000000003</v>
      </c>
      <c r="E259" s="7">
        <v>1.3129011797632031</v>
      </c>
      <c r="F259" s="7">
        <f t="shared" si="26"/>
        <v>0.962901179763203</v>
      </c>
      <c r="G259" s="3">
        <f t="shared" si="29"/>
        <v>4183.5029860772593</v>
      </c>
      <c r="H259" s="3">
        <f t="shared" si="28"/>
        <v>6747.8399775656226</v>
      </c>
      <c r="I259" s="3">
        <f t="shared" si="30"/>
        <v>2564.3369914883633</v>
      </c>
      <c r="J259" s="3">
        <f t="shared" si="31"/>
        <v>0</v>
      </c>
      <c r="K259" s="3">
        <f t="shared" si="32"/>
        <v>1539.5846525593349</v>
      </c>
      <c r="L259" s="2">
        <f t="shared" si="27"/>
        <v>0</v>
      </c>
    </row>
    <row r="260" spans="1:12">
      <c r="A260" s="2">
        <v>240</v>
      </c>
      <c r="B260" s="2">
        <v>31</v>
      </c>
      <c r="C260" s="2">
        <v>1984</v>
      </c>
      <c r="D260" s="2">
        <v>1.3149999999999999</v>
      </c>
      <c r="E260" s="7">
        <v>1.2474169278614928</v>
      </c>
      <c r="F260" s="7">
        <f t="shared" si="26"/>
        <v>0</v>
      </c>
      <c r="G260" s="3">
        <f t="shared" si="29"/>
        <v>0</v>
      </c>
      <c r="H260" s="3">
        <f t="shared" si="28"/>
        <v>25352.598772853693</v>
      </c>
      <c r="I260" s="3">
        <f t="shared" si="30"/>
        <v>25352.598772853693</v>
      </c>
      <c r="J260" s="3">
        <f t="shared" si="31"/>
        <v>0</v>
      </c>
      <c r="K260" s="3">
        <f t="shared" si="32"/>
        <v>1539.5846525593349</v>
      </c>
      <c r="L260" s="2">
        <f t="shared" si="27"/>
        <v>0</v>
      </c>
    </row>
    <row r="261" spans="1:12">
      <c r="A261" s="2">
        <v>241</v>
      </c>
      <c r="B261" s="2">
        <v>32</v>
      </c>
      <c r="C261" s="2">
        <v>1984</v>
      </c>
      <c r="D261" s="2">
        <v>2.48</v>
      </c>
      <c r="E261" s="7">
        <v>1.2492291325840539</v>
      </c>
      <c r="F261" s="7">
        <f t="shared" si="26"/>
        <v>0</v>
      </c>
      <c r="G261" s="3">
        <f t="shared" si="29"/>
        <v>0</v>
      </c>
      <c r="H261" s="3">
        <f t="shared" si="28"/>
        <v>47813.266126750692</v>
      </c>
      <c r="I261" s="3">
        <f t="shared" si="30"/>
        <v>47813.266126750692</v>
      </c>
      <c r="J261" s="3">
        <f t="shared" si="31"/>
        <v>0</v>
      </c>
      <c r="K261" s="3">
        <f t="shared" si="32"/>
        <v>1539.5846525593349</v>
      </c>
      <c r="L261" s="2">
        <f t="shared" si="27"/>
        <v>0</v>
      </c>
    </row>
    <row r="262" spans="1:12">
      <c r="A262" s="2">
        <v>242</v>
      </c>
      <c r="B262" s="2">
        <v>33</v>
      </c>
      <c r="C262" s="2">
        <v>1984</v>
      </c>
      <c r="D262" s="2">
        <v>2.5000000000000001E-2</v>
      </c>
      <c r="E262" s="7">
        <v>1.2418889751112261</v>
      </c>
      <c r="F262" s="7">
        <f t="shared" si="26"/>
        <v>1.2168889751112262</v>
      </c>
      <c r="G262" s="3">
        <f t="shared" si="29"/>
        <v>5287.0001284599684</v>
      </c>
      <c r="H262" s="3">
        <f t="shared" si="28"/>
        <v>481.98856982611585</v>
      </c>
      <c r="I262" s="3">
        <f t="shared" si="30"/>
        <v>-4805.0115586338525</v>
      </c>
      <c r="J262" s="3">
        <f t="shared" si="31"/>
        <v>4805.0115586338525</v>
      </c>
      <c r="K262" s="3">
        <f t="shared" si="32"/>
        <v>0</v>
      </c>
      <c r="L262" s="2">
        <f t="shared" si="27"/>
        <v>1</v>
      </c>
    </row>
    <row r="263" spans="1:12">
      <c r="A263" s="2">
        <v>243</v>
      </c>
      <c r="B263" s="2">
        <v>34</v>
      </c>
      <c r="C263" s="2">
        <v>1984</v>
      </c>
      <c r="D263" s="2">
        <v>0.8</v>
      </c>
      <c r="E263" s="7">
        <v>1.0697523611135769</v>
      </c>
      <c r="F263" s="7">
        <f t="shared" si="26"/>
        <v>0.26975236111357681</v>
      </c>
      <c r="G263" s="3">
        <f t="shared" si="29"/>
        <v>1171.9892258285147</v>
      </c>
      <c r="H263" s="3">
        <f t="shared" si="28"/>
        <v>15423.634234435707</v>
      </c>
      <c r="I263" s="3">
        <f t="shared" si="30"/>
        <v>14251.645008607193</v>
      </c>
      <c r="J263" s="3">
        <f t="shared" si="31"/>
        <v>0</v>
      </c>
      <c r="K263" s="3">
        <f t="shared" si="32"/>
        <v>1539.5846525593349</v>
      </c>
      <c r="L263" s="2">
        <f t="shared" si="27"/>
        <v>0</v>
      </c>
    </row>
    <row r="264" spans="1:12">
      <c r="A264" s="2">
        <v>244</v>
      </c>
      <c r="B264" s="2">
        <v>35</v>
      </c>
      <c r="C264" s="2">
        <v>1984</v>
      </c>
      <c r="D264" s="2">
        <v>0.63</v>
      </c>
      <c r="E264" s="7">
        <v>1.0773417311845759</v>
      </c>
      <c r="F264" s="7">
        <f t="shared" si="26"/>
        <v>0.44734173118457587</v>
      </c>
      <c r="G264" s="3">
        <f t="shared" si="29"/>
        <v>1943.5592224197635</v>
      </c>
      <c r="H264" s="3">
        <f t="shared" si="28"/>
        <v>12146.11195961812</v>
      </c>
      <c r="I264" s="3">
        <f t="shared" si="30"/>
        <v>10202.552737198355</v>
      </c>
      <c r="J264" s="3">
        <f t="shared" si="31"/>
        <v>0</v>
      </c>
      <c r="K264" s="3">
        <f t="shared" si="32"/>
        <v>1539.5846525593349</v>
      </c>
      <c r="L264" s="2">
        <f t="shared" si="27"/>
        <v>0</v>
      </c>
    </row>
    <row r="265" spans="1:12">
      <c r="A265" s="2">
        <v>245</v>
      </c>
      <c r="B265" s="2">
        <v>36</v>
      </c>
      <c r="C265" s="2">
        <v>1984</v>
      </c>
      <c r="D265" s="2">
        <v>0.51</v>
      </c>
      <c r="E265" s="7">
        <v>0.81388425113834195</v>
      </c>
      <c r="F265" s="7">
        <f t="shared" si="26"/>
        <v>0.30388425113834194</v>
      </c>
      <c r="G265" s="3">
        <f t="shared" si="29"/>
        <v>1320.281560327659</v>
      </c>
      <c r="H265" s="3">
        <f t="shared" si="28"/>
        <v>9832.5668244527642</v>
      </c>
      <c r="I265" s="3">
        <f t="shared" si="30"/>
        <v>8512.2852641251047</v>
      </c>
      <c r="J265" s="3">
        <f t="shared" si="31"/>
        <v>0</v>
      </c>
      <c r="K265" s="3">
        <f t="shared" si="32"/>
        <v>1539.5846525593349</v>
      </c>
      <c r="L265" s="2">
        <f t="shared" si="27"/>
        <v>0</v>
      </c>
    </row>
    <row r="266" spans="1:12">
      <c r="A266" s="2">
        <v>246</v>
      </c>
      <c r="B266" s="2">
        <v>37</v>
      </c>
      <c r="C266" s="2">
        <v>1984</v>
      </c>
      <c r="D266" s="2">
        <v>1.2249999999999999</v>
      </c>
      <c r="E266" s="7">
        <v>0.7767763771604439</v>
      </c>
      <c r="F266" s="7">
        <f t="shared" si="26"/>
        <v>0</v>
      </c>
      <c r="G266" s="3">
        <f t="shared" si="29"/>
        <v>0</v>
      </c>
      <c r="H266" s="3">
        <f t="shared" si="28"/>
        <v>23617.439921479676</v>
      </c>
      <c r="I266" s="3">
        <f t="shared" si="30"/>
        <v>23617.439921479676</v>
      </c>
      <c r="J266" s="3">
        <f t="shared" si="31"/>
        <v>0</v>
      </c>
      <c r="K266" s="3">
        <f t="shared" si="32"/>
        <v>1539.5846525593349</v>
      </c>
      <c r="L266" s="2">
        <f t="shared" si="27"/>
        <v>0</v>
      </c>
    </row>
    <row r="267" spans="1:12">
      <c r="A267" s="2">
        <v>247</v>
      </c>
      <c r="B267" s="2">
        <v>38</v>
      </c>
      <c r="C267" s="2">
        <v>1984</v>
      </c>
      <c r="D267" s="2">
        <v>0.31</v>
      </c>
      <c r="E267" s="7">
        <v>0.93647558959597588</v>
      </c>
      <c r="F267" s="7">
        <f t="shared" si="26"/>
        <v>0.62647558959597593</v>
      </c>
      <c r="G267" s="3">
        <f t="shared" si="29"/>
        <v>2721.8395354171244</v>
      </c>
      <c r="H267" s="3">
        <f t="shared" si="28"/>
        <v>5976.6582658438365</v>
      </c>
      <c r="I267" s="3">
        <f t="shared" si="30"/>
        <v>3254.8187304267121</v>
      </c>
      <c r="J267" s="3">
        <f t="shared" si="31"/>
        <v>0</v>
      </c>
      <c r="K267" s="3">
        <f t="shared" si="32"/>
        <v>1539.5846525593349</v>
      </c>
      <c r="L267" s="2">
        <f t="shared" si="27"/>
        <v>0</v>
      </c>
    </row>
    <row r="268" spans="1:12">
      <c r="A268" s="2">
        <v>248</v>
      </c>
      <c r="B268" s="2">
        <v>39</v>
      </c>
      <c r="C268" s="2">
        <v>1984</v>
      </c>
      <c r="D268" s="2">
        <v>0.63000000000000012</v>
      </c>
      <c r="E268" s="7">
        <v>0.49588070815561902</v>
      </c>
      <c r="F268" s="7">
        <f t="shared" si="26"/>
        <v>0</v>
      </c>
      <c r="G268" s="3">
        <f t="shared" si="29"/>
        <v>0</v>
      </c>
      <c r="H268" s="3">
        <f t="shared" si="28"/>
        <v>12146.111959618123</v>
      </c>
      <c r="I268" s="3">
        <f t="shared" si="30"/>
        <v>12146.111959618123</v>
      </c>
      <c r="J268" s="3">
        <f t="shared" si="31"/>
        <v>0</v>
      </c>
      <c r="K268" s="3">
        <f t="shared" si="32"/>
        <v>1539.5846525593349</v>
      </c>
      <c r="L268" s="2">
        <f t="shared" si="27"/>
        <v>0</v>
      </c>
    </row>
    <row r="269" spans="1:12">
      <c r="A269" s="2">
        <v>249</v>
      </c>
      <c r="B269" s="2">
        <v>40</v>
      </c>
      <c r="C269" s="2">
        <v>1984</v>
      </c>
      <c r="D269" s="2">
        <v>0.13</v>
      </c>
      <c r="E269" s="7">
        <v>0.63413425132168699</v>
      </c>
      <c r="F269" s="7">
        <f t="shared" si="26"/>
        <v>0</v>
      </c>
      <c r="G269" s="3">
        <f t="shared" si="29"/>
        <v>0</v>
      </c>
      <c r="H269" s="3">
        <f t="shared" si="28"/>
        <v>2506.3405630958027</v>
      </c>
      <c r="I269" s="3">
        <f t="shared" si="30"/>
        <v>2506.3405630958027</v>
      </c>
      <c r="J269" s="3">
        <f t="shared" si="31"/>
        <v>0</v>
      </c>
      <c r="K269" s="3">
        <f t="shared" si="32"/>
        <v>1539.5846525593349</v>
      </c>
      <c r="L269" s="2">
        <f t="shared" si="27"/>
        <v>0</v>
      </c>
    </row>
    <row r="270" spans="1:12">
      <c r="A270" s="2">
        <v>250</v>
      </c>
      <c r="B270" s="2">
        <v>41</v>
      </c>
      <c r="C270" s="2">
        <v>1984</v>
      </c>
      <c r="D270" s="2">
        <v>0.3</v>
      </c>
      <c r="E270" s="7">
        <v>0.40681173186851666</v>
      </c>
      <c r="F270" s="7">
        <f t="shared" si="26"/>
        <v>0</v>
      </c>
      <c r="G270" s="3">
        <f t="shared" si="29"/>
        <v>0</v>
      </c>
      <c r="H270" s="3">
        <f t="shared" si="28"/>
        <v>5783.8628379133916</v>
      </c>
      <c r="I270" s="3">
        <f t="shared" si="30"/>
        <v>5783.8628379133916</v>
      </c>
      <c r="J270" s="3">
        <f t="shared" si="31"/>
        <v>0</v>
      </c>
      <c r="K270" s="3">
        <f t="shared" si="32"/>
        <v>1539.5846525593349</v>
      </c>
      <c r="L270" s="2">
        <f t="shared" si="27"/>
        <v>0</v>
      </c>
    </row>
    <row r="271" spans="1:12">
      <c r="A271" s="2">
        <v>251</v>
      </c>
      <c r="B271" s="2">
        <v>42</v>
      </c>
      <c r="C271" s="2">
        <v>1984</v>
      </c>
      <c r="D271" s="2">
        <v>4.1250000000000009</v>
      </c>
      <c r="E271" s="7">
        <v>0.34602862169429482</v>
      </c>
      <c r="F271" s="7">
        <f t="shared" si="26"/>
        <v>0</v>
      </c>
      <c r="G271" s="3">
        <f t="shared" si="29"/>
        <v>0</v>
      </c>
      <c r="H271" s="3">
        <f t="shared" si="28"/>
        <v>79528.114021309128</v>
      </c>
      <c r="I271" s="3">
        <f t="shared" si="30"/>
        <v>79528.114021309128</v>
      </c>
      <c r="J271" s="3">
        <f t="shared" si="31"/>
        <v>0</v>
      </c>
      <c r="K271" s="3">
        <f t="shared" si="32"/>
        <v>1539.5846525593349</v>
      </c>
      <c r="L271" s="2">
        <f t="shared" si="27"/>
        <v>0</v>
      </c>
    </row>
    <row r="272" spans="1:12">
      <c r="A272" s="2">
        <v>252</v>
      </c>
      <c r="B272" s="2">
        <v>43</v>
      </c>
      <c r="C272" s="2">
        <v>1984</v>
      </c>
      <c r="D272" s="2">
        <v>0.66</v>
      </c>
      <c r="E272" s="7">
        <v>0.33959866107093223</v>
      </c>
      <c r="F272" s="7">
        <f t="shared" si="26"/>
        <v>0</v>
      </c>
      <c r="G272" s="3">
        <f t="shared" si="29"/>
        <v>0</v>
      </c>
      <c r="H272" s="3">
        <f t="shared" si="28"/>
        <v>12724.49824340946</v>
      </c>
      <c r="I272" s="3">
        <f t="shared" si="30"/>
        <v>12724.49824340946</v>
      </c>
      <c r="J272" s="3">
        <f t="shared" si="31"/>
        <v>0</v>
      </c>
      <c r="K272" s="3">
        <f t="shared" si="32"/>
        <v>1539.5846525593349</v>
      </c>
      <c r="L272" s="2">
        <f t="shared" si="27"/>
        <v>0</v>
      </c>
    </row>
    <row r="273" spans="1:12">
      <c r="A273" s="2">
        <v>253</v>
      </c>
      <c r="B273" s="2">
        <v>44</v>
      </c>
      <c r="C273" s="2">
        <v>1984</v>
      </c>
      <c r="D273" s="2">
        <v>0.28500000000000003</v>
      </c>
      <c r="E273" s="7">
        <v>0.2507861021064029</v>
      </c>
      <c r="F273" s="7">
        <f t="shared" si="26"/>
        <v>0</v>
      </c>
      <c r="G273" s="3">
        <f t="shared" si="29"/>
        <v>0</v>
      </c>
      <c r="H273" s="3">
        <f t="shared" si="28"/>
        <v>5494.6696960177214</v>
      </c>
      <c r="I273" s="3">
        <f t="shared" si="30"/>
        <v>5494.6696960177214</v>
      </c>
      <c r="J273" s="3">
        <f t="shared" si="31"/>
        <v>0</v>
      </c>
      <c r="K273" s="3">
        <f t="shared" si="32"/>
        <v>0</v>
      </c>
      <c r="L273" s="2">
        <f t="shared" si="27"/>
        <v>0</v>
      </c>
    </row>
    <row r="274" spans="1:12">
      <c r="A274" s="2">
        <v>254</v>
      </c>
      <c r="B274" s="2">
        <v>45</v>
      </c>
      <c r="C274" s="2">
        <v>1984</v>
      </c>
      <c r="D274" s="2">
        <v>3.9999999999999994E-2</v>
      </c>
      <c r="E274" s="7">
        <v>0.24347822809810885</v>
      </c>
      <c r="F274" s="7">
        <f t="shared" si="26"/>
        <v>0</v>
      </c>
      <c r="G274" s="3">
        <f t="shared" si="29"/>
        <v>0</v>
      </c>
      <c r="H274" s="3">
        <f t="shared" si="28"/>
        <v>771.18171172178529</v>
      </c>
      <c r="I274" s="3">
        <f t="shared" si="30"/>
        <v>771.18171172178529</v>
      </c>
      <c r="J274" s="3">
        <f t="shared" si="31"/>
        <v>0</v>
      </c>
      <c r="K274" s="3">
        <f t="shared" si="32"/>
        <v>0</v>
      </c>
      <c r="L274" s="2">
        <f t="shared" si="27"/>
        <v>0</v>
      </c>
    </row>
    <row r="275" spans="1:12">
      <c r="A275" s="2">
        <v>255</v>
      </c>
      <c r="B275" s="2">
        <v>46</v>
      </c>
      <c r="C275" s="2">
        <v>1984</v>
      </c>
      <c r="D275" s="2">
        <v>5.0000000000000001E-3</v>
      </c>
      <c r="E275" s="7">
        <v>0.19539074783219751</v>
      </c>
      <c r="F275" s="7">
        <f t="shared" si="26"/>
        <v>0</v>
      </c>
      <c r="G275" s="3">
        <f t="shared" si="29"/>
        <v>0</v>
      </c>
      <c r="H275" s="3">
        <f t="shared" si="28"/>
        <v>96.397713965223161</v>
      </c>
      <c r="I275" s="3">
        <f t="shared" si="30"/>
        <v>96.397713965223161</v>
      </c>
      <c r="J275" s="3">
        <f t="shared" si="31"/>
        <v>0</v>
      </c>
      <c r="K275" s="3">
        <f t="shared" si="32"/>
        <v>0</v>
      </c>
      <c r="L275" s="2">
        <f t="shared" si="27"/>
        <v>0</v>
      </c>
    </row>
    <row r="276" spans="1:12">
      <c r="A276" s="2">
        <v>256</v>
      </c>
      <c r="B276" s="2">
        <v>47</v>
      </c>
      <c r="C276" s="2">
        <v>1984</v>
      </c>
      <c r="D276" s="2">
        <v>0</v>
      </c>
      <c r="E276" s="7">
        <v>6.9182873945181494E-2</v>
      </c>
      <c r="F276" s="7">
        <f t="shared" si="26"/>
        <v>0</v>
      </c>
      <c r="G276" s="3">
        <f t="shared" si="29"/>
        <v>0</v>
      </c>
      <c r="H276" s="3">
        <f t="shared" si="28"/>
        <v>0</v>
      </c>
      <c r="I276" s="3">
        <f t="shared" si="30"/>
        <v>0</v>
      </c>
      <c r="J276" s="3">
        <f t="shared" si="31"/>
        <v>0</v>
      </c>
      <c r="K276" s="3">
        <f t="shared" si="32"/>
        <v>0</v>
      </c>
      <c r="L276" s="2">
        <f t="shared" si="27"/>
        <v>0</v>
      </c>
    </row>
    <row r="277" spans="1:12">
      <c r="A277" s="2">
        <v>257</v>
      </c>
      <c r="B277" s="2">
        <v>48</v>
      </c>
      <c r="C277" s="2">
        <v>1984</v>
      </c>
      <c r="D277" s="2">
        <v>0</v>
      </c>
      <c r="E277" s="7">
        <v>0</v>
      </c>
      <c r="F277" s="7">
        <f t="shared" si="26"/>
        <v>0</v>
      </c>
      <c r="G277" s="3">
        <f t="shared" si="29"/>
        <v>0</v>
      </c>
      <c r="H277" s="3">
        <f t="shared" si="28"/>
        <v>0</v>
      </c>
      <c r="I277" s="3">
        <f t="shared" si="30"/>
        <v>0</v>
      </c>
      <c r="J277" s="3">
        <f t="shared" si="31"/>
        <v>0</v>
      </c>
      <c r="K277" s="3">
        <f t="shared" si="32"/>
        <v>0</v>
      </c>
      <c r="L277" s="2">
        <f t="shared" si="27"/>
        <v>0</v>
      </c>
    </row>
    <row r="278" spans="1:12">
      <c r="A278" s="2">
        <v>258</v>
      </c>
      <c r="B278" s="2">
        <v>49</v>
      </c>
      <c r="C278" s="2">
        <v>1984</v>
      </c>
      <c r="D278" s="2">
        <v>0</v>
      </c>
      <c r="E278" s="7">
        <v>0</v>
      </c>
      <c r="F278" s="7">
        <f t="shared" ref="F278:F341" si="33">IF(OR(B278&lt;$C$6,B278&gt;$D$6),0,IF(E278&gt;D278,E278-D278,0))</f>
        <v>0</v>
      </c>
      <c r="G278" s="3">
        <f t="shared" si="29"/>
        <v>0</v>
      </c>
      <c r="H278" s="3">
        <f t="shared" si="28"/>
        <v>0</v>
      </c>
      <c r="I278" s="3">
        <f t="shared" si="30"/>
        <v>0</v>
      </c>
      <c r="J278" s="3">
        <f t="shared" si="31"/>
        <v>0</v>
      </c>
      <c r="K278" s="3">
        <f t="shared" si="32"/>
        <v>0</v>
      </c>
      <c r="L278" s="2">
        <f t="shared" ref="L278:L341" si="34">IF(AND(K278=0,I278=0),0,IF(B278&gt;43,0,IF(ROUND((K277+I278),0)=0,0,IF(K278=0,1,0))))</f>
        <v>0</v>
      </c>
    </row>
    <row r="279" spans="1:12">
      <c r="A279" s="2">
        <v>259</v>
      </c>
      <c r="B279" s="2">
        <v>50</v>
      </c>
      <c r="C279" s="2">
        <v>1984</v>
      </c>
      <c r="D279" s="2">
        <v>0</v>
      </c>
      <c r="E279" s="7">
        <v>0</v>
      </c>
      <c r="F279" s="7">
        <f t="shared" si="33"/>
        <v>0</v>
      </c>
      <c r="G279" s="3">
        <f t="shared" si="29"/>
        <v>0</v>
      </c>
      <c r="H279" s="3">
        <f t="shared" si="28"/>
        <v>0</v>
      </c>
      <c r="I279" s="3">
        <f t="shared" si="30"/>
        <v>0</v>
      </c>
      <c r="J279" s="3">
        <f t="shared" si="31"/>
        <v>0</v>
      </c>
      <c r="K279" s="3">
        <f t="shared" si="32"/>
        <v>0</v>
      </c>
      <c r="L279" s="2">
        <f t="shared" si="34"/>
        <v>0</v>
      </c>
    </row>
    <row r="280" spans="1:12">
      <c r="A280" s="2">
        <v>260</v>
      </c>
      <c r="B280" s="2">
        <v>51</v>
      </c>
      <c r="C280" s="2">
        <v>1984</v>
      </c>
      <c r="D280" s="2">
        <v>0</v>
      </c>
      <c r="E280" s="7">
        <v>0</v>
      </c>
      <c r="F280" s="7">
        <f t="shared" si="33"/>
        <v>0</v>
      </c>
      <c r="G280" s="3">
        <f t="shared" si="29"/>
        <v>0</v>
      </c>
      <c r="H280" s="3">
        <f t="shared" si="28"/>
        <v>0</v>
      </c>
      <c r="I280" s="3">
        <f t="shared" si="30"/>
        <v>0</v>
      </c>
      <c r="J280" s="3">
        <f t="shared" si="31"/>
        <v>0</v>
      </c>
      <c r="K280" s="3">
        <f t="shared" si="32"/>
        <v>0</v>
      </c>
      <c r="L280" s="2">
        <f t="shared" si="34"/>
        <v>0</v>
      </c>
    </row>
    <row r="281" spans="1:12">
      <c r="A281" s="2">
        <v>261</v>
      </c>
      <c r="B281" s="2">
        <v>52</v>
      </c>
      <c r="C281" s="2">
        <v>1984</v>
      </c>
      <c r="D281" s="2">
        <v>0</v>
      </c>
      <c r="E281" s="7">
        <v>0</v>
      </c>
      <c r="F281" s="7">
        <f t="shared" si="33"/>
        <v>0</v>
      </c>
      <c r="G281" s="3">
        <f t="shared" si="29"/>
        <v>0</v>
      </c>
      <c r="H281" s="3">
        <f t="shared" si="28"/>
        <v>0</v>
      </c>
      <c r="I281" s="3">
        <f t="shared" si="30"/>
        <v>0</v>
      </c>
      <c r="J281" s="3">
        <f t="shared" si="31"/>
        <v>0</v>
      </c>
      <c r="K281" s="3">
        <f t="shared" si="32"/>
        <v>0</v>
      </c>
      <c r="L281" s="2">
        <f t="shared" si="34"/>
        <v>0</v>
      </c>
    </row>
    <row r="282" spans="1:12">
      <c r="A282" s="2">
        <v>262</v>
      </c>
      <c r="B282" s="2">
        <v>1</v>
      </c>
      <c r="C282" s="2">
        <v>1985</v>
      </c>
      <c r="D282" s="2">
        <v>0</v>
      </c>
      <c r="E282" s="7">
        <v>0</v>
      </c>
      <c r="F282" s="7">
        <f t="shared" si="33"/>
        <v>0</v>
      </c>
      <c r="G282" s="3">
        <f t="shared" si="29"/>
        <v>0</v>
      </c>
      <c r="H282" s="3">
        <f t="shared" si="28"/>
        <v>0</v>
      </c>
      <c r="I282" s="3">
        <f t="shared" si="30"/>
        <v>0</v>
      </c>
      <c r="J282" s="3">
        <f t="shared" si="31"/>
        <v>0</v>
      </c>
      <c r="K282" s="3">
        <f t="shared" si="32"/>
        <v>0</v>
      </c>
      <c r="L282" s="2">
        <f t="shared" si="34"/>
        <v>0</v>
      </c>
    </row>
    <row r="283" spans="1:12">
      <c r="A283" s="2">
        <v>263</v>
      </c>
      <c r="B283" s="2">
        <v>2</v>
      </c>
      <c r="C283" s="2">
        <v>1985</v>
      </c>
      <c r="D283" s="2">
        <v>0</v>
      </c>
      <c r="E283" s="7">
        <v>0</v>
      </c>
      <c r="F283" s="7">
        <f t="shared" si="33"/>
        <v>0</v>
      </c>
      <c r="G283" s="3">
        <f t="shared" si="29"/>
        <v>0</v>
      </c>
      <c r="H283" s="3">
        <f t="shared" si="28"/>
        <v>0</v>
      </c>
      <c r="I283" s="3">
        <f t="shared" si="30"/>
        <v>0</v>
      </c>
      <c r="J283" s="3">
        <f t="shared" si="31"/>
        <v>0</v>
      </c>
      <c r="K283" s="3">
        <f t="shared" si="32"/>
        <v>0</v>
      </c>
      <c r="L283" s="2">
        <f t="shared" si="34"/>
        <v>0</v>
      </c>
    </row>
    <row r="284" spans="1:12">
      <c r="A284" s="2">
        <v>264</v>
      </c>
      <c r="B284" s="2">
        <v>3</v>
      </c>
      <c r="C284" s="2">
        <v>1985</v>
      </c>
      <c r="D284" s="2">
        <v>0</v>
      </c>
      <c r="E284" s="7">
        <v>0</v>
      </c>
      <c r="F284" s="7">
        <f t="shared" si="33"/>
        <v>0</v>
      </c>
      <c r="G284" s="3">
        <f t="shared" si="29"/>
        <v>0</v>
      </c>
      <c r="H284" s="3">
        <f t="shared" si="28"/>
        <v>0</v>
      </c>
      <c r="I284" s="3">
        <f t="shared" si="30"/>
        <v>0</v>
      </c>
      <c r="J284" s="3">
        <f t="shared" si="31"/>
        <v>0</v>
      </c>
      <c r="K284" s="3">
        <f t="shared" si="32"/>
        <v>0</v>
      </c>
      <c r="L284" s="2">
        <f t="shared" si="34"/>
        <v>0</v>
      </c>
    </row>
    <row r="285" spans="1:12">
      <c r="A285" s="2">
        <v>265</v>
      </c>
      <c r="B285" s="2">
        <v>4</v>
      </c>
      <c r="C285" s="2">
        <v>1985</v>
      </c>
      <c r="D285" s="2">
        <v>0</v>
      </c>
      <c r="E285" s="7">
        <v>0</v>
      </c>
      <c r="F285" s="7">
        <f t="shared" si="33"/>
        <v>0</v>
      </c>
      <c r="G285" s="3">
        <f t="shared" si="29"/>
        <v>0</v>
      </c>
      <c r="H285" s="3">
        <f t="shared" si="28"/>
        <v>0</v>
      </c>
      <c r="I285" s="3">
        <f t="shared" si="30"/>
        <v>0</v>
      </c>
      <c r="J285" s="3">
        <f t="shared" si="31"/>
        <v>0</v>
      </c>
      <c r="K285" s="3">
        <f t="shared" si="32"/>
        <v>0</v>
      </c>
      <c r="L285" s="2">
        <f t="shared" si="34"/>
        <v>0</v>
      </c>
    </row>
    <row r="286" spans="1:12">
      <c r="A286" s="2">
        <v>266</v>
      </c>
      <c r="B286" s="2">
        <v>5</v>
      </c>
      <c r="C286" s="2">
        <v>1985</v>
      </c>
      <c r="D286" s="2">
        <v>0</v>
      </c>
      <c r="E286" s="7">
        <v>0</v>
      </c>
      <c r="F286" s="7">
        <f t="shared" si="33"/>
        <v>0</v>
      </c>
      <c r="G286" s="3">
        <f t="shared" si="29"/>
        <v>0</v>
      </c>
      <c r="H286" s="3">
        <f t="shared" si="28"/>
        <v>0</v>
      </c>
      <c r="I286" s="3">
        <f t="shared" si="30"/>
        <v>0</v>
      </c>
      <c r="J286" s="3">
        <f t="shared" si="31"/>
        <v>0</v>
      </c>
      <c r="K286" s="3">
        <f t="shared" si="32"/>
        <v>0</v>
      </c>
      <c r="L286" s="2">
        <f t="shared" si="34"/>
        <v>0</v>
      </c>
    </row>
    <row r="287" spans="1:12">
      <c r="A287" s="2">
        <v>267</v>
      </c>
      <c r="B287" s="2">
        <v>6</v>
      </c>
      <c r="C287" s="2">
        <v>1985</v>
      </c>
      <c r="D287" s="2">
        <v>0</v>
      </c>
      <c r="E287" s="7">
        <v>0</v>
      </c>
      <c r="F287" s="7">
        <f t="shared" si="33"/>
        <v>0</v>
      </c>
      <c r="G287" s="3">
        <f t="shared" si="29"/>
        <v>0</v>
      </c>
      <c r="H287" s="3">
        <f t="shared" si="28"/>
        <v>0</v>
      </c>
      <c r="I287" s="3">
        <f t="shared" si="30"/>
        <v>0</v>
      </c>
      <c r="J287" s="3">
        <f t="shared" si="31"/>
        <v>0</v>
      </c>
      <c r="K287" s="3">
        <f t="shared" si="32"/>
        <v>0</v>
      </c>
      <c r="L287" s="2">
        <f t="shared" si="34"/>
        <v>0</v>
      </c>
    </row>
    <row r="288" spans="1:12">
      <c r="A288" s="2">
        <v>268</v>
      </c>
      <c r="B288" s="2">
        <v>7</v>
      </c>
      <c r="C288" s="2">
        <v>1985</v>
      </c>
      <c r="D288" s="2">
        <v>0</v>
      </c>
      <c r="E288" s="7">
        <v>0</v>
      </c>
      <c r="F288" s="7">
        <f t="shared" si="33"/>
        <v>0</v>
      </c>
      <c r="G288" s="3">
        <f t="shared" si="29"/>
        <v>0</v>
      </c>
      <c r="H288" s="3">
        <f t="shared" si="28"/>
        <v>0</v>
      </c>
      <c r="I288" s="3">
        <f t="shared" si="30"/>
        <v>0</v>
      </c>
      <c r="J288" s="3">
        <f t="shared" si="31"/>
        <v>0</v>
      </c>
      <c r="K288" s="3">
        <f t="shared" si="32"/>
        <v>0</v>
      </c>
      <c r="L288" s="2">
        <f t="shared" si="34"/>
        <v>0</v>
      </c>
    </row>
    <row r="289" spans="1:12">
      <c r="A289" s="2">
        <v>269</v>
      </c>
      <c r="B289" s="2">
        <v>8</v>
      </c>
      <c r="C289" s="2">
        <v>1985</v>
      </c>
      <c r="D289" s="2">
        <v>0</v>
      </c>
      <c r="E289" s="7">
        <v>0</v>
      </c>
      <c r="F289" s="7">
        <f t="shared" si="33"/>
        <v>0</v>
      </c>
      <c r="G289" s="3">
        <f t="shared" si="29"/>
        <v>0</v>
      </c>
      <c r="H289" s="3">
        <f t="shared" si="28"/>
        <v>0</v>
      </c>
      <c r="I289" s="3">
        <f t="shared" si="30"/>
        <v>0</v>
      </c>
      <c r="J289" s="3">
        <f t="shared" si="31"/>
        <v>0</v>
      </c>
      <c r="K289" s="3">
        <f t="shared" si="32"/>
        <v>0</v>
      </c>
      <c r="L289" s="2">
        <f t="shared" si="34"/>
        <v>0</v>
      </c>
    </row>
    <row r="290" spans="1:12">
      <c r="A290" s="2">
        <v>270</v>
      </c>
      <c r="B290" s="2">
        <v>9</v>
      </c>
      <c r="C290" s="2">
        <v>1985</v>
      </c>
      <c r="D290" s="2">
        <v>0</v>
      </c>
      <c r="E290" s="7">
        <v>0</v>
      </c>
      <c r="F290" s="7">
        <f t="shared" si="33"/>
        <v>0</v>
      </c>
      <c r="G290" s="3">
        <f t="shared" si="29"/>
        <v>0</v>
      </c>
      <c r="H290" s="3">
        <f t="shared" si="28"/>
        <v>0</v>
      </c>
      <c r="I290" s="3">
        <f t="shared" si="30"/>
        <v>0</v>
      </c>
      <c r="J290" s="3">
        <f t="shared" si="31"/>
        <v>0</v>
      </c>
      <c r="K290" s="3">
        <f t="shared" si="32"/>
        <v>0</v>
      </c>
      <c r="L290" s="2">
        <f t="shared" si="34"/>
        <v>0</v>
      </c>
    </row>
    <row r="291" spans="1:12">
      <c r="A291" s="2">
        <v>271</v>
      </c>
      <c r="B291" s="2">
        <v>10</v>
      </c>
      <c r="C291" s="2">
        <v>1985</v>
      </c>
      <c r="D291" s="2">
        <v>0</v>
      </c>
      <c r="E291" s="7">
        <v>0</v>
      </c>
      <c r="F291" s="7">
        <f t="shared" si="33"/>
        <v>0</v>
      </c>
      <c r="G291" s="3">
        <f t="shared" si="29"/>
        <v>0</v>
      </c>
      <c r="H291" s="3">
        <f t="shared" si="28"/>
        <v>0</v>
      </c>
      <c r="I291" s="3">
        <f t="shared" si="30"/>
        <v>0</v>
      </c>
      <c r="J291" s="3">
        <f t="shared" si="31"/>
        <v>0</v>
      </c>
      <c r="K291" s="3">
        <f t="shared" si="32"/>
        <v>0</v>
      </c>
      <c r="L291" s="2">
        <f t="shared" si="34"/>
        <v>0</v>
      </c>
    </row>
    <row r="292" spans="1:12">
      <c r="A292" s="2">
        <v>272</v>
      </c>
      <c r="B292" s="2">
        <v>11</v>
      </c>
      <c r="C292" s="2">
        <v>1985</v>
      </c>
      <c r="D292" s="2">
        <v>1.1690000000000003</v>
      </c>
      <c r="E292" s="7">
        <v>0.30332393669848362</v>
      </c>
      <c r="F292" s="7">
        <f t="shared" si="33"/>
        <v>0</v>
      </c>
      <c r="G292" s="3">
        <f t="shared" si="29"/>
        <v>0</v>
      </c>
      <c r="H292" s="3">
        <f t="shared" si="28"/>
        <v>22537.785525069183</v>
      </c>
      <c r="I292" s="3">
        <f t="shared" si="30"/>
        <v>22537.785525069183</v>
      </c>
      <c r="J292" s="3">
        <f t="shared" si="31"/>
        <v>0</v>
      </c>
      <c r="K292" s="3">
        <f t="shared" si="32"/>
        <v>1539.5846525593349</v>
      </c>
      <c r="L292" s="2">
        <f t="shared" si="34"/>
        <v>0</v>
      </c>
    </row>
    <row r="293" spans="1:12">
      <c r="A293" s="2">
        <v>273</v>
      </c>
      <c r="B293" s="2">
        <v>12</v>
      </c>
      <c r="C293" s="2">
        <v>1985</v>
      </c>
      <c r="D293" s="2">
        <v>0.41600000000000004</v>
      </c>
      <c r="E293" s="7">
        <v>0.51723818844879499</v>
      </c>
      <c r="F293" s="7">
        <f t="shared" si="33"/>
        <v>0</v>
      </c>
      <c r="G293" s="3">
        <f t="shared" si="29"/>
        <v>0</v>
      </c>
      <c r="H293" s="3">
        <f t="shared" si="28"/>
        <v>8020.2898019065688</v>
      </c>
      <c r="I293" s="3">
        <f t="shared" si="30"/>
        <v>8020.2898019065688</v>
      </c>
      <c r="J293" s="3">
        <f t="shared" si="31"/>
        <v>0</v>
      </c>
      <c r="K293" s="3">
        <f t="shared" si="32"/>
        <v>1539.5846525593349</v>
      </c>
      <c r="L293" s="2">
        <f t="shared" si="34"/>
        <v>0</v>
      </c>
    </row>
    <row r="294" spans="1:12">
      <c r="A294" s="2">
        <v>274</v>
      </c>
      <c r="B294" s="2">
        <v>13</v>
      </c>
      <c r="C294" s="2">
        <v>1985</v>
      </c>
      <c r="D294" s="2">
        <v>0.745</v>
      </c>
      <c r="E294" s="7">
        <v>0.47729803100921897</v>
      </c>
      <c r="F294" s="7">
        <f t="shared" si="33"/>
        <v>0</v>
      </c>
      <c r="G294" s="3">
        <f t="shared" si="29"/>
        <v>0</v>
      </c>
      <c r="H294" s="3">
        <f t="shared" si="28"/>
        <v>14363.259380818252</v>
      </c>
      <c r="I294" s="3">
        <f t="shared" si="30"/>
        <v>14363.259380818252</v>
      </c>
      <c r="J294" s="3">
        <f t="shared" si="31"/>
        <v>0</v>
      </c>
      <c r="K294" s="3">
        <f t="shared" si="32"/>
        <v>1539.5846525593349</v>
      </c>
      <c r="L294" s="2">
        <f t="shared" si="34"/>
        <v>0</v>
      </c>
    </row>
    <row r="295" spans="1:12">
      <c r="A295" s="2">
        <v>275</v>
      </c>
      <c r="B295" s="2">
        <v>14</v>
      </c>
      <c r="C295" s="2">
        <v>1985</v>
      </c>
      <c r="D295" s="2">
        <v>1.2549999999999999</v>
      </c>
      <c r="E295" s="7">
        <v>0.52162905458604858</v>
      </c>
      <c r="F295" s="7">
        <f t="shared" si="33"/>
        <v>0</v>
      </c>
      <c r="G295" s="3">
        <f t="shared" si="29"/>
        <v>0</v>
      </c>
      <c r="H295" s="3">
        <f t="shared" si="28"/>
        <v>24195.82620527102</v>
      </c>
      <c r="I295" s="3">
        <f t="shared" si="30"/>
        <v>24195.82620527102</v>
      </c>
      <c r="J295" s="3">
        <f t="shared" si="31"/>
        <v>0</v>
      </c>
      <c r="K295" s="3">
        <f t="shared" si="32"/>
        <v>1539.5846525593349</v>
      </c>
      <c r="L295" s="2">
        <f t="shared" si="34"/>
        <v>0</v>
      </c>
    </row>
    <row r="296" spans="1:12">
      <c r="A296" s="2">
        <v>276</v>
      </c>
      <c r="B296" s="2">
        <v>15</v>
      </c>
      <c r="C296" s="2">
        <v>1985</v>
      </c>
      <c r="D296" s="2">
        <v>0.22500000000000001</v>
      </c>
      <c r="E296" s="7">
        <v>0.78432047164093799</v>
      </c>
      <c r="F296" s="7">
        <f t="shared" si="33"/>
        <v>0.55932047164093801</v>
      </c>
      <c r="G296" s="3">
        <f t="shared" si="29"/>
        <v>2430.0716547667316</v>
      </c>
      <c r="H296" s="3">
        <f t="shared" si="28"/>
        <v>4337.8971284350437</v>
      </c>
      <c r="I296" s="3">
        <f t="shared" si="30"/>
        <v>1907.825473668312</v>
      </c>
      <c r="J296" s="3">
        <f t="shared" si="31"/>
        <v>0</v>
      </c>
      <c r="K296" s="3">
        <f t="shared" si="32"/>
        <v>1539.5846525593349</v>
      </c>
      <c r="L296" s="2">
        <f t="shared" si="34"/>
        <v>0</v>
      </c>
    </row>
    <row r="297" spans="1:12">
      <c r="A297" s="2">
        <v>277</v>
      </c>
      <c r="B297" s="2">
        <v>16</v>
      </c>
      <c r="C297" s="2">
        <v>1985</v>
      </c>
      <c r="D297" s="2">
        <v>4.4999999999999998E-2</v>
      </c>
      <c r="E297" s="7">
        <v>1.1255023610567119</v>
      </c>
      <c r="F297" s="7">
        <f t="shared" si="33"/>
        <v>1.0805023610567119</v>
      </c>
      <c r="G297" s="3">
        <f t="shared" si="29"/>
        <v>4694.4431567275824</v>
      </c>
      <c r="H297" s="3">
        <f t="shared" si="28"/>
        <v>867.57942568700855</v>
      </c>
      <c r="I297" s="3">
        <f t="shared" si="30"/>
        <v>-3826.8637310405738</v>
      </c>
      <c r="J297" s="3">
        <f t="shared" si="31"/>
        <v>3826.8637310405738</v>
      </c>
      <c r="K297" s="3">
        <f t="shared" si="32"/>
        <v>0</v>
      </c>
      <c r="L297" s="2">
        <f t="shared" si="34"/>
        <v>1</v>
      </c>
    </row>
    <row r="298" spans="1:12">
      <c r="A298" s="2">
        <v>278</v>
      </c>
      <c r="B298" s="2">
        <v>17</v>
      </c>
      <c r="C298" s="2">
        <v>1985</v>
      </c>
      <c r="D298" s="2">
        <v>1.5049999999999999</v>
      </c>
      <c r="E298" s="7">
        <v>0.85718346369260201</v>
      </c>
      <c r="F298" s="7">
        <f t="shared" si="33"/>
        <v>0</v>
      </c>
      <c r="G298" s="3">
        <f t="shared" si="29"/>
        <v>0</v>
      </c>
      <c r="H298" s="3">
        <f t="shared" si="28"/>
        <v>29015.711903532174</v>
      </c>
      <c r="I298" s="3">
        <f t="shared" si="30"/>
        <v>29015.711903532174</v>
      </c>
      <c r="J298" s="3">
        <f t="shared" si="31"/>
        <v>0</v>
      </c>
      <c r="K298" s="3">
        <f t="shared" si="32"/>
        <v>1539.5846525593349</v>
      </c>
      <c r="L298" s="2">
        <f t="shared" si="34"/>
        <v>0</v>
      </c>
    </row>
    <row r="299" spans="1:12">
      <c r="A299" s="2">
        <v>279</v>
      </c>
      <c r="B299" s="2">
        <v>18</v>
      </c>
      <c r="C299" s="2">
        <v>1985</v>
      </c>
      <c r="D299" s="2">
        <v>0.06</v>
      </c>
      <c r="E299" s="7">
        <v>1.2089196838062719</v>
      </c>
      <c r="F299" s="7">
        <f t="shared" si="33"/>
        <v>1.1489196838062719</v>
      </c>
      <c r="G299" s="3">
        <f t="shared" si="29"/>
        <v>4991.6949204990042</v>
      </c>
      <c r="H299" s="3">
        <f t="shared" si="28"/>
        <v>1156.7725675826782</v>
      </c>
      <c r="I299" s="3">
        <f t="shared" si="30"/>
        <v>-3834.922352916326</v>
      </c>
      <c r="J299" s="3">
        <f t="shared" si="31"/>
        <v>3834.922352916326</v>
      </c>
      <c r="K299" s="3">
        <f t="shared" si="32"/>
        <v>0</v>
      </c>
      <c r="L299" s="2">
        <f t="shared" si="34"/>
        <v>1</v>
      </c>
    </row>
    <row r="300" spans="1:12">
      <c r="A300" s="2">
        <v>280</v>
      </c>
      <c r="B300" s="2">
        <v>19</v>
      </c>
      <c r="C300" s="2">
        <v>1985</v>
      </c>
      <c r="D300" s="2">
        <v>0.88500000000000001</v>
      </c>
      <c r="E300" s="7">
        <v>1.2633811010735558</v>
      </c>
      <c r="F300" s="7">
        <f t="shared" si="33"/>
        <v>0.37838110107355583</v>
      </c>
      <c r="G300" s="3">
        <f t="shared" si="29"/>
        <v>1643.9469589243872</v>
      </c>
      <c r="H300" s="3">
        <f t="shared" si="28"/>
        <v>17062.395371844501</v>
      </c>
      <c r="I300" s="3">
        <f t="shared" si="30"/>
        <v>15418.448412920114</v>
      </c>
      <c r="J300" s="3">
        <f t="shared" si="31"/>
        <v>0</v>
      </c>
      <c r="K300" s="3">
        <f t="shared" si="32"/>
        <v>1539.5846525593349</v>
      </c>
      <c r="L300" s="2">
        <f t="shared" si="34"/>
        <v>0</v>
      </c>
    </row>
    <row r="301" spans="1:12">
      <c r="A301" s="2">
        <v>281</v>
      </c>
      <c r="B301" s="2">
        <v>20</v>
      </c>
      <c r="C301" s="2">
        <v>1985</v>
      </c>
      <c r="D301" s="2">
        <v>1.04</v>
      </c>
      <c r="E301" s="7">
        <v>0.99183621946076794</v>
      </c>
      <c r="F301" s="7">
        <f t="shared" si="33"/>
        <v>0</v>
      </c>
      <c r="G301" s="3">
        <f t="shared" si="29"/>
        <v>0</v>
      </c>
      <c r="H301" s="3">
        <f t="shared" si="28"/>
        <v>20050.724504766422</v>
      </c>
      <c r="I301" s="3">
        <f t="shared" si="30"/>
        <v>20050.724504766422</v>
      </c>
      <c r="J301" s="3">
        <f t="shared" si="31"/>
        <v>0</v>
      </c>
      <c r="K301" s="3">
        <f t="shared" si="32"/>
        <v>1539.5846525593349</v>
      </c>
      <c r="L301" s="2">
        <f t="shared" si="34"/>
        <v>0</v>
      </c>
    </row>
    <row r="302" spans="1:12">
      <c r="A302" s="2">
        <v>282</v>
      </c>
      <c r="B302" s="2">
        <v>21</v>
      </c>
      <c r="C302" s="2">
        <v>1985</v>
      </c>
      <c r="D302" s="2">
        <v>0.31000000000000005</v>
      </c>
      <c r="E302" s="7">
        <v>1.2661834632754219</v>
      </c>
      <c r="F302" s="7">
        <f t="shared" si="33"/>
        <v>0.95618346327542181</v>
      </c>
      <c r="G302" s="3">
        <f t="shared" si="29"/>
        <v>4154.316619317211</v>
      </c>
      <c r="H302" s="3">
        <f t="shared" si="28"/>
        <v>5976.6582658438374</v>
      </c>
      <c r="I302" s="3">
        <f t="shared" si="30"/>
        <v>1822.3416465266264</v>
      </c>
      <c r="J302" s="3">
        <f t="shared" si="31"/>
        <v>0</v>
      </c>
      <c r="K302" s="3">
        <f t="shared" si="32"/>
        <v>1539.5846525593349</v>
      </c>
      <c r="L302" s="2">
        <f t="shared" si="34"/>
        <v>0</v>
      </c>
    </row>
    <row r="303" spans="1:12">
      <c r="A303" s="2">
        <v>283</v>
      </c>
      <c r="B303" s="2">
        <v>22</v>
      </c>
      <c r="C303" s="2">
        <v>1985</v>
      </c>
      <c r="D303" s="2">
        <v>1.6049999999999998</v>
      </c>
      <c r="E303" s="7">
        <v>1.187462990914772</v>
      </c>
      <c r="F303" s="7">
        <f t="shared" si="33"/>
        <v>0</v>
      </c>
      <c r="G303" s="3">
        <f t="shared" si="29"/>
        <v>0</v>
      </c>
      <c r="H303" s="3">
        <f t="shared" si="28"/>
        <v>30943.666182836641</v>
      </c>
      <c r="I303" s="3">
        <f t="shared" si="30"/>
        <v>30943.666182836641</v>
      </c>
      <c r="J303" s="3">
        <f t="shared" si="31"/>
        <v>0</v>
      </c>
      <c r="K303" s="3">
        <f t="shared" si="32"/>
        <v>1539.5846525593349</v>
      </c>
      <c r="L303" s="2">
        <f t="shared" si="34"/>
        <v>0</v>
      </c>
    </row>
    <row r="304" spans="1:12">
      <c r="A304" s="2">
        <v>284</v>
      </c>
      <c r="B304" s="2">
        <v>23</v>
      </c>
      <c r="C304" s="2">
        <v>1985</v>
      </c>
      <c r="D304" s="2">
        <v>1.4999999999999999E-2</v>
      </c>
      <c r="E304" s="7">
        <v>1.4024669277033417</v>
      </c>
      <c r="F304" s="7">
        <f t="shared" si="33"/>
        <v>1.3874669277033418</v>
      </c>
      <c r="G304" s="3">
        <f t="shared" si="29"/>
        <v>6028.1077197950981</v>
      </c>
      <c r="H304" s="3">
        <f t="shared" si="28"/>
        <v>289.19314189566956</v>
      </c>
      <c r="I304" s="3">
        <f t="shared" si="30"/>
        <v>-5738.9145778994289</v>
      </c>
      <c r="J304" s="3">
        <f t="shared" si="31"/>
        <v>5738.9145778994289</v>
      </c>
      <c r="K304" s="3">
        <f t="shared" si="32"/>
        <v>0</v>
      </c>
      <c r="L304" s="2">
        <f t="shared" si="34"/>
        <v>1</v>
      </c>
    </row>
    <row r="305" spans="1:12">
      <c r="A305" s="2">
        <v>285</v>
      </c>
      <c r="B305" s="2">
        <v>24</v>
      </c>
      <c r="C305" s="2">
        <v>1985</v>
      </c>
      <c r="D305" s="2">
        <v>1.27</v>
      </c>
      <c r="E305" s="7">
        <v>1.076703935909636</v>
      </c>
      <c r="F305" s="7">
        <f t="shared" si="33"/>
        <v>0</v>
      </c>
      <c r="G305" s="3">
        <f t="shared" si="29"/>
        <v>0</v>
      </c>
      <c r="H305" s="3">
        <f t="shared" si="28"/>
        <v>24485.019347166686</v>
      </c>
      <c r="I305" s="3">
        <f t="shared" si="30"/>
        <v>24485.019347166686</v>
      </c>
      <c r="J305" s="3">
        <f t="shared" si="31"/>
        <v>0</v>
      </c>
      <c r="K305" s="3">
        <f t="shared" si="32"/>
        <v>1539.5846525593349</v>
      </c>
      <c r="L305" s="2">
        <f t="shared" si="34"/>
        <v>0</v>
      </c>
    </row>
    <row r="306" spans="1:12">
      <c r="A306" s="2">
        <v>286</v>
      </c>
      <c r="B306" s="2">
        <v>25</v>
      </c>
      <c r="C306" s="2">
        <v>1985</v>
      </c>
      <c r="D306" s="2">
        <v>0.57499999999999996</v>
      </c>
      <c r="E306" s="7">
        <v>1.3584610222364168</v>
      </c>
      <c r="F306" s="7">
        <f t="shared" si="33"/>
        <v>0.78346102223641689</v>
      </c>
      <c r="G306" s="3">
        <f t="shared" si="29"/>
        <v>3403.8918996934071</v>
      </c>
      <c r="H306" s="3">
        <f t="shared" si="28"/>
        <v>11085.737106000666</v>
      </c>
      <c r="I306" s="3">
        <f t="shared" si="30"/>
        <v>7681.8452063072591</v>
      </c>
      <c r="J306" s="3">
        <f t="shared" si="31"/>
        <v>0</v>
      </c>
      <c r="K306" s="3">
        <f t="shared" si="32"/>
        <v>1539.5846525593349</v>
      </c>
      <c r="L306" s="2">
        <f t="shared" si="34"/>
        <v>0</v>
      </c>
    </row>
    <row r="307" spans="1:12">
      <c r="A307" s="2">
        <v>287</v>
      </c>
      <c r="B307" s="2">
        <v>26</v>
      </c>
      <c r="C307" s="2">
        <v>1985</v>
      </c>
      <c r="D307" s="2">
        <v>0.18</v>
      </c>
      <c r="E307" s="7">
        <v>1.323970864791282</v>
      </c>
      <c r="F307" s="7">
        <f t="shared" si="33"/>
        <v>1.1439708647912821</v>
      </c>
      <c r="G307" s="3">
        <f t="shared" si="29"/>
        <v>4970.193857293476</v>
      </c>
      <c r="H307" s="3">
        <f t="shared" si="28"/>
        <v>3470.3177027480342</v>
      </c>
      <c r="I307" s="3">
        <f t="shared" si="30"/>
        <v>-1499.8761545454418</v>
      </c>
      <c r="J307" s="3">
        <f t="shared" si="31"/>
        <v>1499.8761545454418</v>
      </c>
      <c r="K307" s="3">
        <f t="shared" si="32"/>
        <v>39.708498013893177</v>
      </c>
      <c r="L307" s="2">
        <f t="shared" si="34"/>
        <v>0</v>
      </c>
    </row>
    <row r="308" spans="1:12">
      <c r="A308" s="2">
        <v>288</v>
      </c>
      <c r="B308" s="2">
        <v>27</v>
      </c>
      <c r="C308" s="2">
        <v>1985</v>
      </c>
      <c r="D308" s="2">
        <v>0.08</v>
      </c>
      <c r="E308" s="7">
        <v>1.6057555101731529</v>
      </c>
      <c r="F308" s="7">
        <f t="shared" si="33"/>
        <v>1.5257555101731528</v>
      </c>
      <c r="G308" s="3">
        <f t="shared" si="29"/>
        <v>6628.9281465029744</v>
      </c>
      <c r="H308" s="3">
        <f t="shared" si="28"/>
        <v>1542.3634234435706</v>
      </c>
      <c r="I308" s="3">
        <f t="shared" si="30"/>
        <v>-5086.5647230594041</v>
      </c>
      <c r="J308" s="3">
        <f t="shared" si="31"/>
        <v>6586.4408776048458</v>
      </c>
      <c r="K308" s="3">
        <f t="shared" si="32"/>
        <v>0</v>
      </c>
      <c r="L308" s="2">
        <f t="shared" si="34"/>
        <v>1</v>
      </c>
    </row>
    <row r="309" spans="1:12">
      <c r="A309" s="2">
        <v>289</v>
      </c>
      <c r="B309" s="2">
        <v>28</v>
      </c>
      <c r="C309" s="2">
        <v>1985</v>
      </c>
      <c r="D309" s="2">
        <v>1.4999999999999999E-2</v>
      </c>
      <c r="E309" s="7">
        <v>1.6097066912714848</v>
      </c>
      <c r="F309" s="7">
        <f t="shared" si="33"/>
        <v>1.5947066912714849</v>
      </c>
      <c r="G309" s="3">
        <f t="shared" si="29"/>
        <v>6928.4993570080487</v>
      </c>
      <c r="H309" s="3">
        <f t="shared" si="28"/>
        <v>289.19314189566956</v>
      </c>
      <c r="I309" s="3">
        <f t="shared" si="30"/>
        <v>-6639.3062151123795</v>
      </c>
      <c r="J309" s="3">
        <f t="shared" si="31"/>
        <v>13225.747092717225</v>
      </c>
      <c r="K309" s="3">
        <f t="shared" si="32"/>
        <v>0</v>
      </c>
      <c r="L309" s="2">
        <f t="shared" si="34"/>
        <v>1</v>
      </c>
    </row>
    <row r="310" spans="1:12">
      <c r="A310" s="2">
        <v>290</v>
      </c>
      <c r="B310" s="2">
        <v>29</v>
      </c>
      <c r="C310" s="2">
        <v>1985</v>
      </c>
      <c r="D310" s="2">
        <v>0.39500000000000002</v>
      </c>
      <c r="E310" s="7">
        <v>1.5359149590632881</v>
      </c>
      <c r="F310" s="7">
        <f t="shared" si="33"/>
        <v>1.1409149590632881</v>
      </c>
      <c r="G310" s="3">
        <f t="shared" si="29"/>
        <v>4956.916907376999</v>
      </c>
      <c r="H310" s="3">
        <f t="shared" si="28"/>
        <v>7615.4194032526302</v>
      </c>
      <c r="I310" s="3">
        <f t="shared" si="30"/>
        <v>2658.5024958756312</v>
      </c>
      <c r="J310" s="3">
        <f t="shared" si="31"/>
        <v>10567.244596841594</v>
      </c>
      <c r="K310" s="3">
        <f t="shared" si="32"/>
        <v>1539.5846525593349</v>
      </c>
      <c r="L310" s="2">
        <f t="shared" si="34"/>
        <v>0</v>
      </c>
    </row>
    <row r="311" spans="1:12">
      <c r="A311" s="2">
        <v>291</v>
      </c>
      <c r="B311" s="2">
        <v>30</v>
      </c>
      <c r="C311" s="2">
        <v>1985</v>
      </c>
      <c r="D311" s="13">
        <v>1.63</v>
      </c>
      <c r="E311" s="7">
        <v>1.4679736205499108</v>
      </c>
      <c r="F311" s="7">
        <f t="shared" si="33"/>
        <v>0</v>
      </c>
      <c r="G311" s="3">
        <f t="shared" si="29"/>
        <v>0</v>
      </c>
      <c r="H311" s="3">
        <f t="shared" si="28"/>
        <v>31425.654752662747</v>
      </c>
      <c r="I311" s="3">
        <f t="shared" si="30"/>
        <v>31425.654752662747</v>
      </c>
      <c r="J311" s="3">
        <f t="shared" si="31"/>
        <v>0</v>
      </c>
      <c r="K311" s="3">
        <f t="shared" si="32"/>
        <v>1539.5846525593349</v>
      </c>
      <c r="L311" s="2">
        <f t="shared" si="34"/>
        <v>0</v>
      </c>
    </row>
    <row r="312" spans="1:12">
      <c r="A312" s="2">
        <v>292</v>
      </c>
      <c r="B312" s="2">
        <v>31</v>
      </c>
      <c r="C312" s="2">
        <v>1985</v>
      </c>
      <c r="D312" s="2">
        <v>0.12000000000000001</v>
      </c>
      <c r="E312" s="7">
        <v>1.275994486887462</v>
      </c>
      <c r="F312" s="7">
        <f t="shared" si="33"/>
        <v>1.1559944868874619</v>
      </c>
      <c r="G312" s="3">
        <f t="shared" si="29"/>
        <v>5022.4327162750415</v>
      </c>
      <c r="H312" s="3">
        <f t="shared" si="28"/>
        <v>2313.5451351653564</v>
      </c>
      <c r="I312" s="3">
        <f t="shared" si="30"/>
        <v>-2708.887581109685</v>
      </c>
      <c r="J312" s="3">
        <f t="shared" si="31"/>
        <v>2708.887581109685</v>
      </c>
      <c r="K312" s="3">
        <f t="shared" si="32"/>
        <v>0</v>
      </c>
      <c r="L312" s="2">
        <f t="shared" si="34"/>
        <v>1</v>
      </c>
    </row>
    <row r="313" spans="1:12">
      <c r="A313" s="2">
        <v>293</v>
      </c>
      <c r="B313" s="2">
        <v>32</v>
      </c>
      <c r="C313" s="2">
        <v>1985</v>
      </c>
      <c r="D313" s="2">
        <v>0.33</v>
      </c>
      <c r="E313" s="7">
        <v>1.3298712584860508</v>
      </c>
      <c r="F313" s="7">
        <f t="shared" si="33"/>
        <v>0.99987125848605074</v>
      </c>
      <c r="G313" s="3">
        <f t="shared" si="29"/>
        <v>4344.1263584264134</v>
      </c>
      <c r="H313" s="3">
        <f t="shared" si="28"/>
        <v>6362.24912170473</v>
      </c>
      <c r="I313" s="3">
        <f t="shared" si="30"/>
        <v>2018.1227632783166</v>
      </c>
      <c r="J313" s="3">
        <f t="shared" si="31"/>
        <v>690.76481783136842</v>
      </c>
      <c r="K313" s="3">
        <f t="shared" si="32"/>
        <v>1539.5846525593349</v>
      </c>
      <c r="L313" s="2">
        <f t="shared" si="34"/>
        <v>0</v>
      </c>
    </row>
    <row r="314" spans="1:12">
      <c r="A314" s="2">
        <v>294</v>
      </c>
      <c r="B314" s="2">
        <v>33</v>
      </c>
      <c r="C314" s="2">
        <v>1985</v>
      </c>
      <c r="D314" s="2">
        <v>2.76</v>
      </c>
      <c r="E314" s="7">
        <v>1.1069618098945209</v>
      </c>
      <c r="F314" s="7">
        <f t="shared" si="33"/>
        <v>0</v>
      </c>
      <c r="G314" s="3">
        <f t="shared" si="29"/>
        <v>0</v>
      </c>
      <c r="H314" s="3">
        <f t="shared" si="28"/>
        <v>53211.538108803186</v>
      </c>
      <c r="I314" s="3">
        <f t="shared" si="30"/>
        <v>53211.538108803186</v>
      </c>
      <c r="J314" s="3">
        <f t="shared" si="31"/>
        <v>0</v>
      </c>
      <c r="K314" s="3">
        <f t="shared" si="32"/>
        <v>1539.5846525593349</v>
      </c>
      <c r="L314" s="2">
        <f t="shared" si="34"/>
        <v>0</v>
      </c>
    </row>
    <row r="315" spans="1:12">
      <c r="A315" s="2">
        <v>295</v>
      </c>
      <c r="B315" s="2">
        <v>34</v>
      </c>
      <c r="C315" s="2">
        <v>1985</v>
      </c>
      <c r="D315" s="2">
        <v>0.44</v>
      </c>
      <c r="E315" s="7">
        <v>0.81235314877769904</v>
      </c>
      <c r="F315" s="7">
        <f t="shared" si="33"/>
        <v>0.37235314877769904</v>
      </c>
      <c r="G315" s="3">
        <f t="shared" si="29"/>
        <v>1617.757400785254</v>
      </c>
      <c r="H315" s="3">
        <f t="shared" si="28"/>
        <v>8482.9988289396388</v>
      </c>
      <c r="I315" s="3">
        <f t="shared" si="30"/>
        <v>6865.2414281543843</v>
      </c>
      <c r="J315" s="3">
        <f t="shared" si="31"/>
        <v>0</v>
      </c>
      <c r="K315" s="3">
        <f t="shared" si="32"/>
        <v>1539.5846525593349</v>
      </c>
      <c r="L315" s="2">
        <f t="shared" si="34"/>
        <v>0</v>
      </c>
    </row>
    <row r="316" spans="1:12">
      <c r="A316" s="2">
        <v>296</v>
      </c>
      <c r="B316" s="2">
        <v>35</v>
      </c>
      <c r="C316" s="2">
        <v>1985</v>
      </c>
      <c r="D316" s="2">
        <v>1.5</v>
      </c>
      <c r="E316" s="7">
        <v>0.91612952662460301</v>
      </c>
      <c r="F316" s="7">
        <f t="shared" si="33"/>
        <v>0</v>
      </c>
      <c r="G316" s="3">
        <f t="shared" si="29"/>
        <v>0</v>
      </c>
      <c r="H316" s="3">
        <f t="shared" si="28"/>
        <v>28919.314189566951</v>
      </c>
      <c r="I316" s="3">
        <f t="shared" si="30"/>
        <v>28919.314189566951</v>
      </c>
      <c r="J316" s="3">
        <f t="shared" si="31"/>
        <v>0</v>
      </c>
      <c r="K316" s="3">
        <f t="shared" si="32"/>
        <v>1539.5846525593349</v>
      </c>
      <c r="L316" s="2">
        <f t="shared" si="34"/>
        <v>0</v>
      </c>
    </row>
    <row r="317" spans="1:12">
      <c r="A317" s="2">
        <v>297</v>
      </c>
      <c r="B317" s="2">
        <v>36</v>
      </c>
      <c r="C317" s="2">
        <v>1985</v>
      </c>
      <c r="D317" s="2">
        <v>0.69500000000000006</v>
      </c>
      <c r="E317" s="7">
        <v>1.1005527547829479</v>
      </c>
      <c r="F317" s="7">
        <f t="shared" si="33"/>
        <v>0.40555275478294783</v>
      </c>
      <c r="G317" s="3">
        <f t="shared" si="29"/>
        <v>1761.9992542366153</v>
      </c>
      <c r="H317" s="3">
        <f t="shared" si="28"/>
        <v>13399.282241166022</v>
      </c>
      <c r="I317" s="3">
        <f t="shared" si="30"/>
        <v>11637.282986929407</v>
      </c>
      <c r="J317" s="3">
        <f t="shared" si="31"/>
        <v>0</v>
      </c>
      <c r="K317" s="3">
        <f t="shared" si="32"/>
        <v>1539.5846525593349</v>
      </c>
      <c r="L317" s="2">
        <f t="shared" si="34"/>
        <v>0</v>
      </c>
    </row>
    <row r="318" spans="1:12">
      <c r="A318" s="2">
        <v>298</v>
      </c>
      <c r="B318" s="2">
        <v>37</v>
      </c>
      <c r="C318" s="2">
        <v>1985</v>
      </c>
      <c r="D318" s="2">
        <v>0.64500000000000002</v>
      </c>
      <c r="E318" s="7">
        <v>0.77687480235719397</v>
      </c>
      <c r="F318" s="7">
        <f t="shared" si="33"/>
        <v>0.13187480235719395</v>
      </c>
      <c r="G318" s="3">
        <f t="shared" si="29"/>
        <v>572.9545679706647</v>
      </c>
      <c r="H318" s="3">
        <f t="shared" si="28"/>
        <v>12435.30510151379</v>
      </c>
      <c r="I318" s="3">
        <f t="shared" si="30"/>
        <v>11862.350533543125</v>
      </c>
      <c r="J318" s="3">
        <f t="shared" si="31"/>
        <v>0</v>
      </c>
      <c r="K318" s="3">
        <f t="shared" si="32"/>
        <v>1539.5846525593349</v>
      </c>
      <c r="L318" s="2">
        <f t="shared" si="34"/>
        <v>0</v>
      </c>
    </row>
    <row r="319" spans="1:12">
      <c r="A319" s="2">
        <v>299</v>
      </c>
      <c r="B319" s="2">
        <v>38</v>
      </c>
      <c r="C319" s="2">
        <v>1985</v>
      </c>
      <c r="D319" s="2">
        <v>0.91</v>
      </c>
      <c r="E319" s="7">
        <v>0.79790551099715989</v>
      </c>
      <c r="F319" s="7">
        <f t="shared" si="33"/>
        <v>0</v>
      </c>
      <c r="G319" s="3">
        <f t="shared" si="29"/>
        <v>0</v>
      </c>
      <c r="H319" s="3">
        <f t="shared" ref="H319:H382" si="35">D319*$C$13*43560/12/0.133680556</f>
        <v>17544.383941670621</v>
      </c>
      <c r="I319" s="3">
        <f t="shared" si="30"/>
        <v>17544.383941670621</v>
      </c>
      <c r="J319" s="3">
        <f t="shared" si="31"/>
        <v>0</v>
      </c>
      <c r="K319" s="3">
        <f t="shared" si="32"/>
        <v>1539.5846525593349</v>
      </c>
      <c r="L319" s="2">
        <f t="shared" si="34"/>
        <v>0</v>
      </c>
    </row>
    <row r="320" spans="1:12">
      <c r="A320" s="2">
        <v>300</v>
      </c>
      <c r="B320" s="2">
        <v>39</v>
      </c>
      <c r="C320" s="2">
        <v>1985</v>
      </c>
      <c r="D320" s="2">
        <v>1.4049999999999998</v>
      </c>
      <c r="E320" s="7">
        <v>0.49219015697828095</v>
      </c>
      <c r="F320" s="7">
        <f t="shared" si="33"/>
        <v>0</v>
      </c>
      <c r="G320" s="3">
        <f t="shared" ref="G320:G383" si="36">IF($C$2="Y",F320*$C$4*43560/12/0.133680556,IF(AND(B320&gt;=$C$11,B320&lt;=$D$11),$C$10,0))</f>
        <v>0</v>
      </c>
      <c r="H320" s="3">
        <f t="shared" si="35"/>
        <v>27087.75762422771</v>
      </c>
      <c r="I320" s="3">
        <f t="shared" ref="I320:I383" si="37">H320-G320</f>
        <v>27087.75762422771</v>
      </c>
      <c r="J320" s="3">
        <f t="shared" ref="J320:J383" si="38">IF(B320&gt;43,0,IF(AND(I320&gt;=0,(J319-I320)&lt;=0),0,IF(I320&lt;=0,ABS(I320)+J319,J319-I320)))</f>
        <v>0</v>
      </c>
      <c r="K320" s="3">
        <f t="shared" ref="K320:K383" si="39">IF(B320&gt;43,0,IF(K319+I320&lt;=0,0,IF(K319+I320&gt;=$C$15,$C$15,K319+I320)))</f>
        <v>1539.5846525593349</v>
      </c>
      <c r="L320" s="2">
        <f t="shared" si="34"/>
        <v>0</v>
      </c>
    </row>
    <row r="321" spans="1:12">
      <c r="A321" s="2">
        <v>301</v>
      </c>
      <c r="B321" s="2">
        <v>40</v>
      </c>
      <c r="C321" s="2">
        <v>1985</v>
      </c>
      <c r="D321" s="2">
        <v>2.83</v>
      </c>
      <c r="E321" s="7">
        <v>0.40981283422766024</v>
      </c>
      <c r="F321" s="7">
        <f t="shared" si="33"/>
        <v>0</v>
      </c>
      <c r="G321" s="3">
        <f t="shared" si="36"/>
        <v>0</v>
      </c>
      <c r="H321" s="3">
        <f t="shared" si="35"/>
        <v>54561.106104316328</v>
      </c>
      <c r="I321" s="3">
        <f t="shared" si="37"/>
        <v>54561.106104316328</v>
      </c>
      <c r="J321" s="3">
        <f t="shared" si="38"/>
        <v>0</v>
      </c>
      <c r="K321" s="3">
        <f t="shared" si="39"/>
        <v>1539.5846525593349</v>
      </c>
      <c r="L321" s="2">
        <f t="shared" si="34"/>
        <v>0</v>
      </c>
    </row>
    <row r="322" spans="1:12">
      <c r="A322" s="2">
        <v>302</v>
      </c>
      <c r="B322" s="2">
        <v>41</v>
      </c>
      <c r="C322" s="2">
        <v>1985</v>
      </c>
      <c r="D322" s="2">
        <v>1.2449999999999999</v>
      </c>
      <c r="E322" s="7">
        <v>0.42954527515241497</v>
      </c>
      <c r="F322" s="7">
        <f t="shared" si="33"/>
        <v>0</v>
      </c>
      <c r="G322" s="3">
        <f t="shared" si="36"/>
        <v>0</v>
      </c>
      <c r="H322" s="3">
        <f t="shared" si="35"/>
        <v>24003.030777340569</v>
      </c>
      <c r="I322" s="3">
        <f t="shared" si="37"/>
        <v>24003.030777340569</v>
      </c>
      <c r="J322" s="3">
        <f t="shared" si="38"/>
        <v>0</v>
      </c>
      <c r="K322" s="3">
        <f t="shared" si="39"/>
        <v>1539.5846525593349</v>
      </c>
      <c r="L322" s="2">
        <f t="shared" si="34"/>
        <v>0</v>
      </c>
    </row>
    <row r="323" spans="1:12">
      <c r="A323" s="2">
        <v>303</v>
      </c>
      <c r="B323" s="2">
        <v>42</v>
      </c>
      <c r="C323" s="2">
        <v>1985</v>
      </c>
      <c r="D323" s="2">
        <v>0.2</v>
      </c>
      <c r="E323" s="7">
        <v>0.44697755859920102</v>
      </c>
      <c r="F323" s="7">
        <f t="shared" si="33"/>
        <v>0</v>
      </c>
      <c r="G323" s="3">
        <f t="shared" si="36"/>
        <v>0</v>
      </c>
      <c r="H323" s="3">
        <f t="shared" si="35"/>
        <v>3855.9085586089268</v>
      </c>
      <c r="I323" s="3">
        <f t="shared" si="37"/>
        <v>3855.9085586089268</v>
      </c>
      <c r="J323" s="3">
        <f t="shared" si="38"/>
        <v>0</v>
      </c>
      <c r="K323" s="3">
        <f t="shared" si="39"/>
        <v>1539.5846525593349</v>
      </c>
      <c r="L323" s="2">
        <f t="shared" si="34"/>
        <v>0</v>
      </c>
    </row>
    <row r="324" spans="1:12">
      <c r="A324" s="2">
        <v>304</v>
      </c>
      <c r="B324" s="2">
        <v>43</v>
      </c>
      <c r="C324" s="2">
        <v>1985</v>
      </c>
      <c r="D324" s="2">
        <v>0.11</v>
      </c>
      <c r="E324" s="7">
        <v>0.45206614127117595</v>
      </c>
      <c r="F324" s="7">
        <f t="shared" si="33"/>
        <v>0</v>
      </c>
      <c r="G324" s="3">
        <f t="shared" si="36"/>
        <v>0</v>
      </c>
      <c r="H324" s="3">
        <f t="shared" si="35"/>
        <v>2120.7497072349097</v>
      </c>
      <c r="I324" s="3">
        <f t="shared" si="37"/>
        <v>2120.7497072349097</v>
      </c>
      <c r="J324" s="3">
        <f t="shared" si="38"/>
        <v>0</v>
      </c>
      <c r="K324" s="3">
        <f t="shared" si="39"/>
        <v>1539.5846525593349</v>
      </c>
      <c r="L324" s="2">
        <f t="shared" si="34"/>
        <v>0</v>
      </c>
    </row>
    <row r="325" spans="1:12">
      <c r="A325" s="2">
        <v>305</v>
      </c>
      <c r="B325" s="2">
        <v>44</v>
      </c>
      <c r="C325" s="2">
        <v>1985</v>
      </c>
      <c r="D325" s="2">
        <v>5.4999999999999993E-2</v>
      </c>
      <c r="E325" s="7">
        <v>0.3323955902121376</v>
      </c>
      <c r="F325" s="7">
        <f t="shared" si="33"/>
        <v>0</v>
      </c>
      <c r="G325" s="3">
        <f t="shared" si="36"/>
        <v>0</v>
      </c>
      <c r="H325" s="3">
        <f t="shared" si="35"/>
        <v>1060.3748536174548</v>
      </c>
      <c r="I325" s="3">
        <f t="shared" si="37"/>
        <v>1060.3748536174548</v>
      </c>
      <c r="J325" s="3">
        <f t="shared" si="38"/>
        <v>0</v>
      </c>
      <c r="K325" s="3">
        <f t="shared" si="39"/>
        <v>0</v>
      </c>
      <c r="L325" s="2">
        <f t="shared" si="34"/>
        <v>0</v>
      </c>
    </row>
    <row r="326" spans="1:12">
      <c r="A326" s="2">
        <v>306</v>
      </c>
      <c r="B326" s="2">
        <v>45</v>
      </c>
      <c r="C326" s="2">
        <v>1985</v>
      </c>
      <c r="D326" s="2">
        <v>0.26</v>
      </c>
      <c r="E326" s="7">
        <v>0.23587192889326888</v>
      </c>
      <c r="F326" s="7">
        <f t="shared" si="33"/>
        <v>0</v>
      </c>
      <c r="G326" s="3">
        <f t="shared" si="36"/>
        <v>0</v>
      </c>
      <c r="H326" s="3">
        <f t="shared" si="35"/>
        <v>5012.6811261916055</v>
      </c>
      <c r="I326" s="3">
        <f t="shared" si="37"/>
        <v>5012.6811261916055</v>
      </c>
      <c r="J326" s="3">
        <f t="shared" si="38"/>
        <v>0</v>
      </c>
      <c r="K326" s="3">
        <f t="shared" si="39"/>
        <v>0</v>
      </c>
      <c r="L326" s="2">
        <f t="shared" si="34"/>
        <v>0</v>
      </c>
    </row>
    <row r="327" spans="1:12">
      <c r="A327" s="2">
        <v>307</v>
      </c>
      <c r="B327" s="2">
        <v>46</v>
      </c>
      <c r="C327" s="2">
        <v>1985</v>
      </c>
      <c r="D327" s="2">
        <v>0.27</v>
      </c>
      <c r="E327" s="7">
        <v>0.12666381876844071</v>
      </c>
      <c r="F327" s="7">
        <f t="shared" si="33"/>
        <v>0</v>
      </c>
      <c r="G327" s="3">
        <f t="shared" si="36"/>
        <v>0</v>
      </c>
      <c r="H327" s="3">
        <f t="shared" si="35"/>
        <v>5205.4765541220522</v>
      </c>
      <c r="I327" s="3">
        <f t="shared" si="37"/>
        <v>5205.4765541220522</v>
      </c>
      <c r="J327" s="3">
        <f t="shared" si="38"/>
        <v>0</v>
      </c>
      <c r="K327" s="3">
        <f t="shared" si="39"/>
        <v>0</v>
      </c>
      <c r="L327" s="2">
        <f t="shared" si="34"/>
        <v>0</v>
      </c>
    </row>
    <row r="328" spans="1:12">
      <c r="A328" s="2">
        <v>308</v>
      </c>
      <c r="B328" s="2">
        <v>47</v>
      </c>
      <c r="C328" s="2">
        <v>1985</v>
      </c>
      <c r="D328" s="2">
        <v>0.13500000000000001</v>
      </c>
      <c r="E328" s="7">
        <v>0.1014631495028068</v>
      </c>
      <c r="F328" s="7">
        <f t="shared" si="33"/>
        <v>0</v>
      </c>
      <c r="G328" s="3">
        <f t="shared" si="36"/>
        <v>0</v>
      </c>
      <c r="H328" s="3">
        <f t="shared" si="35"/>
        <v>2602.7382770610261</v>
      </c>
      <c r="I328" s="3">
        <f t="shared" si="37"/>
        <v>2602.7382770610261</v>
      </c>
      <c r="J328" s="3">
        <f t="shared" si="38"/>
        <v>0</v>
      </c>
      <c r="K328" s="3">
        <f t="shared" si="39"/>
        <v>0</v>
      </c>
      <c r="L328" s="2">
        <f t="shared" si="34"/>
        <v>0</v>
      </c>
    </row>
    <row r="329" spans="1:12">
      <c r="A329" s="2">
        <v>309</v>
      </c>
      <c r="B329" s="2">
        <v>48</v>
      </c>
      <c r="C329" s="2">
        <v>1985</v>
      </c>
      <c r="D329" s="2">
        <v>0</v>
      </c>
      <c r="E329" s="7">
        <v>0</v>
      </c>
      <c r="F329" s="7">
        <f t="shared" si="33"/>
        <v>0</v>
      </c>
      <c r="G329" s="3">
        <f t="shared" si="36"/>
        <v>0</v>
      </c>
      <c r="H329" s="3">
        <f t="shared" si="35"/>
        <v>0</v>
      </c>
      <c r="I329" s="3">
        <f t="shared" si="37"/>
        <v>0</v>
      </c>
      <c r="J329" s="3">
        <f t="shared" si="38"/>
        <v>0</v>
      </c>
      <c r="K329" s="3">
        <f t="shared" si="39"/>
        <v>0</v>
      </c>
      <c r="L329" s="2">
        <f t="shared" si="34"/>
        <v>0</v>
      </c>
    </row>
    <row r="330" spans="1:12">
      <c r="A330" s="2">
        <v>310</v>
      </c>
      <c r="B330" s="2">
        <v>49</v>
      </c>
      <c r="C330" s="2">
        <v>1985</v>
      </c>
      <c r="D330" s="2">
        <v>0</v>
      </c>
      <c r="E330" s="7">
        <v>0</v>
      </c>
      <c r="F330" s="7">
        <f t="shared" si="33"/>
        <v>0</v>
      </c>
      <c r="G330" s="3">
        <f t="shared" si="36"/>
        <v>0</v>
      </c>
      <c r="H330" s="3">
        <f t="shared" si="35"/>
        <v>0</v>
      </c>
      <c r="I330" s="3">
        <f t="shared" si="37"/>
        <v>0</v>
      </c>
      <c r="J330" s="3">
        <f t="shared" si="38"/>
        <v>0</v>
      </c>
      <c r="K330" s="3">
        <f t="shared" si="39"/>
        <v>0</v>
      </c>
      <c r="L330" s="2">
        <f t="shared" si="34"/>
        <v>0</v>
      </c>
    </row>
    <row r="331" spans="1:12">
      <c r="A331" s="2">
        <v>311</v>
      </c>
      <c r="B331" s="2">
        <v>50</v>
      </c>
      <c r="C331" s="2">
        <v>1985</v>
      </c>
      <c r="D331" s="2">
        <v>0</v>
      </c>
      <c r="E331" s="7">
        <v>0</v>
      </c>
      <c r="F331" s="7">
        <f t="shared" si="33"/>
        <v>0</v>
      </c>
      <c r="G331" s="3">
        <f t="shared" si="36"/>
        <v>0</v>
      </c>
      <c r="H331" s="3">
        <f t="shared" si="35"/>
        <v>0</v>
      </c>
      <c r="I331" s="3">
        <f t="shared" si="37"/>
        <v>0</v>
      </c>
      <c r="J331" s="3">
        <f t="shared" si="38"/>
        <v>0</v>
      </c>
      <c r="K331" s="3">
        <f t="shared" si="39"/>
        <v>0</v>
      </c>
      <c r="L331" s="2">
        <f t="shared" si="34"/>
        <v>0</v>
      </c>
    </row>
    <row r="332" spans="1:12">
      <c r="A332" s="2">
        <v>312</v>
      </c>
      <c r="B332" s="2">
        <v>51</v>
      </c>
      <c r="C332" s="2">
        <v>1985</v>
      </c>
      <c r="D332" s="2">
        <v>0</v>
      </c>
      <c r="E332" s="7">
        <v>0</v>
      </c>
      <c r="F332" s="7">
        <f t="shared" si="33"/>
        <v>0</v>
      </c>
      <c r="G332" s="3">
        <f t="shared" si="36"/>
        <v>0</v>
      </c>
      <c r="H332" s="3">
        <f t="shared" si="35"/>
        <v>0</v>
      </c>
      <c r="I332" s="3">
        <f t="shared" si="37"/>
        <v>0</v>
      </c>
      <c r="J332" s="3">
        <f t="shared" si="38"/>
        <v>0</v>
      </c>
      <c r="K332" s="3">
        <f t="shared" si="39"/>
        <v>0</v>
      </c>
      <c r="L332" s="2">
        <f t="shared" si="34"/>
        <v>0</v>
      </c>
    </row>
    <row r="333" spans="1:12">
      <c r="A333" s="2">
        <v>313</v>
      </c>
      <c r="B333" s="2">
        <v>52</v>
      </c>
      <c r="C333" s="2">
        <v>1985</v>
      </c>
      <c r="D333" s="2">
        <v>0</v>
      </c>
      <c r="E333" s="7">
        <v>0</v>
      </c>
      <c r="F333" s="7">
        <f t="shared" si="33"/>
        <v>0</v>
      </c>
      <c r="G333" s="3">
        <f t="shared" si="36"/>
        <v>0</v>
      </c>
      <c r="H333" s="3">
        <f t="shared" si="35"/>
        <v>0</v>
      </c>
      <c r="I333" s="3">
        <f t="shared" si="37"/>
        <v>0</v>
      </c>
      <c r="J333" s="3">
        <f t="shared" si="38"/>
        <v>0</v>
      </c>
      <c r="K333" s="3">
        <f t="shared" si="39"/>
        <v>0</v>
      </c>
      <c r="L333" s="2">
        <f t="shared" si="34"/>
        <v>0</v>
      </c>
    </row>
    <row r="334" spans="1:12">
      <c r="A334" s="2">
        <v>314</v>
      </c>
      <c r="B334" s="2">
        <v>1</v>
      </c>
      <c r="C334" s="2">
        <v>1986</v>
      </c>
      <c r="D334" s="2">
        <v>0</v>
      </c>
      <c r="E334" s="7">
        <v>0</v>
      </c>
      <c r="F334" s="7">
        <f t="shared" si="33"/>
        <v>0</v>
      </c>
      <c r="G334" s="3">
        <f t="shared" si="36"/>
        <v>0</v>
      </c>
      <c r="H334" s="3">
        <f t="shared" si="35"/>
        <v>0</v>
      </c>
      <c r="I334" s="3">
        <f t="shared" si="37"/>
        <v>0</v>
      </c>
      <c r="J334" s="3">
        <f t="shared" si="38"/>
        <v>0</v>
      </c>
      <c r="K334" s="3">
        <f t="shared" si="39"/>
        <v>0</v>
      </c>
      <c r="L334" s="2">
        <f t="shared" si="34"/>
        <v>0</v>
      </c>
    </row>
    <row r="335" spans="1:12">
      <c r="A335" s="2">
        <v>315</v>
      </c>
      <c r="B335" s="2">
        <v>2</v>
      </c>
      <c r="C335" s="2">
        <v>1986</v>
      </c>
      <c r="D335" s="2">
        <v>0</v>
      </c>
      <c r="E335" s="7">
        <v>0</v>
      </c>
      <c r="F335" s="7">
        <f t="shared" si="33"/>
        <v>0</v>
      </c>
      <c r="G335" s="3">
        <f t="shared" si="36"/>
        <v>0</v>
      </c>
      <c r="H335" s="3">
        <f t="shared" si="35"/>
        <v>0</v>
      </c>
      <c r="I335" s="3">
        <f t="shared" si="37"/>
        <v>0</v>
      </c>
      <c r="J335" s="3">
        <f t="shared" si="38"/>
        <v>0</v>
      </c>
      <c r="K335" s="3">
        <f t="shared" si="39"/>
        <v>0</v>
      </c>
      <c r="L335" s="2">
        <f t="shared" si="34"/>
        <v>0</v>
      </c>
    </row>
    <row r="336" spans="1:12">
      <c r="A336" s="2">
        <v>316</v>
      </c>
      <c r="B336" s="2">
        <v>3</v>
      </c>
      <c r="C336" s="2">
        <v>1986</v>
      </c>
      <c r="D336" s="2">
        <v>0</v>
      </c>
      <c r="E336" s="7">
        <v>0</v>
      </c>
      <c r="F336" s="7">
        <f t="shared" si="33"/>
        <v>0</v>
      </c>
      <c r="G336" s="3">
        <f t="shared" si="36"/>
        <v>0</v>
      </c>
      <c r="H336" s="3">
        <f t="shared" si="35"/>
        <v>0</v>
      </c>
      <c r="I336" s="3">
        <f t="shared" si="37"/>
        <v>0</v>
      </c>
      <c r="J336" s="3">
        <f t="shared" si="38"/>
        <v>0</v>
      </c>
      <c r="K336" s="3">
        <f t="shared" si="39"/>
        <v>0</v>
      </c>
      <c r="L336" s="2">
        <f t="shared" si="34"/>
        <v>0</v>
      </c>
    </row>
    <row r="337" spans="1:12">
      <c r="A337" s="2">
        <v>317</v>
      </c>
      <c r="B337" s="2">
        <v>4</v>
      </c>
      <c r="C337" s="2">
        <v>1986</v>
      </c>
      <c r="D337" s="2">
        <v>0</v>
      </c>
      <c r="E337" s="7">
        <v>0</v>
      </c>
      <c r="F337" s="7">
        <f t="shared" si="33"/>
        <v>0</v>
      </c>
      <c r="G337" s="3">
        <f t="shared" si="36"/>
        <v>0</v>
      </c>
      <c r="H337" s="3">
        <f t="shared" si="35"/>
        <v>0</v>
      </c>
      <c r="I337" s="3">
        <f t="shared" si="37"/>
        <v>0</v>
      </c>
      <c r="J337" s="3">
        <f t="shared" si="38"/>
        <v>0</v>
      </c>
      <c r="K337" s="3">
        <f t="shared" si="39"/>
        <v>0</v>
      </c>
      <c r="L337" s="2">
        <f t="shared" si="34"/>
        <v>0</v>
      </c>
    </row>
    <row r="338" spans="1:12">
      <c r="A338" s="2">
        <v>318</v>
      </c>
      <c r="B338" s="2">
        <v>5</v>
      </c>
      <c r="C338" s="2">
        <v>1986</v>
      </c>
      <c r="D338" s="2">
        <v>0</v>
      </c>
      <c r="E338" s="7">
        <v>0</v>
      </c>
      <c r="F338" s="7">
        <f t="shared" si="33"/>
        <v>0</v>
      </c>
      <c r="G338" s="3">
        <f t="shared" si="36"/>
        <v>0</v>
      </c>
      <c r="H338" s="3">
        <f t="shared" si="35"/>
        <v>0</v>
      </c>
      <c r="I338" s="3">
        <f t="shared" si="37"/>
        <v>0</v>
      </c>
      <c r="J338" s="3">
        <f t="shared" si="38"/>
        <v>0</v>
      </c>
      <c r="K338" s="3">
        <f t="shared" si="39"/>
        <v>0</v>
      </c>
      <c r="L338" s="2">
        <f t="shared" si="34"/>
        <v>0</v>
      </c>
    </row>
    <row r="339" spans="1:12">
      <c r="A339" s="2">
        <v>319</v>
      </c>
      <c r="B339" s="2">
        <v>6</v>
      </c>
      <c r="C339" s="2">
        <v>1986</v>
      </c>
      <c r="D339" s="2">
        <v>0</v>
      </c>
      <c r="E339" s="7">
        <v>0</v>
      </c>
      <c r="F339" s="7">
        <f t="shared" si="33"/>
        <v>0</v>
      </c>
      <c r="G339" s="3">
        <f t="shared" si="36"/>
        <v>0</v>
      </c>
      <c r="H339" s="3">
        <f t="shared" si="35"/>
        <v>0</v>
      </c>
      <c r="I339" s="3">
        <f t="shared" si="37"/>
        <v>0</v>
      </c>
      <c r="J339" s="3">
        <f t="shared" si="38"/>
        <v>0</v>
      </c>
      <c r="K339" s="3">
        <f t="shared" si="39"/>
        <v>0</v>
      </c>
      <c r="L339" s="2">
        <f t="shared" si="34"/>
        <v>0</v>
      </c>
    </row>
    <row r="340" spans="1:12">
      <c r="A340" s="2">
        <v>320</v>
      </c>
      <c r="B340" s="2">
        <v>7</v>
      </c>
      <c r="C340" s="2">
        <v>1986</v>
      </c>
      <c r="D340" s="2">
        <v>0</v>
      </c>
      <c r="E340" s="7">
        <v>0</v>
      </c>
      <c r="F340" s="7">
        <f t="shared" si="33"/>
        <v>0</v>
      </c>
      <c r="G340" s="3">
        <f t="shared" si="36"/>
        <v>0</v>
      </c>
      <c r="H340" s="3">
        <f t="shared" si="35"/>
        <v>0</v>
      </c>
      <c r="I340" s="3">
        <f t="shared" si="37"/>
        <v>0</v>
      </c>
      <c r="J340" s="3">
        <f t="shared" si="38"/>
        <v>0</v>
      </c>
      <c r="K340" s="3">
        <f t="shared" si="39"/>
        <v>0</v>
      </c>
      <c r="L340" s="2">
        <f t="shared" si="34"/>
        <v>0</v>
      </c>
    </row>
    <row r="341" spans="1:12">
      <c r="A341" s="2">
        <v>321</v>
      </c>
      <c r="B341" s="2">
        <v>8</v>
      </c>
      <c r="C341" s="2">
        <v>1986</v>
      </c>
      <c r="D341" s="2">
        <v>0</v>
      </c>
      <c r="E341" s="7">
        <v>0</v>
      </c>
      <c r="F341" s="7">
        <f t="shared" si="33"/>
        <v>0</v>
      </c>
      <c r="G341" s="3">
        <f t="shared" si="36"/>
        <v>0</v>
      </c>
      <c r="H341" s="3">
        <f t="shared" si="35"/>
        <v>0</v>
      </c>
      <c r="I341" s="3">
        <f t="shared" si="37"/>
        <v>0</v>
      </c>
      <c r="J341" s="3">
        <f t="shared" si="38"/>
        <v>0</v>
      </c>
      <c r="K341" s="3">
        <f t="shared" si="39"/>
        <v>0</v>
      </c>
      <c r="L341" s="2">
        <f t="shared" si="34"/>
        <v>0</v>
      </c>
    </row>
    <row r="342" spans="1:12">
      <c r="A342" s="2">
        <v>322</v>
      </c>
      <c r="B342" s="2">
        <v>9</v>
      </c>
      <c r="C342" s="2">
        <v>1986</v>
      </c>
      <c r="D342" s="2">
        <v>0</v>
      </c>
      <c r="E342" s="7">
        <v>0</v>
      </c>
      <c r="F342" s="7">
        <f t="shared" ref="F342:F405" si="40">IF(OR(B342&lt;$C$6,B342&gt;$D$6),0,IF(E342&gt;D342,E342-D342,0))</f>
        <v>0</v>
      </c>
      <c r="G342" s="3">
        <f t="shared" si="36"/>
        <v>0</v>
      </c>
      <c r="H342" s="3">
        <f t="shared" si="35"/>
        <v>0</v>
      </c>
      <c r="I342" s="3">
        <f t="shared" si="37"/>
        <v>0</v>
      </c>
      <c r="J342" s="3">
        <f t="shared" si="38"/>
        <v>0</v>
      </c>
      <c r="K342" s="3">
        <f t="shared" si="39"/>
        <v>0</v>
      </c>
      <c r="L342" s="2">
        <f t="shared" ref="L342:L405" si="41">IF(AND(K342=0,I342=0),0,IF(B342&gt;43,0,IF(ROUND((K341+I342),0)=0,0,IF(K342=0,1,0))))</f>
        <v>0</v>
      </c>
    </row>
    <row r="343" spans="1:12">
      <c r="A343" s="2">
        <v>323</v>
      </c>
      <c r="B343" s="2">
        <v>10</v>
      </c>
      <c r="C343" s="2">
        <v>1986</v>
      </c>
      <c r="D343" s="2">
        <v>0</v>
      </c>
      <c r="E343" s="7">
        <v>0</v>
      </c>
      <c r="F343" s="7">
        <f t="shared" si="40"/>
        <v>0</v>
      </c>
      <c r="G343" s="3">
        <f t="shared" si="36"/>
        <v>0</v>
      </c>
      <c r="H343" s="3">
        <f t="shared" si="35"/>
        <v>0</v>
      </c>
      <c r="I343" s="3">
        <f t="shared" si="37"/>
        <v>0</v>
      </c>
      <c r="J343" s="3">
        <f t="shared" si="38"/>
        <v>0</v>
      </c>
      <c r="K343" s="3">
        <f t="shared" si="39"/>
        <v>0</v>
      </c>
      <c r="L343" s="2">
        <f t="shared" si="41"/>
        <v>0</v>
      </c>
    </row>
    <row r="344" spans="1:12">
      <c r="A344" s="2">
        <v>324</v>
      </c>
      <c r="B344" s="2">
        <v>11</v>
      </c>
      <c r="C344" s="2">
        <v>1986</v>
      </c>
      <c r="D344" s="2">
        <v>1.1000000000000001</v>
      </c>
      <c r="E344" s="7">
        <v>0.17984488170632201</v>
      </c>
      <c r="F344" s="7">
        <f t="shared" si="40"/>
        <v>0</v>
      </c>
      <c r="G344" s="3">
        <f t="shared" si="36"/>
        <v>0</v>
      </c>
      <c r="H344" s="3">
        <f t="shared" si="35"/>
        <v>21207.497072349102</v>
      </c>
      <c r="I344" s="3">
        <f t="shared" si="37"/>
        <v>21207.497072349102</v>
      </c>
      <c r="J344" s="3">
        <f t="shared" si="38"/>
        <v>0</v>
      </c>
      <c r="K344" s="3">
        <f t="shared" si="39"/>
        <v>1539.5846525593349</v>
      </c>
      <c r="L344" s="2">
        <f t="shared" si="41"/>
        <v>0</v>
      </c>
    </row>
    <row r="345" spans="1:12">
      <c r="A345" s="2">
        <v>325</v>
      </c>
      <c r="B345" s="2">
        <v>12</v>
      </c>
      <c r="C345" s="2">
        <v>1986</v>
      </c>
      <c r="D345" s="2">
        <v>1.115</v>
      </c>
      <c r="E345" s="7">
        <v>0.32748133824864617</v>
      </c>
      <c r="F345" s="7">
        <f t="shared" si="40"/>
        <v>0</v>
      </c>
      <c r="G345" s="3">
        <f t="shared" si="36"/>
        <v>0</v>
      </c>
      <c r="H345" s="3">
        <f t="shared" si="35"/>
        <v>21496.690214244769</v>
      </c>
      <c r="I345" s="3">
        <f t="shared" si="37"/>
        <v>21496.690214244769</v>
      </c>
      <c r="J345" s="3">
        <f t="shared" si="38"/>
        <v>0</v>
      </c>
      <c r="K345" s="3">
        <f t="shared" si="39"/>
        <v>1539.5846525593349</v>
      </c>
      <c r="L345" s="2">
        <f t="shared" si="41"/>
        <v>0</v>
      </c>
    </row>
    <row r="346" spans="1:12">
      <c r="A346" s="2">
        <v>326</v>
      </c>
      <c r="B346" s="2">
        <v>13</v>
      </c>
      <c r="C346" s="2">
        <v>1986</v>
      </c>
      <c r="D346" s="2">
        <v>1.4999999999999999E-2</v>
      </c>
      <c r="E346" s="7">
        <v>0.69392086543393294</v>
      </c>
      <c r="F346" s="7">
        <f t="shared" si="40"/>
        <v>0.67892086543393293</v>
      </c>
      <c r="G346" s="3">
        <f t="shared" si="36"/>
        <v>2949.697775374515</v>
      </c>
      <c r="H346" s="3">
        <f t="shared" si="35"/>
        <v>289.19314189566956</v>
      </c>
      <c r="I346" s="3">
        <f t="shared" si="37"/>
        <v>-2660.5046334788453</v>
      </c>
      <c r="J346" s="3">
        <f t="shared" si="38"/>
        <v>2660.5046334788453</v>
      </c>
      <c r="K346" s="3">
        <f t="shared" si="39"/>
        <v>0</v>
      </c>
      <c r="L346" s="2">
        <f t="shared" si="41"/>
        <v>1</v>
      </c>
    </row>
    <row r="347" spans="1:12">
      <c r="A347" s="2">
        <v>327</v>
      </c>
      <c r="B347" s="2">
        <v>14</v>
      </c>
      <c r="C347" s="2">
        <v>1986</v>
      </c>
      <c r="D347" s="2">
        <v>1.07</v>
      </c>
      <c r="E347" s="7">
        <v>0.66795551112970897</v>
      </c>
      <c r="F347" s="7">
        <f t="shared" si="40"/>
        <v>0</v>
      </c>
      <c r="G347" s="3">
        <f t="shared" si="36"/>
        <v>0</v>
      </c>
      <c r="H347" s="3">
        <f t="shared" si="35"/>
        <v>20629.110788557758</v>
      </c>
      <c r="I347" s="3">
        <f t="shared" si="37"/>
        <v>20629.110788557758</v>
      </c>
      <c r="J347" s="3">
        <f t="shared" si="38"/>
        <v>0</v>
      </c>
      <c r="K347" s="3">
        <f t="shared" si="39"/>
        <v>1539.5846525593349</v>
      </c>
      <c r="L347" s="2">
        <f t="shared" si="41"/>
        <v>0</v>
      </c>
    </row>
    <row r="348" spans="1:12">
      <c r="A348" s="2">
        <v>328</v>
      </c>
      <c r="B348" s="2">
        <v>15</v>
      </c>
      <c r="C348" s="2">
        <v>1986</v>
      </c>
      <c r="D348" s="2">
        <v>0.01</v>
      </c>
      <c r="E348" s="7">
        <v>0.74292165278552691</v>
      </c>
      <c r="F348" s="7">
        <f t="shared" si="40"/>
        <v>0.7329216527855269</v>
      </c>
      <c r="G348" s="3">
        <f t="shared" si="36"/>
        <v>3184.3142239611425</v>
      </c>
      <c r="H348" s="3">
        <f t="shared" si="35"/>
        <v>192.79542793044632</v>
      </c>
      <c r="I348" s="3">
        <f t="shared" si="37"/>
        <v>-2991.5187960306962</v>
      </c>
      <c r="J348" s="3">
        <f t="shared" si="38"/>
        <v>2991.5187960306962</v>
      </c>
      <c r="K348" s="3">
        <f t="shared" si="39"/>
        <v>0</v>
      </c>
      <c r="L348" s="2">
        <f t="shared" si="41"/>
        <v>1</v>
      </c>
    </row>
    <row r="349" spans="1:12">
      <c r="A349" s="2">
        <v>329</v>
      </c>
      <c r="B349" s="2">
        <v>16</v>
      </c>
      <c r="C349" s="2">
        <v>1986</v>
      </c>
      <c r="D349" s="2">
        <v>1.5000000000000002</v>
      </c>
      <c r="E349" s="7">
        <v>0.68824291268381887</v>
      </c>
      <c r="F349" s="7">
        <f t="shared" si="40"/>
        <v>0</v>
      </c>
      <c r="G349" s="3">
        <f t="shared" si="36"/>
        <v>0</v>
      </c>
      <c r="H349" s="3">
        <f t="shared" si="35"/>
        <v>28919.314189566958</v>
      </c>
      <c r="I349" s="3">
        <f t="shared" si="37"/>
        <v>28919.314189566958</v>
      </c>
      <c r="J349" s="3">
        <f t="shared" si="38"/>
        <v>0</v>
      </c>
      <c r="K349" s="3">
        <f t="shared" si="39"/>
        <v>1539.5846525593349</v>
      </c>
      <c r="L349" s="2">
        <f t="shared" si="41"/>
        <v>0</v>
      </c>
    </row>
    <row r="350" spans="1:12">
      <c r="A350" s="2">
        <v>330</v>
      </c>
      <c r="B350" s="2">
        <v>17</v>
      </c>
      <c r="C350" s="2">
        <v>1986</v>
      </c>
      <c r="D350" s="2">
        <v>0.96499999999999997</v>
      </c>
      <c r="E350" s="7">
        <v>0.89448385735534286</v>
      </c>
      <c r="F350" s="7">
        <f t="shared" si="40"/>
        <v>0</v>
      </c>
      <c r="G350" s="3">
        <f t="shared" si="36"/>
        <v>0</v>
      </c>
      <c r="H350" s="3">
        <f t="shared" si="35"/>
        <v>18604.758795288071</v>
      </c>
      <c r="I350" s="3">
        <f t="shared" si="37"/>
        <v>18604.758795288071</v>
      </c>
      <c r="J350" s="3">
        <f t="shared" si="38"/>
        <v>0</v>
      </c>
      <c r="K350" s="3">
        <f t="shared" si="39"/>
        <v>1539.5846525593349</v>
      </c>
      <c r="L350" s="2">
        <f t="shared" si="41"/>
        <v>0</v>
      </c>
    </row>
    <row r="351" spans="1:12">
      <c r="A351" s="2">
        <v>331</v>
      </c>
      <c r="B351" s="2">
        <v>18</v>
      </c>
      <c r="C351" s="2">
        <v>1986</v>
      </c>
      <c r="D351" s="2">
        <v>2.645</v>
      </c>
      <c r="E351" s="7">
        <v>0.89931535341340696</v>
      </c>
      <c r="F351" s="7">
        <f t="shared" si="40"/>
        <v>0</v>
      </c>
      <c r="G351" s="3">
        <f t="shared" si="36"/>
        <v>0</v>
      </c>
      <c r="H351" s="3">
        <f t="shared" si="35"/>
        <v>50994.39068760306</v>
      </c>
      <c r="I351" s="3">
        <f t="shared" si="37"/>
        <v>50994.39068760306</v>
      </c>
      <c r="J351" s="3">
        <f t="shared" si="38"/>
        <v>0</v>
      </c>
      <c r="K351" s="3">
        <f t="shared" si="39"/>
        <v>1539.5846525593349</v>
      </c>
      <c r="L351" s="2">
        <f t="shared" si="41"/>
        <v>0</v>
      </c>
    </row>
    <row r="352" spans="1:12">
      <c r="A352" s="2">
        <v>332</v>
      </c>
      <c r="B352" s="2">
        <v>19</v>
      </c>
      <c r="C352" s="2">
        <v>1986</v>
      </c>
      <c r="D352" s="2">
        <v>1.88</v>
      </c>
      <c r="E352" s="7">
        <v>0.9986936997687339</v>
      </c>
      <c r="F352" s="7">
        <f t="shared" si="40"/>
        <v>0</v>
      </c>
      <c r="G352" s="3">
        <f t="shared" si="36"/>
        <v>0</v>
      </c>
      <c r="H352" s="3">
        <f t="shared" si="35"/>
        <v>36245.540450923916</v>
      </c>
      <c r="I352" s="3">
        <f t="shared" si="37"/>
        <v>36245.540450923916</v>
      </c>
      <c r="J352" s="3">
        <f t="shared" si="38"/>
        <v>0</v>
      </c>
      <c r="K352" s="3">
        <f t="shared" si="39"/>
        <v>1539.5846525593349</v>
      </c>
      <c r="L352" s="2">
        <f t="shared" si="41"/>
        <v>0</v>
      </c>
    </row>
    <row r="353" spans="1:12">
      <c r="A353" s="2">
        <v>333</v>
      </c>
      <c r="B353" s="2">
        <v>20</v>
      </c>
      <c r="C353" s="2">
        <v>1986</v>
      </c>
      <c r="D353" s="2">
        <v>0.80500000000000005</v>
      </c>
      <c r="E353" s="7">
        <v>1.0373751957922708</v>
      </c>
      <c r="F353" s="7">
        <f t="shared" si="40"/>
        <v>0.23237519579227073</v>
      </c>
      <c r="G353" s="3">
        <f t="shared" si="36"/>
        <v>1009.5971901564417</v>
      </c>
      <c r="H353" s="3">
        <f t="shared" si="35"/>
        <v>15520.031948400934</v>
      </c>
      <c r="I353" s="3">
        <f t="shared" si="37"/>
        <v>14510.434758244493</v>
      </c>
      <c r="J353" s="3">
        <f t="shared" si="38"/>
        <v>0</v>
      </c>
      <c r="K353" s="3">
        <f t="shared" si="39"/>
        <v>1539.5846525593349</v>
      </c>
      <c r="L353" s="2">
        <f t="shared" si="41"/>
        <v>0</v>
      </c>
    </row>
    <row r="354" spans="1:12">
      <c r="A354" s="2">
        <v>334</v>
      </c>
      <c r="B354" s="2">
        <v>21</v>
      </c>
      <c r="C354" s="2">
        <v>1986</v>
      </c>
      <c r="D354" s="2">
        <v>0.03</v>
      </c>
      <c r="E354" s="7">
        <v>1.167144093297702</v>
      </c>
      <c r="F354" s="7">
        <f t="shared" si="40"/>
        <v>1.1371440932977019</v>
      </c>
      <c r="G354" s="3">
        <f t="shared" si="36"/>
        <v>4940.5336808092361</v>
      </c>
      <c r="H354" s="3">
        <f t="shared" si="35"/>
        <v>578.38628379133911</v>
      </c>
      <c r="I354" s="3">
        <f t="shared" si="37"/>
        <v>-4362.1473970178968</v>
      </c>
      <c r="J354" s="3">
        <f t="shared" si="38"/>
        <v>4362.1473970178968</v>
      </c>
      <c r="K354" s="3">
        <f t="shared" si="39"/>
        <v>0</v>
      </c>
      <c r="L354" s="2">
        <f t="shared" si="41"/>
        <v>1</v>
      </c>
    </row>
    <row r="355" spans="1:12">
      <c r="A355" s="2">
        <v>335</v>
      </c>
      <c r="B355" s="2">
        <v>22</v>
      </c>
      <c r="C355" s="2">
        <v>1986</v>
      </c>
      <c r="D355" s="2">
        <v>0.77</v>
      </c>
      <c r="E355" s="7">
        <v>1.4153881875326819</v>
      </c>
      <c r="F355" s="7">
        <f t="shared" si="40"/>
        <v>0.6453881875326819</v>
      </c>
      <c r="G355" s="3">
        <f t="shared" si="36"/>
        <v>2804.0088292195737</v>
      </c>
      <c r="H355" s="3">
        <f t="shared" si="35"/>
        <v>14845.247950644367</v>
      </c>
      <c r="I355" s="3">
        <f t="shared" si="37"/>
        <v>12041.239121424793</v>
      </c>
      <c r="J355" s="3">
        <f t="shared" si="38"/>
        <v>0</v>
      </c>
      <c r="K355" s="3">
        <f t="shared" si="39"/>
        <v>1539.5846525593349</v>
      </c>
      <c r="L355" s="2">
        <f t="shared" si="41"/>
        <v>0</v>
      </c>
    </row>
    <row r="356" spans="1:12">
      <c r="A356" s="2">
        <v>336</v>
      </c>
      <c r="B356" s="2">
        <v>23</v>
      </c>
      <c r="C356" s="2">
        <v>1986</v>
      </c>
      <c r="D356" s="2">
        <v>5.0000000000000001E-3</v>
      </c>
      <c r="E356" s="7">
        <v>1.2876547230960409</v>
      </c>
      <c r="F356" s="7">
        <f t="shared" si="40"/>
        <v>1.282654723096041</v>
      </c>
      <c r="G356" s="3">
        <f t="shared" si="36"/>
        <v>5572.7316332689452</v>
      </c>
      <c r="H356" s="3">
        <f t="shared" si="35"/>
        <v>96.397713965223161</v>
      </c>
      <c r="I356" s="3">
        <f t="shared" si="37"/>
        <v>-5476.3339193037218</v>
      </c>
      <c r="J356" s="3">
        <f t="shared" si="38"/>
        <v>5476.3339193037218</v>
      </c>
      <c r="K356" s="3">
        <f t="shared" si="39"/>
        <v>0</v>
      </c>
      <c r="L356" s="2">
        <f t="shared" si="41"/>
        <v>1</v>
      </c>
    </row>
    <row r="357" spans="1:12">
      <c r="A357" s="2">
        <v>337</v>
      </c>
      <c r="B357" s="2">
        <v>24</v>
      </c>
      <c r="C357" s="2">
        <v>1986</v>
      </c>
      <c r="D357" s="2">
        <v>0.49</v>
      </c>
      <c r="E357" s="7">
        <v>1.418205510364454</v>
      </c>
      <c r="F357" s="7">
        <f t="shared" si="40"/>
        <v>0.92820551036445398</v>
      </c>
      <c r="G357" s="3">
        <f t="shared" si="36"/>
        <v>4032.7612073941018</v>
      </c>
      <c r="H357" s="3">
        <f t="shared" si="35"/>
        <v>9446.9759685918707</v>
      </c>
      <c r="I357" s="3">
        <f t="shared" si="37"/>
        <v>5414.2147611977689</v>
      </c>
      <c r="J357" s="3">
        <f t="shared" si="38"/>
        <v>62.11915810595292</v>
      </c>
      <c r="K357" s="3">
        <f t="shared" si="39"/>
        <v>1539.5846525593349</v>
      </c>
      <c r="L357" s="2">
        <f t="shared" si="41"/>
        <v>0</v>
      </c>
    </row>
    <row r="358" spans="1:12">
      <c r="A358" s="2">
        <v>338</v>
      </c>
      <c r="B358" s="2">
        <v>25</v>
      </c>
      <c r="C358" s="2">
        <v>1986</v>
      </c>
      <c r="D358" s="2">
        <v>3.585</v>
      </c>
      <c r="E358" s="7">
        <v>1.5637877936805271</v>
      </c>
      <c r="F358" s="7">
        <f t="shared" si="40"/>
        <v>0</v>
      </c>
      <c r="G358" s="3">
        <f t="shared" si="36"/>
        <v>0</v>
      </c>
      <c r="H358" s="3">
        <f t="shared" si="35"/>
        <v>69117.160913065018</v>
      </c>
      <c r="I358" s="3">
        <f t="shared" si="37"/>
        <v>69117.160913065018</v>
      </c>
      <c r="J358" s="3">
        <f t="shared" si="38"/>
        <v>0</v>
      </c>
      <c r="K358" s="3">
        <f t="shared" si="39"/>
        <v>1539.5846525593349</v>
      </c>
      <c r="L358" s="2">
        <f t="shared" si="41"/>
        <v>0</v>
      </c>
    </row>
    <row r="359" spans="1:12">
      <c r="A359" s="2">
        <v>339</v>
      </c>
      <c r="B359" s="2">
        <v>26</v>
      </c>
      <c r="C359" s="2">
        <v>1986</v>
      </c>
      <c r="D359" s="2">
        <v>1.04</v>
      </c>
      <c r="E359" s="7">
        <v>1.3814787387483718</v>
      </c>
      <c r="F359" s="7">
        <f t="shared" si="40"/>
        <v>0.34147873874837176</v>
      </c>
      <c r="G359" s="3">
        <f t="shared" si="36"/>
        <v>1483.6177930398069</v>
      </c>
      <c r="H359" s="3">
        <f t="shared" si="35"/>
        <v>20050.724504766422</v>
      </c>
      <c r="I359" s="3">
        <f t="shared" si="37"/>
        <v>18567.106711726614</v>
      </c>
      <c r="J359" s="3">
        <f t="shared" si="38"/>
        <v>0</v>
      </c>
      <c r="K359" s="3">
        <f t="shared" si="39"/>
        <v>1539.5846525593349</v>
      </c>
      <c r="L359" s="2">
        <f t="shared" si="41"/>
        <v>0</v>
      </c>
    </row>
    <row r="360" spans="1:12">
      <c r="A360" s="2">
        <v>340</v>
      </c>
      <c r="B360" s="2">
        <v>27</v>
      </c>
      <c r="C360" s="2">
        <v>1986</v>
      </c>
      <c r="D360" s="2">
        <v>0.67</v>
      </c>
      <c r="E360" s="7">
        <v>1.318634644324284</v>
      </c>
      <c r="F360" s="7">
        <f t="shared" si="40"/>
        <v>0.64863464432428397</v>
      </c>
      <c r="G360" s="3">
        <f t="shared" si="36"/>
        <v>2818.1136636171991</v>
      </c>
      <c r="H360" s="3">
        <f t="shared" si="35"/>
        <v>12917.293671339907</v>
      </c>
      <c r="I360" s="3">
        <f t="shared" si="37"/>
        <v>10099.180007722707</v>
      </c>
      <c r="J360" s="3">
        <f t="shared" si="38"/>
        <v>0</v>
      </c>
      <c r="K360" s="3">
        <f t="shared" si="39"/>
        <v>1539.5846525593349</v>
      </c>
      <c r="L360" s="2">
        <f t="shared" si="41"/>
        <v>0</v>
      </c>
    </row>
    <row r="361" spans="1:12">
      <c r="A361" s="2">
        <v>341</v>
      </c>
      <c r="B361" s="2">
        <v>28</v>
      </c>
      <c r="C361" s="2">
        <v>1986</v>
      </c>
      <c r="D361" s="2">
        <v>1.4350000000000001</v>
      </c>
      <c r="E361" s="7">
        <v>1.264894880599571</v>
      </c>
      <c r="F361" s="7">
        <f t="shared" si="40"/>
        <v>0</v>
      </c>
      <c r="G361" s="3">
        <f t="shared" si="36"/>
        <v>0</v>
      </c>
      <c r="H361" s="3">
        <f t="shared" si="35"/>
        <v>27666.14390801905</v>
      </c>
      <c r="I361" s="3">
        <f t="shared" si="37"/>
        <v>27666.14390801905</v>
      </c>
      <c r="J361" s="3">
        <f t="shared" si="38"/>
        <v>0</v>
      </c>
      <c r="K361" s="3">
        <f t="shared" si="39"/>
        <v>1539.5846525593349</v>
      </c>
      <c r="L361" s="2">
        <f t="shared" si="41"/>
        <v>0</v>
      </c>
    </row>
    <row r="362" spans="1:12">
      <c r="A362" s="2">
        <v>342</v>
      </c>
      <c r="B362" s="2">
        <v>29</v>
      </c>
      <c r="C362" s="2">
        <v>1986</v>
      </c>
      <c r="D362" s="2">
        <v>0.86</v>
      </c>
      <c r="E362" s="7">
        <v>1.3651846442768028</v>
      </c>
      <c r="F362" s="7">
        <f t="shared" si="40"/>
        <v>0.50518464427680276</v>
      </c>
      <c r="G362" s="3">
        <f t="shared" si="36"/>
        <v>2194.8684997687096</v>
      </c>
      <c r="H362" s="3">
        <f t="shared" si="35"/>
        <v>16580.406802018384</v>
      </c>
      <c r="I362" s="3">
        <f t="shared" si="37"/>
        <v>14385.538302249675</v>
      </c>
      <c r="J362" s="3">
        <f t="shared" si="38"/>
        <v>0</v>
      </c>
      <c r="K362" s="3">
        <f t="shared" si="39"/>
        <v>1539.5846525593349</v>
      </c>
      <c r="L362" s="2">
        <f t="shared" si="41"/>
        <v>0</v>
      </c>
    </row>
    <row r="363" spans="1:12">
      <c r="A363" s="2">
        <v>343</v>
      </c>
      <c r="B363" s="2">
        <v>30</v>
      </c>
      <c r="C363" s="2">
        <v>1986</v>
      </c>
      <c r="D363" s="13">
        <v>0.125</v>
      </c>
      <c r="E363" s="7">
        <v>1.3032370065447139</v>
      </c>
      <c r="F363" s="7">
        <f t="shared" si="40"/>
        <v>1.1782370065447139</v>
      </c>
      <c r="G363" s="3">
        <f t="shared" si="36"/>
        <v>5119.0694733583377</v>
      </c>
      <c r="H363" s="3">
        <f t="shared" si="35"/>
        <v>2409.9428491305794</v>
      </c>
      <c r="I363" s="3">
        <f t="shared" si="37"/>
        <v>-2709.1266242277584</v>
      </c>
      <c r="J363" s="3">
        <f t="shared" si="38"/>
        <v>2709.1266242277584</v>
      </c>
      <c r="K363" s="3">
        <f t="shared" si="39"/>
        <v>0</v>
      </c>
      <c r="L363" s="2">
        <f t="shared" si="41"/>
        <v>1</v>
      </c>
    </row>
    <row r="364" spans="1:12">
      <c r="A364" s="2">
        <v>344</v>
      </c>
      <c r="B364" s="2">
        <v>31</v>
      </c>
      <c r="C364" s="2">
        <v>1986</v>
      </c>
      <c r="D364" s="2">
        <v>1.31</v>
      </c>
      <c r="E364" s="7">
        <v>1.2595389750932231</v>
      </c>
      <c r="F364" s="7">
        <f t="shared" si="40"/>
        <v>0</v>
      </c>
      <c r="G364" s="3">
        <f t="shared" si="36"/>
        <v>0</v>
      </c>
      <c r="H364" s="3">
        <f t="shared" si="35"/>
        <v>25256.201058888477</v>
      </c>
      <c r="I364" s="3">
        <f t="shared" si="37"/>
        <v>25256.201058888477</v>
      </c>
      <c r="J364" s="3">
        <f t="shared" si="38"/>
        <v>0</v>
      </c>
      <c r="K364" s="3">
        <f t="shared" si="39"/>
        <v>1539.5846525593349</v>
      </c>
      <c r="L364" s="2">
        <f t="shared" si="41"/>
        <v>0</v>
      </c>
    </row>
    <row r="365" spans="1:12">
      <c r="A365" s="2">
        <v>345</v>
      </c>
      <c r="B365" s="2">
        <v>32</v>
      </c>
      <c r="C365" s="2">
        <v>1986</v>
      </c>
      <c r="D365" s="2">
        <v>0.31</v>
      </c>
      <c r="E365" s="7">
        <v>1.2982791325340228</v>
      </c>
      <c r="F365" s="7">
        <f t="shared" si="40"/>
        <v>0.98827913253402278</v>
      </c>
      <c r="G365" s="3">
        <f t="shared" si="36"/>
        <v>4293.7622145718815</v>
      </c>
      <c r="H365" s="3">
        <f t="shared" si="35"/>
        <v>5976.6582658438365</v>
      </c>
      <c r="I365" s="3">
        <f t="shared" si="37"/>
        <v>1682.896051271955</v>
      </c>
      <c r="J365" s="3">
        <f t="shared" si="38"/>
        <v>0</v>
      </c>
      <c r="K365" s="3">
        <f t="shared" si="39"/>
        <v>1539.5846525593349</v>
      </c>
      <c r="L365" s="2">
        <f t="shared" si="41"/>
        <v>0</v>
      </c>
    </row>
    <row r="366" spans="1:12">
      <c r="A366" s="2">
        <v>346</v>
      </c>
      <c r="B366" s="2">
        <v>33</v>
      </c>
      <c r="C366" s="2">
        <v>1986</v>
      </c>
      <c r="D366" s="2">
        <v>2.39</v>
      </c>
      <c r="E366" s="7">
        <v>1.1769933058860809</v>
      </c>
      <c r="F366" s="7">
        <f t="shared" si="40"/>
        <v>0</v>
      </c>
      <c r="G366" s="3">
        <f t="shared" si="36"/>
        <v>0</v>
      </c>
      <c r="H366" s="3">
        <f t="shared" si="35"/>
        <v>46078.107275376686</v>
      </c>
      <c r="I366" s="3">
        <f t="shared" si="37"/>
        <v>46078.107275376686</v>
      </c>
      <c r="J366" s="3">
        <f t="shared" si="38"/>
        <v>0</v>
      </c>
      <c r="K366" s="3">
        <f t="shared" si="39"/>
        <v>1539.5846525593349</v>
      </c>
      <c r="L366" s="2">
        <f t="shared" si="41"/>
        <v>0</v>
      </c>
    </row>
    <row r="367" spans="1:12">
      <c r="A367" s="2">
        <v>347</v>
      </c>
      <c r="B367" s="2">
        <v>34</v>
      </c>
      <c r="C367" s="2">
        <v>1986</v>
      </c>
      <c r="D367" s="2">
        <v>1.48</v>
      </c>
      <c r="E367" s="7">
        <v>1.0262570855673909</v>
      </c>
      <c r="F367" s="7">
        <f t="shared" si="40"/>
        <v>0</v>
      </c>
      <c r="G367" s="3">
        <f t="shared" si="36"/>
        <v>0</v>
      </c>
      <c r="H367" s="3">
        <f t="shared" si="35"/>
        <v>28533.723333706061</v>
      </c>
      <c r="I367" s="3">
        <f t="shared" si="37"/>
        <v>28533.723333706061</v>
      </c>
      <c r="J367" s="3">
        <f t="shared" si="38"/>
        <v>0</v>
      </c>
      <c r="K367" s="3">
        <f t="shared" si="39"/>
        <v>1539.5846525593349</v>
      </c>
      <c r="L367" s="2">
        <f t="shared" si="41"/>
        <v>0</v>
      </c>
    </row>
    <row r="368" spans="1:12">
      <c r="A368" s="2">
        <v>348</v>
      </c>
      <c r="B368" s="2">
        <v>35</v>
      </c>
      <c r="C368" s="2">
        <v>1986</v>
      </c>
      <c r="D368" s="2">
        <v>0.23499999999999999</v>
      </c>
      <c r="E368" s="7">
        <v>0.968832282476358</v>
      </c>
      <c r="F368" s="7">
        <f t="shared" si="40"/>
        <v>0.73383228247635801</v>
      </c>
      <c r="G368" s="3">
        <f t="shared" si="36"/>
        <v>3188.2706237567468</v>
      </c>
      <c r="H368" s="3">
        <f t="shared" si="35"/>
        <v>4530.6925563654895</v>
      </c>
      <c r="I368" s="3">
        <f t="shared" si="37"/>
        <v>1342.4219326087427</v>
      </c>
      <c r="J368" s="3">
        <f t="shared" si="38"/>
        <v>0</v>
      </c>
      <c r="K368" s="3">
        <f t="shared" si="39"/>
        <v>1539.5846525593349</v>
      </c>
      <c r="L368" s="2">
        <f t="shared" si="41"/>
        <v>0</v>
      </c>
    </row>
    <row r="369" spans="1:12">
      <c r="A369" s="2">
        <v>349</v>
      </c>
      <c r="B369" s="2">
        <v>36</v>
      </c>
      <c r="C369" s="2">
        <v>1986</v>
      </c>
      <c r="D369" s="2">
        <v>0.84</v>
      </c>
      <c r="E369" s="7">
        <v>0.91104960536994206</v>
      </c>
      <c r="F369" s="7">
        <f t="shared" si="40"/>
        <v>7.1049605369942093E-2</v>
      </c>
      <c r="G369" s="3">
        <f t="shared" si="36"/>
        <v>308.68820443013686</v>
      </c>
      <c r="H369" s="3">
        <f t="shared" si="35"/>
        <v>16194.815946157492</v>
      </c>
      <c r="I369" s="3">
        <f t="shared" si="37"/>
        <v>15886.127741727356</v>
      </c>
      <c r="J369" s="3">
        <f t="shared" si="38"/>
        <v>0</v>
      </c>
      <c r="K369" s="3">
        <f t="shared" si="39"/>
        <v>1539.5846525593349</v>
      </c>
      <c r="L369" s="2">
        <f t="shared" si="41"/>
        <v>0</v>
      </c>
    </row>
    <row r="370" spans="1:12">
      <c r="A370" s="2">
        <v>350</v>
      </c>
      <c r="B370" s="2">
        <v>37</v>
      </c>
      <c r="C370" s="2">
        <v>1986</v>
      </c>
      <c r="D370" s="2">
        <v>1.4749999999999996</v>
      </c>
      <c r="E370" s="7">
        <v>0.6709842512841</v>
      </c>
      <c r="F370" s="7">
        <f t="shared" si="40"/>
        <v>0</v>
      </c>
      <c r="G370" s="3">
        <f t="shared" si="36"/>
        <v>0</v>
      </c>
      <c r="H370" s="3">
        <f t="shared" si="35"/>
        <v>28437.325619740834</v>
      </c>
      <c r="I370" s="3">
        <f t="shared" si="37"/>
        <v>28437.325619740834</v>
      </c>
      <c r="J370" s="3">
        <f t="shared" si="38"/>
        <v>0</v>
      </c>
      <c r="K370" s="3">
        <f t="shared" si="39"/>
        <v>1539.5846525593349</v>
      </c>
      <c r="L370" s="2">
        <f t="shared" si="41"/>
        <v>0</v>
      </c>
    </row>
    <row r="371" spans="1:12">
      <c r="A371" s="2">
        <v>351</v>
      </c>
      <c r="B371" s="2">
        <v>38</v>
      </c>
      <c r="C371" s="2">
        <v>1986</v>
      </c>
      <c r="D371" s="2">
        <v>1.8699999999999997</v>
      </c>
      <c r="E371" s="7">
        <v>0.50755787349803894</v>
      </c>
      <c r="F371" s="7">
        <f t="shared" si="40"/>
        <v>0</v>
      </c>
      <c r="G371" s="3">
        <f t="shared" si="36"/>
        <v>0</v>
      </c>
      <c r="H371" s="3">
        <f t="shared" si="35"/>
        <v>36052.745022993462</v>
      </c>
      <c r="I371" s="3">
        <f t="shared" si="37"/>
        <v>36052.745022993462</v>
      </c>
      <c r="J371" s="3">
        <f t="shared" si="38"/>
        <v>0</v>
      </c>
      <c r="K371" s="3">
        <f t="shared" si="39"/>
        <v>1539.5846525593349</v>
      </c>
      <c r="L371" s="2">
        <f t="shared" si="41"/>
        <v>0</v>
      </c>
    </row>
    <row r="372" spans="1:12">
      <c r="A372" s="2">
        <v>352</v>
      </c>
      <c r="B372" s="2">
        <v>39</v>
      </c>
      <c r="C372" s="2">
        <v>1986</v>
      </c>
      <c r="D372" s="2">
        <v>2.7399999999999998</v>
      </c>
      <c r="E372" s="7">
        <v>0.78922362124223611</v>
      </c>
      <c r="F372" s="7">
        <f t="shared" si="40"/>
        <v>0</v>
      </c>
      <c r="G372" s="3">
        <f t="shared" si="36"/>
        <v>0</v>
      </c>
      <c r="H372" s="3">
        <f t="shared" si="35"/>
        <v>52825.9472529423</v>
      </c>
      <c r="I372" s="3">
        <f t="shared" si="37"/>
        <v>52825.9472529423</v>
      </c>
      <c r="J372" s="3">
        <f t="shared" si="38"/>
        <v>0</v>
      </c>
      <c r="K372" s="3">
        <f t="shared" si="39"/>
        <v>1539.5846525593349</v>
      </c>
      <c r="L372" s="2">
        <f t="shared" si="41"/>
        <v>0</v>
      </c>
    </row>
    <row r="373" spans="1:12">
      <c r="A373" s="2">
        <v>353</v>
      </c>
      <c r="B373" s="2">
        <v>40</v>
      </c>
      <c r="C373" s="2">
        <v>1986</v>
      </c>
      <c r="D373" s="2">
        <v>0.24</v>
      </c>
      <c r="E373" s="7">
        <v>0.58020433011685302</v>
      </c>
      <c r="F373" s="7">
        <f t="shared" si="40"/>
        <v>0</v>
      </c>
      <c r="G373" s="3">
        <f t="shared" si="36"/>
        <v>0</v>
      </c>
      <c r="H373" s="3">
        <f t="shared" si="35"/>
        <v>4627.0902703307129</v>
      </c>
      <c r="I373" s="3">
        <f t="shared" si="37"/>
        <v>4627.0902703307129</v>
      </c>
      <c r="J373" s="3">
        <f t="shared" si="38"/>
        <v>0</v>
      </c>
      <c r="K373" s="3">
        <f t="shared" si="39"/>
        <v>1539.5846525593349</v>
      </c>
      <c r="L373" s="2">
        <f t="shared" si="41"/>
        <v>0</v>
      </c>
    </row>
    <row r="374" spans="1:12">
      <c r="A374" s="2">
        <v>354</v>
      </c>
      <c r="B374" s="2">
        <v>41</v>
      </c>
      <c r="C374" s="2">
        <v>1986</v>
      </c>
      <c r="D374" s="2">
        <v>1.125</v>
      </c>
      <c r="E374" s="7">
        <v>0.47629999951417396</v>
      </c>
      <c r="F374" s="7">
        <f t="shared" si="40"/>
        <v>0</v>
      </c>
      <c r="G374" s="3">
        <f t="shared" si="36"/>
        <v>0</v>
      </c>
      <c r="H374" s="3">
        <f t="shared" si="35"/>
        <v>21689.485642175212</v>
      </c>
      <c r="I374" s="3">
        <f t="shared" si="37"/>
        <v>21689.485642175212</v>
      </c>
      <c r="J374" s="3">
        <f t="shared" si="38"/>
        <v>0</v>
      </c>
      <c r="K374" s="3">
        <f t="shared" si="39"/>
        <v>1539.5846525593349</v>
      </c>
      <c r="L374" s="2">
        <f t="shared" si="41"/>
        <v>0</v>
      </c>
    </row>
    <row r="375" spans="1:12">
      <c r="A375" s="2">
        <v>355</v>
      </c>
      <c r="B375" s="2">
        <v>42</v>
      </c>
      <c r="C375" s="2">
        <v>1986</v>
      </c>
      <c r="D375" s="2">
        <v>9.5000000000000001E-2</v>
      </c>
      <c r="E375" s="7">
        <v>0.37372480276840697</v>
      </c>
      <c r="F375" s="7">
        <f t="shared" si="40"/>
        <v>0</v>
      </c>
      <c r="G375" s="3">
        <f t="shared" si="36"/>
        <v>0</v>
      </c>
      <c r="H375" s="3">
        <f t="shared" si="35"/>
        <v>1831.5565653392403</v>
      </c>
      <c r="I375" s="3">
        <f t="shared" si="37"/>
        <v>1831.5565653392403</v>
      </c>
      <c r="J375" s="3">
        <f t="shared" si="38"/>
        <v>0</v>
      </c>
      <c r="K375" s="3">
        <f t="shared" si="39"/>
        <v>1539.5846525593349</v>
      </c>
      <c r="L375" s="2">
        <f t="shared" si="41"/>
        <v>0</v>
      </c>
    </row>
    <row r="376" spans="1:12">
      <c r="A376" s="2">
        <v>356</v>
      </c>
      <c r="B376" s="2">
        <v>43</v>
      </c>
      <c r="C376" s="2">
        <v>1986</v>
      </c>
      <c r="D376" s="2">
        <v>0.03</v>
      </c>
      <c r="E376" s="7">
        <v>0.45733834599020773</v>
      </c>
      <c r="F376" s="7">
        <f t="shared" si="40"/>
        <v>0</v>
      </c>
      <c r="G376" s="3">
        <f t="shared" si="36"/>
        <v>0</v>
      </c>
      <c r="H376" s="3">
        <f t="shared" si="35"/>
        <v>578.38628379133911</v>
      </c>
      <c r="I376" s="3">
        <f t="shared" si="37"/>
        <v>578.38628379133911</v>
      </c>
      <c r="J376" s="3">
        <f t="shared" si="38"/>
        <v>0</v>
      </c>
      <c r="K376" s="3">
        <f t="shared" si="39"/>
        <v>1539.5846525593349</v>
      </c>
      <c r="L376" s="2">
        <f t="shared" si="41"/>
        <v>0</v>
      </c>
    </row>
    <row r="377" spans="1:12">
      <c r="A377" s="2">
        <v>357</v>
      </c>
      <c r="B377" s="2">
        <v>44</v>
      </c>
      <c r="C377" s="2">
        <v>1986</v>
      </c>
      <c r="D377" s="2">
        <v>0.30499999999999999</v>
      </c>
      <c r="E377" s="7">
        <v>0.36262547207106688</v>
      </c>
      <c r="F377" s="7">
        <f t="shared" si="40"/>
        <v>0</v>
      </c>
      <c r="G377" s="3">
        <f t="shared" si="36"/>
        <v>0</v>
      </c>
      <c r="H377" s="3">
        <f t="shared" si="35"/>
        <v>5880.260551878614</v>
      </c>
      <c r="I377" s="3">
        <f t="shared" si="37"/>
        <v>5880.260551878614</v>
      </c>
      <c r="J377" s="3">
        <f t="shared" si="38"/>
        <v>0</v>
      </c>
      <c r="K377" s="3">
        <f t="shared" si="39"/>
        <v>0</v>
      </c>
      <c r="L377" s="2">
        <f t="shared" si="41"/>
        <v>0</v>
      </c>
    </row>
    <row r="378" spans="1:12">
      <c r="A378" s="2">
        <v>358</v>
      </c>
      <c r="B378" s="2">
        <v>45</v>
      </c>
      <c r="C378" s="2">
        <v>1986</v>
      </c>
      <c r="D378" s="2">
        <v>0.24</v>
      </c>
      <c r="E378" s="7">
        <v>0.2911953146636107</v>
      </c>
      <c r="F378" s="7">
        <f t="shared" si="40"/>
        <v>0</v>
      </c>
      <c r="G378" s="3">
        <f t="shared" si="36"/>
        <v>0</v>
      </c>
      <c r="H378" s="3">
        <f t="shared" si="35"/>
        <v>4627.0902703307129</v>
      </c>
      <c r="I378" s="3">
        <f t="shared" si="37"/>
        <v>4627.0902703307129</v>
      </c>
      <c r="J378" s="3">
        <f t="shared" si="38"/>
        <v>0</v>
      </c>
      <c r="K378" s="3">
        <f t="shared" si="39"/>
        <v>0</v>
      </c>
      <c r="L378" s="2">
        <f t="shared" si="41"/>
        <v>0</v>
      </c>
    </row>
    <row r="379" spans="1:12">
      <c r="A379" s="2">
        <v>359</v>
      </c>
      <c r="B379" s="2">
        <v>46</v>
      </c>
      <c r="C379" s="2">
        <v>1986</v>
      </c>
      <c r="D379" s="2">
        <v>7.5000000000000011E-2</v>
      </c>
      <c r="E379" s="7">
        <v>8.5924960542277787E-2</v>
      </c>
      <c r="F379" s="7">
        <f t="shared" si="40"/>
        <v>0</v>
      </c>
      <c r="G379" s="3">
        <f t="shared" si="36"/>
        <v>0</v>
      </c>
      <c r="H379" s="3">
        <f t="shared" si="35"/>
        <v>1445.9657094783479</v>
      </c>
      <c r="I379" s="3">
        <f t="shared" si="37"/>
        <v>1445.9657094783479</v>
      </c>
      <c r="J379" s="3">
        <f t="shared" si="38"/>
        <v>0</v>
      </c>
      <c r="K379" s="3">
        <f t="shared" si="39"/>
        <v>0</v>
      </c>
      <c r="L379" s="2">
        <f t="shared" si="41"/>
        <v>0</v>
      </c>
    </row>
    <row r="380" spans="1:12">
      <c r="A380" s="2">
        <v>360</v>
      </c>
      <c r="B380" s="2">
        <v>47</v>
      </c>
      <c r="C380" s="2">
        <v>1986</v>
      </c>
      <c r="D380" s="2">
        <v>0.33</v>
      </c>
      <c r="E380" s="7">
        <v>0.1194422046025784</v>
      </c>
      <c r="F380" s="7">
        <f t="shared" si="40"/>
        <v>0</v>
      </c>
      <c r="G380" s="3">
        <f t="shared" si="36"/>
        <v>0</v>
      </c>
      <c r="H380" s="3">
        <f t="shared" si="35"/>
        <v>6362.24912170473</v>
      </c>
      <c r="I380" s="3">
        <f t="shared" si="37"/>
        <v>6362.24912170473</v>
      </c>
      <c r="J380" s="3">
        <f t="shared" si="38"/>
        <v>0</v>
      </c>
      <c r="K380" s="3">
        <f t="shared" si="39"/>
        <v>0</v>
      </c>
      <c r="L380" s="2">
        <f t="shared" si="41"/>
        <v>0</v>
      </c>
    </row>
    <row r="381" spans="1:12">
      <c r="A381" s="2">
        <v>361</v>
      </c>
      <c r="B381" s="2">
        <v>48</v>
      </c>
      <c r="C381" s="2">
        <v>1986</v>
      </c>
      <c r="D381" s="2">
        <v>0</v>
      </c>
      <c r="E381" s="7">
        <v>0</v>
      </c>
      <c r="F381" s="7">
        <f t="shared" si="40"/>
        <v>0</v>
      </c>
      <c r="G381" s="3">
        <f t="shared" si="36"/>
        <v>0</v>
      </c>
      <c r="H381" s="3">
        <f t="shared" si="35"/>
        <v>0</v>
      </c>
      <c r="I381" s="3">
        <f t="shared" si="37"/>
        <v>0</v>
      </c>
      <c r="J381" s="3">
        <f t="shared" si="38"/>
        <v>0</v>
      </c>
      <c r="K381" s="3">
        <f t="shared" si="39"/>
        <v>0</v>
      </c>
      <c r="L381" s="2">
        <f t="shared" si="41"/>
        <v>0</v>
      </c>
    </row>
    <row r="382" spans="1:12">
      <c r="A382" s="2">
        <v>362</v>
      </c>
      <c r="B382" s="2">
        <v>49</v>
      </c>
      <c r="C382" s="2">
        <v>1986</v>
      </c>
      <c r="D382" s="2">
        <v>0</v>
      </c>
      <c r="E382" s="7">
        <v>0</v>
      </c>
      <c r="F382" s="7">
        <f t="shared" si="40"/>
        <v>0</v>
      </c>
      <c r="G382" s="3">
        <f t="shared" si="36"/>
        <v>0</v>
      </c>
      <c r="H382" s="3">
        <f t="shared" si="35"/>
        <v>0</v>
      </c>
      <c r="I382" s="3">
        <f t="shared" si="37"/>
        <v>0</v>
      </c>
      <c r="J382" s="3">
        <f t="shared" si="38"/>
        <v>0</v>
      </c>
      <c r="K382" s="3">
        <f t="shared" si="39"/>
        <v>0</v>
      </c>
      <c r="L382" s="2">
        <f t="shared" si="41"/>
        <v>0</v>
      </c>
    </row>
    <row r="383" spans="1:12">
      <c r="A383" s="2">
        <v>363</v>
      </c>
      <c r="B383" s="2">
        <v>50</v>
      </c>
      <c r="C383" s="2">
        <v>1986</v>
      </c>
      <c r="D383" s="2">
        <v>0</v>
      </c>
      <c r="E383" s="7">
        <v>0</v>
      </c>
      <c r="F383" s="7">
        <f t="shared" si="40"/>
        <v>0</v>
      </c>
      <c r="G383" s="3">
        <f t="shared" si="36"/>
        <v>0</v>
      </c>
      <c r="H383" s="3">
        <f t="shared" ref="H383:H446" si="42">D383*$C$13*43560/12/0.133680556</f>
        <v>0</v>
      </c>
      <c r="I383" s="3">
        <f t="shared" si="37"/>
        <v>0</v>
      </c>
      <c r="J383" s="3">
        <f t="shared" si="38"/>
        <v>0</v>
      </c>
      <c r="K383" s="3">
        <f t="shared" si="39"/>
        <v>0</v>
      </c>
      <c r="L383" s="2">
        <f t="shared" si="41"/>
        <v>0</v>
      </c>
    </row>
    <row r="384" spans="1:12">
      <c r="A384" s="2">
        <v>364</v>
      </c>
      <c r="B384" s="2">
        <v>51</v>
      </c>
      <c r="C384" s="2">
        <v>1986</v>
      </c>
      <c r="D384" s="2">
        <v>0</v>
      </c>
      <c r="E384" s="7">
        <v>0</v>
      </c>
      <c r="F384" s="7">
        <f t="shared" si="40"/>
        <v>0</v>
      </c>
      <c r="G384" s="3">
        <f t="shared" ref="G384:G447" si="43">IF($C$2="Y",F384*$C$4*43560/12/0.133680556,IF(AND(B384&gt;=$C$11,B384&lt;=$D$11),$C$10,0))</f>
        <v>0</v>
      </c>
      <c r="H384" s="3">
        <f t="shared" si="42"/>
        <v>0</v>
      </c>
      <c r="I384" s="3">
        <f t="shared" ref="I384:I447" si="44">H384-G384</f>
        <v>0</v>
      </c>
      <c r="J384" s="3">
        <f t="shared" ref="J384:J447" si="45">IF(B384&gt;43,0,IF(AND(I384&gt;=0,(J383-I384)&lt;=0),0,IF(I384&lt;=0,ABS(I384)+J383,J383-I384)))</f>
        <v>0</v>
      </c>
      <c r="K384" s="3">
        <f t="shared" ref="K384:K447" si="46">IF(B384&gt;43,0,IF(K383+I384&lt;=0,0,IF(K383+I384&gt;=$C$15,$C$15,K383+I384)))</f>
        <v>0</v>
      </c>
      <c r="L384" s="2">
        <f t="shared" si="41"/>
        <v>0</v>
      </c>
    </row>
    <row r="385" spans="1:12">
      <c r="A385" s="2">
        <v>365</v>
      </c>
      <c r="B385" s="2">
        <v>52</v>
      </c>
      <c r="C385" s="2">
        <v>1986</v>
      </c>
      <c r="D385" s="2">
        <v>0</v>
      </c>
      <c r="E385" s="7">
        <v>0</v>
      </c>
      <c r="F385" s="7">
        <f t="shared" si="40"/>
        <v>0</v>
      </c>
      <c r="G385" s="3">
        <f t="shared" si="43"/>
        <v>0</v>
      </c>
      <c r="H385" s="3">
        <f t="shared" si="42"/>
        <v>0</v>
      </c>
      <c r="I385" s="3">
        <f t="shared" si="44"/>
        <v>0</v>
      </c>
      <c r="J385" s="3">
        <f t="shared" si="45"/>
        <v>0</v>
      </c>
      <c r="K385" s="3">
        <f t="shared" si="46"/>
        <v>0</v>
      </c>
      <c r="L385" s="2">
        <f t="shared" si="41"/>
        <v>0</v>
      </c>
    </row>
    <row r="386" spans="1:12">
      <c r="A386" s="2">
        <v>366</v>
      </c>
      <c r="B386" s="2">
        <v>1</v>
      </c>
      <c r="C386" s="2">
        <v>1987</v>
      </c>
      <c r="D386" s="2">
        <v>0</v>
      </c>
      <c r="E386" s="7">
        <v>0</v>
      </c>
      <c r="F386" s="7">
        <f t="shared" si="40"/>
        <v>0</v>
      </c>
      <c r="G386" s="3">
        <f t="shared" si="43"/>
        <v>0</v>
      </c>
      <c r="H386" s="3">
        <f t="shared" si="42"/>
        <v>0</v>
      </c>
      <c r="I386" s="3">
        <f t="shared" si="44"/>
        <v>0</v>
      </c>
      <c r="J386" s="3">
        <f t="shared" si="45"/>
        <v>0</v>
      </c>
      <c r="K386" s="3">
        <f t="shared" si="46"/>
        <v>0</v>
      </c>
      <c r="L386" s="2">
        <f t="shared" si="41"/>
        <v>0</v>
      </c>
    </row>
    <row r="387" spans="1:12">
      <c r="A387" s="2">
        <v>367</v>
      </c>
      <c r="B387" s="2">
        <v>2</v>
      </c>
      <c r="C387" s="2">
        <v>1987</v>
      </c>
      <c r="D387" s="2">
        <v>0</v>
      </c>
      <c r="E387" s="7">
        <v>0</v>
      </c>
      <c r="F387" s="7">
        <f t="shared" si="40"/>
        <v>0</v>
      </c>
      <c r="G387" s="3">
        <f t="shared" si="43"/>
        <v>0</v>
      </c>
      <c r="H387" s="3">
        <f t="shared" si="42"/>
        <v>0</v>
      </c>
      <c r="I387" s="3">
        <f t="shared" si="44"/>
        <v>0</v>
      </c>
      <c r="J387" s="3">
        <f t="shared" si="45"/>
        <v>0</v>
      </c>
      <c r="K387" s="3">
        <f t="shared" si="46"/>
        <v>0</v>
      </c>
      <c r="L387" s="2">
        <f t="shared" si="41"/>
        <v>0</v>
      </c>
    </row>
    <row r="388" spans="1:12">
      <c r="A388" s="2">
        <v>368</v>
      </c>
      <c r="B388" s="2">
        <v>3</v>
      </c>
      <c r="C388" s="2">
        <v>1987</v>
      </c>
      <c r="D388" s="2">
        <v>0</v>
      </c>
      <c r="E388" s="7">
        <v>0</v>
      </c>
      <c r="F388" s="7">
        <f t="shared" si="40"/>
        <v>0</v>
      </c>
      <c r="G388" s="3">
        <f t="shared" si="43"/>
        <v>0</v>
      </c>
      <c r="H388" s="3">
        <f t="shared" si="42"/>
        <v>0</v>
      </c>
      <c r="I388" s="3">
        <f t="shared" si="44"/>
        <v>0</v>
      </c>
      <c r="J388" s="3">
        <f t="shared" si="45"/>
        <v>0</v>
      </c>
      <c r="K388" s="3">
        <f t="shared" si="46"/>
        <v>0</v>
      </c>
      <c r="L388" s="2">
        <f t="shared" si="41"/>
        <v>0</v>
      </c>
    </row>
    <row r="389" spans="1:12">
      <c r="A389" s="2">
        <v>369</v>
      </c>
      <c r="B389" s="2">
        <v>4</v>
      </c>
      <c r="C389" s="2">
        <v>1987</v>
      </c>
      <c r="D389" s="2">
        <v>0</v>
      </c>
      <c r="E389" s="7">
        <v>0</v>
      </c>
      <c r="F389" s="7">
        <f t="shared" si="40"/>
        <v>0</v>
      </c>
      <c r="G389" s="3">
        <f t="shared" si="43"/>
        <v>0</v>
      </c>
      <c r="H389" s="3">
        <f t="shared" si="42"/>
        <v>0</v>
      </c>
      <c r="I389" s="3">
        <f t="shared" si="44"/>
        <v>0</v>
      </c>
      <c r="J389" s="3">
        <f t="shared" si="45"/>
        <v>0</v>
      </c>
      <c r="K389" s="3">
        <f t="shared" si="46"/>
        <v>0</v>
      </c>
      <c r="L389" s="2">
        <f t="shared" si="41"/>
        <v>0</v>
      </c>
    </row>
    <row r="390" spans="1:12">
      <c r="A390" s="2">
        <v>370</v>
      </c>
      <c r="B390" s="2">
        <v>5</v>
      </c>
      <c r="C390" s="2">
        <v>1987</v>
      </c>
      <c r="D390" s="2">
        <v>0</v>
      </c>
      <c r="E390" s="7">
        <v>0</v>
      </c>
      <c r="F390" s="7">
        <f t="shared" si="40"/>
        <v>0</v>
      </c>
      <c r="G390" s="3">
        <f t="shared" si="43"/>
        <v>0</v>
      </c>
      <c r="H390" s="3">
        <f t="shared" si="42"/>
        <v>0</v>
      </c>
      <c r="I390" s="3">
        <f t="shared" si="44"/>
        <v>0</v>
      </c>
      <c r="J390" s="3">
        <f t="shared" si="45"/>
        <v>0</v>
      </c>
      <c r="K390" s="3">
        <f t="shared" si="46"/>
        <v>0</v>
      </c>
      <c r="L390" s="2">
        <f t="shared" si="41"/>
        <v>0</v>
      </c>
    </row>
    <row r="391" spans="1:12">
      <c r="A391" s="2">
        <v>371</v>
      </c>
      <c r="B391" s="2">
        <v>6</v>
      </c>
      <c r="C391" s="2">
        <v>1987</v>
      </c>
      <c r="D391" s="2">
        <v>0</v>
      </c>
      <c r="E391" s="7">
        <v>0</v>
      </c>
      <c r="F391" s="7">
        <f t="shared" si="40"/>
        <v>0</v>
      </c>
      <c r="G391" s="3">
        <f t="shared" si="43"/>
        <v>0</v>
      </c>
      <c r="H391" s="3">
        <f t="shared" si="42"/>
        <v>0</v>
      </c>
      <c r="I391" s="3">
        <f t="shared" si="44"/>
        <v>0</v>
      </c>
      <c r="J391" s="3">
        <f t="shared" si="45"/>
        <v>0</v>
      </c>
      <c r="K391" s="3">
        <f t="shared" si="46"/>
        <v>0</v>
      </c>
      <c r="L391" s="2">
        <f t="shared" si="41"/>
        <v>0</v>
      </c>
    </row>
    <row r="392" spans="1:12">
      <c r="A392" s="2">
        <v>372</v>
      </c>
      <c r="B392" s="2">
        <v>7</v>
      </c>
      <c r="C392" s="2">
        <v>1987</v>
      </c>
      <c r="D392" s="2">
        <v>0</v>
      </c>
      <c r="E392" s="7">
        <v>0</v>
      </c>
      <c r="F392" s="7">
        <f t="shared" si="40"/>
        <v>0</v>
      </c>
      <c r="G392" s="3">
        <f t="shared" si="43"/>
        <v>0</v>
      </c>
      <c r="H392" s="3">
        <f t="shared" si="42"/>
        <v>0</v>
      </c>
      <c r="I392" s="3">
        <f t="shared" si="44"/>
        <v>0</v>
      </c>
      <c r="J392" s="3">
        <f t="shared" si="45"/>
        <v>0</v>
      </c>
      <c r="K392" s="3">
        <f t="shared" si="46"/>
        <v>0</v>
      </c>
      <c r="L392" s="2">
        <f t="shared" si="41"/>
        <v>0</v>
      </c>
    </row>
    <row r="393" spans="1:12">
      <c r="A393" s="2">
        <v>373</v>
      </c>
      <c r="B393" s="2">
        <v>8</v>
      </c>
      <c r="C393" s="2">
        <v>1987</v>
      </c>
      <c r="D393" s="2">
        <v>0</v>
      </c>
      <c r="E393" s="7">
        <v>0</v>
      </c>
      <c r="F393" s="7">
        <f t="shared" si="40"/>
        <v>0</v>
      </c>
      <c r="G393" s="3">
        <f t="shared" si="43"/>
        <v>0</v>
      </c>
      <c r="H393" s="3">
        <f t="shared" si="42"/>
        <v>0</v>
      </c>
      <c r="I393" s="3">
        <f t="shared" si="44"/>
        <v>0</v>
      </c>
      <c r="J393" s="3">
        <f t="shared" si="45"/>
        <v>0</v>
      </c>
      <c r="K393" s="3">
        <f t="shared" si="46"/>
        <v>0</v>
      </c>
      <c r="L393" s="2">
        <f t="shared" si="41"/>
        <v>0</v>
      </c>
    </row>
    <row r="394" spans="1:12">
      <c r="A394" s="2">
        <v>374</v>
      </c>
      <c r="B394" s="2">
        <v>9</v>
      </c>
      <c r="C394" s="2">
        <v>1987</v>
      </c>
      <c r="D394" s="2">
        <v>0</v>
      </c>
      <c r="E394" s="7">
        <v>0</v>
      </c>
      <c r="F394" s="7">
        <f t="shared" si="40"/>
        <v>0</v>
      </c>
      <c r="G394" s="3">
        <f t="shared" si="43"/>
        <v>0</v>
      </c>
      <c r="H394" s="3">
        <f t="shared" si="42"/>
        <v>0</v>
      </c>
      <c r="I394" s="3">
        <f t="shared" si="44"/>
        <v>0</v>
      </c>
      <c r="J394" s="3">
        <f t="shared" si="45"/>
        <v>0</v>
      </c>
      <c r="K394" s="3">
        <f t="shared" si="46"/>
        <v>0</v>
      </c>
      <c r="L394" s="2">
        <f t="shared" si="41"/>
        <v>0</v>
      </c>
    </row>
    <row r="395" spans="1:12">
      <c r="A395" s="2">
        <v>375</v>
      </c>
      <c r="B395" s="2">
        <v>10</v>
      </c>
      <c r="C395" s="2">
        <v>1987</v>
      </c>
      <c r="D395" s="2">
        <v>0</v>
      </c>
      <c r="E395" s="7">
        <v>0</v>
      </c>
      <c r="F395" s="7">
        <f t="shared" si="40"/>
        <v>0</v>
      </c>
      <c r="G395" s="3">
        <f t="shared" si="43"/>
        <v>0</v>
      </c>
      <c r="H395" s="3">
        <f t="shared" si="42"/>
        <v>0</v>
      </c>
      <c r="I395" s="3">
        <f t="shared" si="44"/>
        <v>0</v>
      </c>
      <c r="J395" s="3">
        <f t="shared" si="45"/>
        <v>0</v>
      </c>
      <c r="K395" s="3">
        <f t="shared" si="46"/>
        <v>0</v>
      </c>
      <c r="L395" s="2">
        <f t="shared" si="41"/>
        <v>0</v>
      </c>
    </row>
    <row r="396" spans="1:12">
      <c r="A396" s="2">
        <v>376</v>
      </c>
      <c r="B396" s="2">
        <v>11</v>
      </c>
      <c r="C396" s="2">
        <v>1987</v>
      </c>
      <c r="D396" s="2">
        <v>0.49100000000000005</v>
      </c>
      <c r="E396" s="7">
        <v>0.16457066912347648</v>
      </c>
      <c r="F396" s="7">
        <f t="shared" si="40"/>
        <v>0</v>
      </c>
      <c r="G396" s="3">
        <f t="shared" si="43"/>
        <v>0</v>
      </c>
      <c r="H396" s="3">
        <f t="shared" si="42"/>
        <v>9466.2555113849176</v>
      </c>
      <c r="I396" s="3">
        <f t="shared" si="44"/>
        <v>9466.2555113849176</v>
      </c>
      <c r="J396" s="3">
        <f t="shared" si="45"/>
        <v>0</v>
      </c>
      <c r="K396" s="3">
        <f t="shared" si="46"/>
        <v>1539.5846525593349</v>
      </c>
      <c r="L396" s="2">
        <f t="shared" si="41"/>
        <v>0</v>
      </c>
    </row>
    <row r="397" spans="1:12">
      <c r="A397" s="2">
        <v>377</v>
      </c>
      <c r="B397" s="2">
        <v>12</v>
      </c>
      <c r="C397" s="2">
        <v>1987</v>
      </c>
      <c r="D397" s="2">
        <v>0.35900000000000004</v>
      </c>
      <c r="E397" s="7">
        <v>0.44557188930929614</v>
      </c>
      <c r="F397" s="7">
        <f t="shared" si="40"/>
        <v>0</v>
      </c>
      <c r="G397" s="3">
        <f t="shared" si="43"/>
        <v>0</v>
      </c>
      <c r="H397" s="3">
        <f t="shared" si="42"/>
        <v>6921.3558627030252</v>
      </c>
      <c r="I397" s="3">
        <f t="shared" si="44"/>
        <v>6921.3558627030252</v>
      </c>
      <c r="J397" s="3">
        <f t="shared" si="45"/>
        <v>0</v>
      </c>
      <c r="K397" s="3">
        <f t="shared" si="46"/>
        <v>1539.5846525593349</v>
      </c>
      <c r="L397" s="2">
        <f t="shared" si="41"/>
        <v>0</v>
      </c>
    </row>
    <row r="398" spans="1:12">
      <c r="A398" s="2">
        <v>378</v>
      </c>
      <c r="B398" s="2">
        <v>13</v>
      </c>
      <c r="C398" s="2">
        <v>1987</v>
      </c>
      <c r="D398" s="2">
        <v>0.18000000000000002</v>
      </c>
      <c r="E398" s="7">
        <v>0.53789527504189805</v>
      </c>
      <c r="F398" s="7">
        <f t="shared" si="40"/>
        <v>0.357895275041898</v>
      </c>
      <c r="G398" s="3">
        <f t="shared" si="43"/>
        <v>1554.942483515212</v>
      </c>
      <c r="H398" s="3">
        <f t="shared" si="42"/>
        <v>3470.3177027480342</v>
      </c>
      <c r="I398" s="3">
        <f t="shared" si="44"/>
        <v>1915.3752192328222</v>
      </c>
      <c r="J398" s="3">
        <f t="shared" si="45"/>
        <v>0</v>
      </c>
      <c r="K398" s="3">
        <f t="shared" si="46"/>
        <v>1539.5846525593349</v>
      </c>
      <c r="L398" s="2">
        <f t="shared" si="41"/>
        <v>0</v>
      </c>
    </row>
    <row r="399" spans="1:12">
      <c r="A399" s="2">
        <v>379</v>
      </c>
      <c r="B399" s="2">
        <v>14</v>
      </c>
      <c r="C399" s="2">
        <v>1987</v>
      </c>
      <c r="D399" s="2">
        <v>1.4999999999999999E-2</v>
      </c>
      <c r="E399" s="7">
        <v>0.48928385776864702</v>
      </c>
      <c r="F399" s="7">
        <f t="shared" si="40"/>
        <v>0.47428385776864701</v>
      </c>
      <c r="G399" s="3">
        <f t="shared" si="43"/>
        <v>2060.6142945128845</v>
      </c>
      <c r="H399" s="3">
        <f t="shared" si="42"/>
        <v>289.19314189566956</v>
      </c>
      <c r="I399" s="3">
        <f t="shared" si="44"/>
        <v>-1771.4211526172148</v>
      </c>
      <c r="J399" s="3">
        <f t="shared" si="45"/>
        <v>1771.4211526172148</v>
      </c>
      <c r="K399" s="3">
        <f t="shared" si="46"/>
        <v>0</v>
      </c>
      <c r="L399" s="2">
        <f t="shared" si="41"/>
        <v>1</v>
      </c>
    </row>
    <row r="400" spans="1:12">
      <c r="A400" s="2">
        <v>380</v>
      </c>
      <c r="B400" s="2">
        <v>15</v>
      </c>
      <c r="C400" s="2">
        <v>1987</v>
      </c>
      <c r="D400" s="2">
        <v>1.4999999999999999E-2</v>
      </c>
      <c r="E400" s="7">
        <v>1.011909054085963</v>
      </c>
      <c r="F400" s="7">
        <f t="shared" si="40"/>
        <v>0.99690905408596298</v>
      </c>
      <c r="G400" s="3">
        <f t="shared" si="43"/>
        <v>4331.2565113293458</v>
      </c>
      <c r="H400" s="3">
        <f t="shared" si="42"/>
        <v>289.19314189566956</v>
      </c>
      <c r="I400" s="3">
        <f t="shared" si="44"/>
        <v>-4042.0633694336761</v>
      </c>
      <c r="J400" s="3">
        <f t="shared" si="45"/>
        <v>5813.4845220508905</v>
      </c>
      <c r="K400" s="3">
        <f t="shared" si="46"/>
        <v>0</v>
      </c>
      <c r="L400" s="2">
        <f t="shared" si="41"/>
        <v>1</v>
      </c>
    </row>
    <row r="401" spans="1:12">
      <c r="A401" s="2">
        <v>381</v>
      </c>
      <c r="B401" s="2">
        <v>16</v>
      </c>
      <c r="C401" s="2">
        <v>1987</v>
      </c>
      <c r="D401" s="2">
        <v>0.03</v>
      </c>
      <c r="E401" s="7">
        <v>1.0369842509107798</v>
      </c>
      <c r="F401" s="7">
        <f t="shared" si="40"/>
        <v>1.0069842509107798</v>
      </c>
      <c r="G401" s="3">
        <f t="shared" si="43"/>
        <v>4375.0300748972122</v>
      </c>
      <c r="H401" s="3">
        <f t="shared" si="42"/>
        <v>578.38628379133911</v>
      </c>
      <c r="I401" s="3">
        <f t="shared" si="44"/>
        <v>-3796.6437911058729</v>
      </c>
      <c r="J401" s="3">
        <f t="shared" si="45"/>
        <v>9610.1283131567634</v>
      </c>
      <c r="K401" s="3">
        <f t="shared" si="46"/>
        <v>0</v>
      </c>
      <c r="L401" s="2">
        <f t="shared" si="41"/>
        <v>1</v>
      </c>
    </row>
    <row r="402" spans="1:12">
      <c r="A402" s="2">
        <v>382</v>
      </c>
      <c r="B402" s="2">
        <v>17</v>
      </c>
      <c r="C402" s="2">
        <v>1987</v>
      </c>
      <c r="D402" s="2">
        <v>0.12000000000000001</v>
      </c>
      <c r="E402" s="7">
        <v>1.0051401564550719</v>
      </c>
      <c r="F402" s="7">
        <f t="shared" si="40"/>
        <v>0.88514015645507194</v>
      </c>
      <c r="G402" s="3">
        <f t="shared" si="43"/>
        <v>3845.6557801054164</v>
      </c>
      <c r="H402" s="3">
        <f t="shared" si="42"/>
        <v>2313.5451351653564</v>
      </c>
      <c r="I402" s="3">
        <f t="shared" si="44"/>
        <v>-1532.11064494006</v>
      </c>
      <c r="J402" s="3">
        <f t="shared" si="45"/>
        <v>11142.238958096823</v>
      </c>
      <c r="K402" s="3">
        <f t="shared" si="46"/>
        <v>0</v>
      </c>
      <c r="L402" s="2">
        <f t="shared" si="41"/>
        <v>1</v>
      </c>
    </row>
    <row r="403" spans="1:12">
      <c r="A403" s="2">
        <v>383</v>
      </c>
      <c r="B403" s="2">
        <v>18</v>
      </c>
      <c r="C403" s="2">
        <v>1987</v>
      </c>
      <c r="D403" s="2">
        <v>0.36499999999999999</v>
      </c>
      <c r="E403" s="7">
        <v>1.0521791327850449</v>
      </c>
      <c r="F403" s="7">
        <f t="shared" si="40"/>
        <v>0.68717913278504494</v>
      </c>
      <c r="G403" s="3">
        <f t="shared" si="43"/>
        <v>2985.5773514403554</v>
      </c>
      <c r="H403" s="3">
        <f t="shared" si="42"/>
        <v>7037.0331194612927</v>
      </c>
      <c r="I403" s="3">
        <f t="shared" si="44"/>
        <v>4051.4557680209373</v>
      </c>
      <c r="J403" s="3">
        <f t="shared" si="45"/>
        <v>7090.7831900758856</v>
      </c>
      <c r="K403" s="3">
        <f t="shared" si="46"/>
        <v>1539.5846525593349</v>
      </c>
      <c r="L403" s="2">
        <f t="shared" si="41"/>
        <v>0</v>
      </c>
    </row>
    <row r="404" spans="1:12">
      <c r="A404" s="2">
        <v>384</v>
      </c>
      <c r="B404" s="2">
        <v>19</v>
      </c>
      <c r="C404" s="2">
        <v>1987</v>
      </c>
      <c r="D404" s="2">
        <v>5.0000000000000001E-3</v>
      </c>
      <c r="E404" s="7">
        <v>1.3215614159748419</v>
      </c>
      <c r="F404" s="7">
        <f t="shared" si="40"/>
        <v>1.316561415974842</v>
      </c>
      <c r="G404" s="3">
        <f t="shared" si="43"/>
        <v>5720.0455569483729</v>
      </c>
      <c r="H404" s="3">
        <f t="shared" si="42"/>
        <v>96.397713965223161</v>
      </c>
      <c r="I404" s="3">
        <f t="shared" si="44"/>
        <v>-5623.6478429831495</v>
      </c>
      <c r="J404" s="3">
        <f t="shared" si="45"/>
        <v>12714.431033059034</v>
      </c>
      <c r="K404" s="3">
        <f t="shared" si="46"/>
        <v>0</v>
      </c>
      <c r="L404" s="2">
        <f t="shared" si="41"/>
        <v>1</v>
      </c>
    </row>
    <row r="405" spans="1:12">
      <c r="A405" s="2">
        <v>385</v>
      </c>
      <c r="B405" s="2">
        <v>20</v>
      </c>
      <c r="C405" s="2">
        <v>1987</v>
      </c>
      <c r="D405" s="2">
        <v>0.53</v>
      </c>
      <c r="E405" s="7">
        <v>1.4632755890586402</v>
      </c>
      <c r="F405" s="7">
        <f t="shared" si="40"/>
        <v>0.93327558905864016</v>
      </c>
      <c r="G405" s="3">
        <f t="shared" si="43"/>
        <v>4054.7891057938018</v>
      </c>
      <c r="H405" s="3">
        <f t="shared" si="42"/>
        <v>10218.157680313658</v>
      </c>
      <c r="I405" s="3">
        <f t="shared" si="44"/>
        <v>6163.3685745198563</v>
      </c>
      <c r="J405" s="3">
        <f t="shared" si="45"/>
        <v>6551.0624585391779</v>
      </c>
      <c r="K405" s="3">
        <f t="shared" si="46"/>
        <v>1539.5846525593349</v>
      </c>
      <c r="L405" s="2">
        <f t="shared" si="41"/>
        <v>0</v>
      </c>
    </row>
    <row r="406" spans="1:12">
      <c r="A406" s="2">
        <v>386</v>
      </c>
      <c r="B406" s="2">
        <v>21</v>
      </c>
      <c r="C406" s="2">
        <v>1987</v>
      </c>
      <c r="D406" s="2">
        <v>0.83499999999999996</v>
      </c>
      <c r="E406" s="7">
        <v>1.145894880720951</v>
      </c>
      <c r="F406" s="7">
        <f t="shared" ref="F406:F469" si="47">IF(OR(B406&lt;$C$6,B406&gt;$D$6),0,IF(E406&gt;D406,E406-D406,0))</f>
        <v>0.31089488072095106</v>
      </c>
      <c r="G406" s="3">
        <f t="shared" si="43"/>
        <v>1350.7405424221035</v>
      </c>
      <c r="H406" s="3">
        <f t="shared" si="42"/>
        <v>16098.418232192269</v>
      </c>
      <c r="I406" s="3">
        <f t="shared" si="44"/>
        <v>14747.677689770166</v>
      </c>
      <c r="J406" s="3">
        <f t="shared" si="45"/>
        <v>0</v>
      </c>
      <c r="K406" s="3">
        <f t="shared" si="46"/>
        <v>1539.5846525593349</v>
      </c>
      <c r="L406" s="2">
        <f t="shared" ref="L406:L469" si="48">IF(AND(K406=0,I406=0),0,IF(B406&gt;43,0,IF(ROUND((K405+I406),0)=0,0,IF(K406=0,1,0))))</f>
        <v>0</v>
      </c>
    </row>
    <row r="407" spans="1:12">
      <c r="A407" s="2">
        <v>387</v>
      </c>
      <c r="B407" s="2">
        <v>22</v>
      </c>
      <c r="C407" s="2">
        <v>1987</v>
      </c>
      <c r="D407" s="2">
        <v>0.21000000000000002</v>
      </c>
      <c r="E407" s="7">
        <v>1.1758161405329508</v>
      </c>
      <c r="F407" s="7">
        <f t="shared" si="47"/>
        <v>0.96581614053295084</v>
      </c>
      <c r="G407" s="3">
        <f t="shared" si="43"/>
        <v>4196.1675744491804</v>
      </c>
      <c r="H407" s="3">
        <f t="shared" si="42"/>
        <v>4048.703986539374</v>
      </c>
      <c r="I407" s="3">
        <f t="shared" si="44"/>
        <v>-147.46358790980639</v>
      </c>
      <c r="J407" s="3">
        <f t="shared" si="45"/>
        <v>147.46358790980639</v>
      </c>
      <c r="K407" s="3">
        <f t="shared" si="46"/>
        <v>1392.1210646495285</v>
      </c>
      <c r="L407" s="2">
        <f t="shared" si="48"/>
        <v>0</v>
      </c>
    </row>
    <row r="408" spans="1:12">
      <c r="A408" s="2">
        <v>388</v>
      </c>
      <c r="B408" s="2">
        <v>23</v>
      </c>
      <c r="C408" s="2">
        <v>1987</v>
      </c>
      <c r="D408" s="2">
        <v>5.0000000000000001E-3</v>
      </c>
      <c r="E408" s="7">
        <v>1.6002897621472321</v>
      </c>
      <c r="F408" s="7">
        <f t="shared" si="47"/>
        <v>1.5952897621472322</v>
      </c>
      <c r="G408" s="3">
        <f t="shared" si="43"/>
        <v>6931.0326167039011</v>
      </c>
      <c r="H408" s="3">
        <f t="shared" si="42"/>
        <v>96.397713965223161</v>
      </c>
      <c r="I408" s="3">
        <f t="shared" si="44"/>
        <v>-6834.6349027386777</v>
      </c>
      <c r="J408" s="3">
        <f t="shared" si="45"/>
        <v>6982.0984906484846</v>
      </c>
      <c r="K408" s="3">
        <f t="shared" si="46"/>
        <v>0</v>
      </c>
      <c r="L408" s="2">
        <f t="shared" si="48"/>
        <v>1</v>
      </c>
    </row>
    <row r="409" spans="1:12">
      <c r="A409" s="2">
        <v>389</v>
      </c>
      <c r="B409" s="2">
        <v>24</v>
      </c>
      <c r="C409" s="2">
        <v>1987</v>
      </c>
      <c r="D409" s="2">
        <v>0.5</v>
      </c>
      <c r="E409" s="7">
        <v>1.6008708645088441</v>
      </c>
      <c r="F409" s="7">
        <f t="shared" si="47"/>
        <v>1.1008708645088441</v>
      </c>
      <c r="G409" s="3">
        <f t="shared" si="43"/>
        <v>4782.9379024032241</v>
      </c>
      <c r="H409" s="3">
        <f t="shared" si="42"/>
        <v>9639.7713965223174</v>
      </c>
      <c r="I409" s="3">
        <f t="shared" si="44"/>
        <v>4856.8334941190933</v>
      </c>
      <c r="J409" s="3">
        <f t="shared" si="45"/>
        <v>2125.2649965293913</v>
      </c>
      <c r="K409" s="3">
        <f t="shared" si="46"/>
        <v>1539.5846525593349</v>
      </c>
      <c r="L409" s="2">
        <f t="shared" si="48"/>
        <v>0</v>
      </c>
    </row>
    <row r="410" spans="1:12">
      <c r="A410" s="2">
        <v>390</v>
      </c>
      <c r="B410" s="2">
        <v>25</v>
      </c>
      <c r="C410" s="2">
        <v>1987</v>
      </c>
      <c r="D410" s="2">
        <v>0.57999999999999996</v>
      </c>
      <c r="E410" s="7">
        <v>1.5996244078172017</v>
      </c>
      <c r="F410" s="7">
        <f t="shared" si="47"/>
        <v>1.0196244078172017</v>
      </c>
      <c r="G410" s="3">
        <f t="shared" si="43"/>
        <v>4429.9475838522894</v>
      </c>
      <c r="H410" s="3">
        <f t="shared" si="42"/>
        <v>11182.134819965888</v>
      </c>
      <c r="I410" s="3">
        <f t="shared" si="44"/>
        <v>6752.1872361135984</v>
      </c>
      <c r="J410" s="3">
        <f t="shared" si="45"/>
        <v>0</v>
      </c>
      <c r="K410" s="3">
        <f t="shared" si="46"/>
        <v>1539.5846525593349</v>
      </c>
      <c r="L410" s="2">
        <f t="shared" si="48"/>
        <v>0</v>
      </c>
    </row>
    <row r="411" spans="1:12">
      <c r="A411" s="2">
        <v>391</v>
      </c>
      <c r="B411" s="2">
        <v>26</v>
      </c>
      <c r="C411" s="2">
        <v>1987</v>
      </c>
      <c r="D411" s="2">
        <v>0.185</v>
      </c>
      <c r="E411" s="7">
        <v>1.4764051166043028</v>
      </c>
      <c r="F411" s="7">
        <f t="shared" si="47"/>
        <v>1.2914051166043028</v>
      </c>
      <c r="G411" s="3">
        <f t="shared" si="43"/>
        <v>5610.7493428122716</v>
      </c>
      <c r="H411" s="3">
        <f t="shared" si="42"/>
        <v>3566.7154167132576</v>
      </c>
      <c r="I411" s="3">
        <f t="shared" si="44"/>
        <v>-2044.033926099014</v>
      </c>
      <c r="J411" s="3">
        <f t="shared" si="45"/>
        <v>2044.033926099014</v>
      </c>
      <c r="K411" s="3">
        <f t="shared" si="46"/>
        <v>0</v>
      </c>
      <c r="L411" s="2">
        <f t="shared" si="48"/>
        <v>1</v>
      </c>
    </row>
    <row r="412" spans="1:12">
      <c r="A412" s="2">
        <v>392</v>
      </c>
      <c r="B412" s="2">
        <v>27</v>
      </c>
      <c r="C412" s="2">
        <v>1987</v>
      </c>
      <c r="D412" s="2">
        <v>0.71499999999999997</v>
      </c>
      <c r="E412" s="7">
        <v>1.4804913370725759</v>
      </c>
      <c r="F412" s="7">
        <f t="shared" si="47"/>
        <v>0.76549133707257588</v>
      </c>
      <c r="G412" s="3">
        <f t="shared" si="43"/>
        <v>3325.8192655314219</v>
      </c>
      <c r="H412" s="3">
        <f t="shared" si="42"/>
        <v>13784.873097026912</v>
      </c>
      <c r="I412" s="3">
        <f t="shared" si="44"/>
        <v>10459.05383149549</v>
      </c>
      <c r="J412" s="3">
        <f t="shared" si="45"/>
        <v>0</v>
      </c>
      <c r="K412" s="3">
        <f t="shared" si="46"/>
        <v>1539.5846525593349</v>
      </c>
      <c r="L412" s="2">
        <f t="shared" si="48"/>
        <v>0</v>
      </c>
    </row>
    <row r="413" spans="1:12">
      <c r="A413" s="2">
        <v>393</v>
      </c>
      <c r="B413" s="2">
        <v>28</v>
      </c>
      <c r="C413" s="2">
        <v>1987</v>
      </c>
      <c r="D413" s="2">
        <v>1.48</v>
      </c>
      <c r="E413" s="7">
        <v>1.4437074788423792</v>
      </c>
      <c r="F413" s="7">
        <f t="shared" si="47"/>
        <v>0</v>
      </c>
      <c r="G413" s="3">
        <f t="shared" si="43"/>
        <v>0</v>
      </c>
      <c r="H413" s="3">
        <f t="shared" si="42"/>
        <v>28533.723333706061</v>
      </c>
      <c r="I413" s="3">
        <f t="shared" si="44"/>
        <v>28533.723333706061</v>
      </c>
      <c r="J413" s="3">
        <f t="shared" si="45"/>
        <v>0</v>
      </c>
      <c r="K413" s="3">
        <f t="shared" si="46"/>
        <v>1539.5846525593349</v>
      </c>
      <c r="L413" s="2">
        <f t="shared" si="48"/>
        <v>0</v>
      </c>
    </row>
    <row r="414" spans="1:12">
      <c r="A414" s="2">
        <v>394</v>
      </c>
      <c r="B414" s="2">
        <v>29</v>
      </c>
      <c r="C414" s="2">
        <v>1987</v>
      </c>
      <c r="D414" s="2">
        <v>0.29000000000000004</v>
      </c>
      <c r="E414" s="7">
        <v>1.3723007860018279</v>
      </c>
      <c r="F414" s="7">
        <f t="shared" si="47"/>
        <v>1.0823007860018279</v>
      </c>
      <c r="G414" s="3">
        <f t="shared" si="43"/>
        <v>4702.2567478688643</v>
      </c>
      <c r="H414" s="3">
        <f t="shared" si="42"/>
        <v>5591.0674099829448</v>
      </c>
      <c r="I414" s="3">
        <f t="shared" si="44"/>
        <v>888.81066211408051</v>
      </c>
      <c r="J414" s="3">
        <f t="shared" si="45"/>
        <v>0</v>
      </c>
      <c r="K414" s="3">
        <f t="shared" si="46"/>
        <v>1539.5846525593349</v>
      </c>
      <c r="L414" s="2">
        <f t="shared" si="48"/>
        <v>0</v>
      </c>
    </row>
    <row r="415" spans="1:12">
      <c r="A415" s="2">
        <v>395</v>
      </c>
      <c r="B415" s="2">
        <v>30</v>
      </c>
      <c r="C415" s="2">
        <v>1987</v>
      </c>
      <c r="D415" s="2">
        <v>14.52</v>
      </c>
      <c r="E415" s="7">
        <v>1.5343405496160749</v>
      </c>
      <c r="F415" s="7">
        <f t="shared" si="47"/>
        <v>0</v>
      </c>
      <c r="G415" s="3">
        <f t="shared" si="43"/>
        <v>0</v>
      </c>
      <c r="H415" s="3">
        <f t="shared" si="42"/>
        <v>279938.96135500807</v>
      </c>
      <c r="I415" s="3">
        <f t="shared" si="44"/>
        <v>279938.96135500807</v>
      </c>
      <c r="J415" s="3">
        <f t="shared" si="45"/>
        <v>0</v>
      </c>
      <c r="K415" s="3">
        <f t="shared" si="46"/>
        <v>1539.5846525593349</v>
      </c>
      <c r="L415" s="2">
        <f t="shared" si="48"/>
        <v>0</v>
      </c>
    </row>
    <row r="416" spans="1:12">
      <c r="A416" s="2">
        <v>396</v>
      </c>
      <c r="B416" s="2">
        <v>31</v>
      </c>
      <c r="C416" s="2">
        <v>1987</v>
      </c>
      <c r="D416" s="13">
        <v>1.5999999999999999</v>
      </c>
      <c r="E416" s="7">
        <v>1.4043102347880758</v>
      </c>
      <c r="F416" s="7">
        <f t="shared" si="47"/>
        <v>0</v>
      </c>
      <c r="G416" s="3">
        <f t="shared" si="43"/>
        <v>0</v>
      </c>
      <c r="H416" s="3">
        <f t="shared" si="42"/>
        <v>30847.268468871414</v>
      </c>
      <c r="I416" s="3">
        <f t="shared" si="44"/>
        <v>30847.268468871414</v>
      </c>
      <c r="J416" s="3">
        <f t="shared" si="45"/>
        <v>0</v>
      </c>
      <c r="K416" s="3">
        <f t="shared" si="46"/>
        <v>1539.5846525593349</v>
      </c>
      <c r="L416" s="2">
        <f t="shared" si="48"/>
        <v>0</v>
      </c>
    </row>
    <row r="417" spans="1:12">
      <c r="A417" s="2">
        <v>397</v>
      </c>
      <c r="B417" s="2">
        <v>32</v>
      </c>
      <c r="C417" s="2">
        <v>1987</v>
      </c>
      <c r="D417" s="2">
        <v>2.2800000000000002</v>
      </c>
      <c r="E417" s="7">
        <v>1.1721779515602839</v>
      </c>
      <c r="F417" s="7">
        <f t="shared" si="47"/>
        <v>0</v>
      </c>
      <c r="G417" s="3">
        <f t="shared" si="43"/>
        <v>0</v>
      </c>
      <c r="H417" s="3">
        <f t="shared" si="42"/>
        <v>43957.357568141771</v>
      </c>
      <c r="I417" s="3">
        <f t="shared" si="44"/>
        <v>43957.357568141771</v>
      </c>
      <c r="J417" s="3">
        <f t="shared" si="45"/>
        <v>0</v>
      </c>
      <c r="K417" s="3">
        <f t="shared" si="46"/>
        <v>1539.5846525593349</v>
      </c>
      <c r="L417" s="2">
        <f t="shared" si="48"/>
        <v>0</v>
      </c>
    </row>
    <row r="418" spans="1:12">
      <c r="A418" s="2">
        <v>398</v>
      </c>
      <c r="B418" s="2">
        <v>33</v>
      </c>
      <c r="C418" s="2">
        <v>1987</v>
      </c>
      <c r="D418" s="2">
        <v>0.88500000000000001</v>
      </c>
      <c r="E418" s="7">
        <v>1.1007838571449171</v>
      </c>
      <c r="F418" s="7">
        <f t="shared" si="47"/>
        <v>0.2157838571449171</v>
      </c>
      <c r="G418" s="3">
        <f t="shared" si="43"/>
        <v>937.51303839406421</v>
      </c>
      <c r="H418" s="3">
        <f t="shared" si="42"/>
        <v>17062.395371844501</v>
      </c>
      <c r="I418" s="3">
        <f t="shared" si="44"/>
        <v>16124.882333450436</v>
      </c>
      <c r="J418" s="3">
        <f t="shared" si="45"/>
        <v>0</v>
      </c>
      <c r="K418" s="3">
        <f t="shared" si="46"/>
        <v>1539.5846525593349</v>
      </c>
      <c r="L418" s="2">
        <f t="shared" si="48"/>
        <v>0</v>
      </c>
    </row>
    <row r="419" spans="1:12">
      <c r="A419" s="2">
        <v>399</v>
      </c>
      <c r="B419" s="2">
        <v>34</v>
      </c>
      <c r="C419" s="2">
        <v>1987</v>
      </c>
      <c r="D419" s="2">
        <v>0.19500000000000001</v>
      </c>
      <c r="E419" s="7">
        <v>1.0362645658721439</v>
      </c>
      <c r="F419" s="7">
        <f t="shared" si="47"/>
        <v>0.84126456587214382</v>
      </c>
      <c r="G419" s="3">
        <f t="shared" si="43"/>
        <v>3655.0301291276874</v>
      </c>
      <c r="H419" s="3">
        <f t="shared" si="42"/>
        <v>3759.5108446437039</v>
      </c>
      <c r="I419" s="3">
        <f t="shared" si="44"/>
        <v>104.48071551601652</v>
      </c>
      <c r="J419" s="3">
        <f t="shared" si="45"/>
        <v>0</v>
      </c>
      <c r="K419" s="3">
        <f t="shared" si="46"/>
        <v>1539.5846525593349</v>
      </c>
      <c r="L419" s="2">
        <f t="shared" si="48"/>
        <v>0</v>
      </c>
    </row>
    <row r="420" spans="1:12">
      <c r="A420" s="2">
        <v>400</v>
      </c>
      <c r="B420" s="2">
        <v>35</v>
      </c>
      <c r="C420" s="2">
        <v>1987</v>
      </c>
      <c r="D420" s="2">
        <v>0.32500000000000001</v>
      </c>
      <c r="E420" s="7">
        <v>0.8773228337508</v>
      </c>
      <c r="F420" s="7">
        <f t="shared" si="47"/>
        <v>0.55232283375079994</v>
      </c>
      <c r="G420" s="3">
        <f t="shared" si="43"/>
        <v>2399.6691174927832</v>
      </c>
      <c r="H420" s="3">
        <f t="shared" si="42"/>
        <v>6265.8514077395066</v>
      </c>
      <c r="I420" s="3">
        <f t="shared" si="44"/>
        <v>3866.1822902467234</v>
      </c>
      <c r="J420" s="3">
        <f t="shared" si="45"/>
        <v>0</v>
      </c>
      <c r="K420" s="3">
        <f t="shared" si="46"/>
        <v>1539.5846525593349</v>
      </c>
      <c r="L420" s="2">
        <f t="shared" si="48"/>
        <v>0</v>
      </c>
    </row>
    <row r="421" spans="1:12">
      <c r="A421" s="2">
        <v>401</v>
      </c>
      <c r="B421" s="2">
        <v>36</v>
      </c>
      <c r="C421" s="2">
        <v>1987</v>
      </c>
      <c r="D421" s="2">
        <v>5.0000000000000001E-3</v>
      </c>
      <c r="E421" s="7">
        <v>1.034272833590711</v>
      </c>
      <c r="F421" s="7">
        <f t="shared" si="47"/>
        <v>1.0292728335907111</v>
      </c>
      <c r="G421" s="3">
        <f t="shared" si="43"/>
        <v>4471.8669613364336</v>
      </c>
      <c r="H421" s="3">
        <f t="shared" si="42"/>
        <v>96.397713965223161</v>
      </c>
      <c r="I421" s="3">
        <f t="shared" si="44"/>
        <v>-4375.4692473712103</v>
      </c>
      <c r="J421" s="3">
        <f t="shared" si="45"/>
        <v>4375.4692473712103</v>
      </c>
      <c r="K421" s="3">
        <f t="shared" si="46"/>
        <v>0</v>
      </c>
      <c r="L421" s="2">
        <f t="shared" si="48"/>
        <v>1</v>
      </c>
    </row>
    <row r="422" spans="1:12">
      <c r="A422" s="2">
        <v>402</v>
      </c>
      <c r="B422" s="2">
        <v>37</v>
      </c>
      <c r="C422" s="2">
        <v>1987</v>
      </c>
      <c r="D422" s="2">
        <v>0.58500000000000008</v>
      </c>
      <c r="E422" s="7">
        <v>0.90151810931667187</v>
      </c>
      <c r="F422" s="7">
        <f t="shared" si="47"/>
        <v>0.31651810931667179</v>
      </c>
      <c r="G422" s="3">
        <f t="shared" si="43"/>
        <v>1375.1717032888685</v>
      </c>
      <c r="H422" s="3">
        <f t="shared" si="42"/>
        <v>11278.532533931113</v>
      </c>
      <c r="I422" s="3">
        <f t="shared" si="44"/>
        <v>9903.3608306422448</v>
      </c>
      <c r="J422" s="3">
        <f t="shared" si="45"/>
        <v>0</v>
      </c>
      <c r="K422" s="3">
        <f t="shared" si="46"/>
        <v>1539.5846525593349</v>
      </c>
      <c r="L422" s="2">
        <f t="shared" si="48"/>
        <v>0</v>
      </c>
    </row>
    <row r="423" spans="1:12">
      <c r="A423" s="2">
        <v>403</v>
      </c>
      <c r="B423" s="2">
        <v>38</v>
      </c>
      <c r="C423" s="2">
        <v>1987</v>
      </c>
      <c r="D423" s="2">
        <v>0.54</v>
      </c>
      <c r="E423" s="7">
        <v>0.68712992055897004</v>
      </c>
      <c r="F423" s="7">
        <f t="shared" si="47"/>
        <v>0.14712992055897001</v>
      </c>
      <c r="G423" s="3">
        <f t="shared" si="43"/>
        <v>639.2332618713059</v>
      </c>
      <c r="H423" s="3">
        <f t="shared" si="42"/>
        <v>10410.953108244104</v>
      </c>
      <c r="I423" s="3">
        <f t="shared" si="44"/>
        <v>9771.7198463727982</v>
      </c>
      <c r="J423" s="3">
        <f t="shared" si="45"/>
        <v>0</v>
      </c>
      <c r="K423" s="3">
        <f t="shared" si="46"/>
        <v>1539.5846525593349</v>
      </c>
      <c r="L423" s="2">
        <f t="shared" si="48"/>
        <v>0</v>
      </c>
    </row>
    <row r="424" spans="1:12">
      <c r="A424" s="2">
        <v>404</v>
      </c>
      <c r="B424" s="2">
        <v>39</v>
      </c>
      <c r="C424" s="2">
        <v>1987</v>
      </c>
      <c r="D424" s="2">
        <v>0.13500000000000001</v>
      </c>
      <c r="E424" s="7">
        <v>0.81500472357814391</v>
      </c>
      <c r="F424" s="7">
        <f t="shared" si="47"/>
        <v>0.6800047235781439</v>
      </c>
      <c r="G424" s="3">
        <f t="shared" si="43"/>
        <v>2954.4067983543246</v>
      </c>
      <c r="H424" s="3">
        <f t="shared" si="42"/>
        <v>2602.7382770610261</v>
      </c>
      <c r="I424" s="3">
        <f t="shared" si="44"/>
        <v>-351.66852129329845</v>
      </c>
      <c r="J424" s="3">
        <f t="shared" si="45"/>
        <v>351.66852129329845</v>
      </c>
      <c r="K424" s="3">
        <f t="shared" si="46"/>
        <v>1187.9161312660365</v>
      </c>
      <c r="L424" s="2">
        <f t="shared" si="48"/>
        <v>0</v>
      </c>
    </row>
    <row r="425" spans="1:12">
      <c r="A425" s="2">
        <v>405</v>
      </c>
      <c r="B425" s="2">
        <v>40</v>
      </c>
      <c r="C425" s="2">
        <v>1987</v>
      </c>
      <c r="D425" s="2">
        <v>3.9999999999999994E-2</v>
      </c>
      <c r="E425" s="7">
        <v>0.68038503867608602</v>
      </c>
      <c r="F425" s="7">
        <f t="shared" si="47"/>
        <v>0</v>
      </c>
      <c r="G425" s="3">
        <f t="shared" si="43"/>
        <v>0</v>
      </c>
      <c r="H425" s="3">
        <f t="shared" si="42"/>
        <v>771.18171172178529</v>
      </c>
      <c r="I425" s="3">
        <f t="shared" si="44"/>
        <v>771.18171172178529</v>
      </c>
      <c r="J425" s="3">
        <f t="shared" si="45"/>
        <v>0</v>
      </c>
      <c r="K425" s="3">
        <f t="shared" si="46"/>
        <v>1539.5846525593349</v>
      </c>
      <c r="L425" s="2">
        <f t="shared" si="48"/>
        <v>0</v>
      </c>
    </row>
    <row r="426" spans="1:12">
      <c r="A426" s="2">
        <v>406</v>
      </c>
      <c r="B426" s="2">
        <v>41</v>
      </c>
      <c r="C426" s="2">
        <v>1987</v>
      </c>
      <c r="D426" s="2">
        <v>0.02</v>
      </c>
      <c r="E426" s="7">
        <v>0.49021496012990196</v>
      </c>
      <c r="F426" s="7">
        <f t="shared" si="47"/>
        <v>0</v>
      </c>
      <c r="G426" s="3">
        <f t="shared" si="43"/>
        <v>0</v>
      </c>
      <c r="H426" s="3">
        <f t="shared" si="42"/>
        <v>385.59085586089265</v>
      </c>
      <c r="I426" s="3">
        <f t="shared" si="44"/>
        <v>385.59085586089265</v>
      </c>
      <c r="J426" s="3">
        <f t="shared" si="45"/>
        <v>0</v>
      </c>
      <c r="K426" s="3">
        <f t="shared" si="46"/>
        <v>1539.5846525593349</v>
      </c>
      <c r="L426" s="2">
        <f t="shared" si="48"/>
        <v>0</v>
      </c>
    </row>
    <row r="427" spans="1:12">
      <c r="A427" s="2">
        <v>407</v>
      </c>
      <c r="B427" s="2">
        <v>42</v>
      </c>
      <c r="C427" s="2">
        <v>1987</v>
      </c>
      <c r="D427" s="2">
        <v>0.495</v>
      </c>
      <c r="E427" s="7">
        <v>0.45897149559484124</v>
      </c>
      <c r="F427" s="7">
        <f t="shared" si="47"/>
        <v>0</v>
      </c>
      <c r="G427" s="3">
        <f t="shared" si="43"/>
        <v>0</v>
      </c>
      <c r="H427" s="3">
        <f t="shared" si="42"/>
        <v>9543.3736825570941</v>
      </c>
      <c r="I427" s="3">
        <f t="shared" si="44"/>
        <v>9543.3736825570941</v>
      </c>
      <c r="J427" s="3">
        <f t="shared" si="45"/>
        <v>0</v>
      </c>
      <c r="K427" s="3">
        <f t="shared" si="46"/>
        <v>1539.5846525593349</v>
      </c>
      <c r="L427" s="2">
        <f t="shared" si="48"/>
        <v>0</v>
      </c>
    </row>
    <row r="428" spans="1:12">
      <c r="A428" s="2">
        <v>408</v>
      </c>
      <c r="B428" s="2">
        <v>43</v>
      </c>
      <c r="C428" s="2">
        <v>1987</v>
      </c>
      <c r="D428" s="2">
        <v>0.1</v>
      </c>
      <c r="E428" s="7">
        <v>0.26726677138093119</v>
      </c>
      <c r="F428" s="7">
        <f t="shared" si="47"/>
        <v>0</v>
      </c>
      <c r="G428" s="3">
        <f t="shared" si="43"/>
        <v>0</v>
      </c>
      <c r="H428" s="3">
        <f t="shared" si="42"/>
        <v>1927.9542793044634</v>
      </c>
      <c r="I428" s="3">
        <f t="shared" si="44"/>
        <v>1927.9542793044634</v>
      </c>
      <c r="J428" s="3">
        <f t="shared" si="45"/>
        <v>0</v>
      </c>
      <c r="K428" s="3">
        <f t="shared" si="46"/>
        <v>1539.5846525593349</v>
      </c>
      <c r="L428" s="2">
        <f t="shared" si="48"/>
        <v>0</v>
      </c>
    </row>
    <row r="429" spans="1:12">
      <c r="A429" s="2">
        <v>409</v>
      </c>
      <c r="B429" s="2">
        <v>44</v>
      </c>
      <c r="C429" s="2">
        <v>1987</v>
      </c>
      <c r="D429" s="2">
        <v>0</v>
      </c>
      <c r="E429" s="7">
        <v>0.33436267682430432</v>
      </c>
      <c r="F429" s="7">
        <f t="shared" si="47"/>
        <v>0</v>
      </c>
      <c r="G429" s="3">
        <f t="shared" si="43"/>
        <v>0</v>
      </c>
      <c r="H429" s="3">
        <f t="shared" si="42"/>
        <v>0</v>
      </c>
      <c r="I429" s="3">
        <f t="shared" si="44"/>
        <v>0</v>
      </c>
      <c r="J429" s="3">
        <f t="shared" si="45"/>
        <v>0</v>
      </c>
      <c r="K429" s="3">
        <f t="shared" si="46"/>
        <v>0</v>
      </c>
      <c r="L429" s="2">
        <f t="shared" si="48"/>
        <v>0</v>
      </c>
    </row>
    <row r="430" spans="1:12">
      <c r="A430" s="2">
        <v>410</v>
      </c>
      <c r="B430" s="2">
        <v>45</v>
      </c>
      <c r="C430" s="2">
        <v>1987</v>
      </c>
      <c r="D430" s="2">
        <v>4.9999999999999996E-2</v>
      </c>
      <c r="E430" s="7">
        <v>0.28867499970555155</v>
      </c>
      <c r="F430" s="7">
        <f t="shared" si="47"/>
        <v>0</v>
      </c>
      <c r="G430" s="3">
        <f t="shared" si="43"/>
        <v>0</v>
      </c>
      <c r="H430" s="3">
        <f t="shared" si="42"/>
        <v>963.9771396522317</v>
      </c>
      <c r="I430" s="3">
        <f t="shared" si="44"/>
        <v>963.9771396522317</v>
      </c>
      <c r="J430" s="3">
        <f t="shared" si="45"/>
        <v>0</v>
      </c>
      <c r="K430" s="3">
        <f t="shared" si="46"/>
        <v>0</v>
      </c>
      <c r="L430" s="2">
        <f t="shared" si="48"/>
        <v>0</v>
      </c>
    </row>
    <row r="431" spans="1:12">
      <c r="A431" s="2">
        <v>411</v>
      </c>
      <c r="B431" s="2">
        <v>46</v>
      </c>
      <c r="C431" s="2">
        <v>1987</v>
      </c>
      <c r="D431" s="2">
        <v>5.0000000000000001E-3</v>
      </c>
      <c r="E431" s="7">
        <v>0.28473440915838977</v>
      </c>
      <c r="F431" s="7">
        <f t="shared" si="47"/>
        <v>0</v>
      </c>
      <c r="G431" s="3">
        <f t="shared" si="43"/>
        <v>0</v>
      </c>
      <c r="H431" s="3">
        <f t="shared" si="42"/>
        <v>96.397713965223161</v>
      </c>
      <c r="I431" s="3">
        <f t="shared" si="44"/>
        <v>96.397713965223161</v>
      </c>
      <c r="J431" s="3">
        <f t="shared" si="45"/>
        <v>0</v>
      </c>
      <c r="K431" s="3">
        <f t="shared" si="46"/>
        <v>0</v>
      </c>
      <c r="L431" s="2">
        <f t="shared" si="48"/>
        <v>0</v>
      </c>
    </row>
    <row r="432" spans="1:12">
      <c r="A432" s="2">
        <v>412</v>
      </c>
      <c r="B432" s="2">
        <v>47</v>
      </c>
      <c r="C432" s="2">
        <v>1987</v>
      </c>
      <c r="D432" s="2">
        <v>0.57500000000000007</v>
      </c>
      <c r="E432" s="7">
        <v>0.19215303130006689</v>
      </c>
      <c r="F432" s="7">
        <f t="shared" si="47"/>
        <v>0</v>
      </c>
      <c r="G432" s="3">
        <f t="shared" si="43"/>
        <v>0</v>
      </c>
      <c r="H432" s="3">
        <f t="shared" si="42"/>
        <v>11085.737106000666</v>
      </c>
      <c r="I432" s="3">
        <f t="shared" si="44"/>
        <v>11085.737106000666</v>
      </c>
      <c r="J432" s="3">
        <f t="shared" si="45"/>
        <v>0</v>
      </c>
      <c r="K432" s="3">
        <f t="shared" si="46"/>
        <v>0</v>
      </c>
      <c r="L432" s="2">
        <f t="shared" si="48"/>
        <v>0</v>
      </c>
    </row>
    <row r="433" spans="1:12">
      <c r="A433" s="2">
        <v>413</v>
      </c>
      <c r="B433" s="2">
        <v>48</v>
      </c>
      <c r="C433" s="2">
        <v>1987</v>
      </c>
      <c r="D433" s="2">
        <v>0</v>
      </c>
      <c r="E433" s="7">
        <v>0</v>
      </c>
      <c r="F433" s="7">
        <f t="shared" si="47"/>
        <v>0</v>
      </c>
      <c r="G433" s="3">
        <f t="shared" si="43"/>
        <v>0</v>
      </c>
      <c r="H433" s="3">
        <f t="shared" si="42"/>
        <v>0</v>
      </c>
      <c r="I433" s="3">
        <f t="shared" si="44"/>
        <v>0</v>
      </c>
      <c r="J433" s="3">
        <f t="shared" si="45"/>
        <v>0</v>
      </c>
      <c r="K433" s="3">
        <f t="shared" si="46"/>
        <v>0</v>
      </c>
      <c r="L433" s="2">
        <f t="shared" si="48"/>
        <v>0</v>
      </c>
    </row>
    <row r="434" spans="1:12">
      <c r="A434" s="2">
        <v>414</v>
      </c>
      <c r="B434" s="2">
        <v>49</v>
      </c>
      <c r="C434" s="2">
        <v>1987</v>
      </c>
      <c r="D434" s="2">
        <v>0</v>
      </c>
      <c r="E434" s="7">
        <v>0</v>
      </c>
      <c r="F434" s="7">
        <f t="shared" si="47"/>
        <v>0</v>
      </c>
      <c r="G434" s="3">
        <f t="shared" si="43"/>
        <v>0</v>
      </c>
      <c r="H434" s="3">
        <f t="shared" si="42"/>
        <v>0</v>
      </c>
      <c r="I434" s="3">
        <f t="shared" si="44"/>
        <v>0</v>
      </c>
      <c r="J434" s="3">
        <f t="shared" si="45"/>
        <v>0</v>
      </c>
      <c r="K434" s="3">
        <f t="shared" si="46"/>
        <v>0</v>
      </c>
      <c r="L434" s="2">
        <f t="shared" si="48"/>
        <v>0</v>
      </c>
    </row>
    <row r="435" spans="1:12">
      <c r="A435" s="2">
        <v>415</v>
      </c>
      <c r="B435" s="2">
        <v>50</v>
      </c>
      <c r="C435" s="2">
        <v>1987</v>
      </c>
      <c r="D435" s="2">
        <v>0</v>
      </c>
      <c r="E435" s="7">
        <v>0</v>
      </c>
      <c r="F435" s="7">
        <f t="shared" si="47"/>
        <v>0</v>
      </c>
      <c r="G435" s="3">
        <f t="shared" si="43"/>
        <v>0</v>
      </c>
      <c r="H435" s="3">
        <f t="shared" si="42"/>
        <v>0</v>
      </c>
      <c r="I435" s="3">
        <f t="shared" si="44"/>
        <v>0</v>
      </c>
      <c r="J435" s="3">
        <f t="shared" si="45"/>
        <v>0</v>
      </c>
      <c r="K435" s="3">
        <f t="shared" si="46"/>
        <v>0</v>
      </c>
      <c r="L435" s="2">
        <f t="shared" si="48"/>
        <v>0</v>
      </c>
    </row>
    <row r="436" spans="1:12">
      <c r="A436" s="2">
        <v>416</v>
      </c>
      <c r="B436" s="2">
        <v>51</v>
      </c>
      <c r="C436" s="2">
        <v>1987</v>
      </c>
      <c r="D436" s="2">
        <v>0</v>
      </c>
      <c r="E436" s="7">
        <v>0</v>
      </c>
      <c r="F436" s="7">
        <f t="shared" si="47"/>
        <v>0</v>
      </c>
      <c r="G436" s="3">
        <f t="shared" si="43"/>
        <v>0</v>
      </c>
      <c r="H436" s="3">
        <f t="shared" si="42"/>
        <v>0</v>
      </c>
      <c r="I436" s="3">
        <f t="shared" si="44"/>
        <v>0</v>
      </c>
      <c r="J436" s="3">
        <f t="shared" si="45"/>
        <v>0</v>
      </c>
      <c r="K436" s="3">
        <f t="shared" si="46"/>
        <v>0</v>
      </c>
      <c r="L436" s="2">
        <f t="shared" si="48"/>
        <v>0</v>
      </c>
    </row>
    <row r="437" spans="1:12">
      <c r="A437" s="2">
        <v>417</v>
      </c>
      <c r="B437" s="2">
        <v>52</v>
      </c>
      <c r="C437" s="2">
        <v>1987</v>
      </c>
      <c r="D437" s="2">
        <v>0</v>
      </c>
      <c r="E437" s="7">
        <v>0</v>
      </c>
      <c r="F437" s="7">
        <f t="shared" si="47"/>
        <v>0</v>
      </c>
      <c r="G437" s="3">
        <f t="shared" si="43"/>
        <v>0</v>
      </c>
      <c r="H437" s="3">
        <f t="shared" si="42"/>
        <v>0</v>
      </c>
      <c r="I437" s="3">
        <f t="shared" si="44"/>
        <v>0</v>
      </c>
      <c r="J437" s="3">
        <f t="shared" si="45"/>
        <v>0</v>
      </c>
      <c r="K437" s="3">
        <f t="shared" si="46"/>
        <v>0</v>
      </c>
      <c r="L437" s="2">
        <f t="shared" si="48"/>
        <v>0</v>
      </c>
    </row>
    <row r="438" spans="1:12">
      <c r="A438" s="2">
        <v>418</v>
      </c>
      <c r="B438" s="2">
        <v>53</v>
      </c>
      <c r="C438" s="2">
        <v>1987</v>
      </c>
      <c r="D438" s="2">
        <v>0</v>
      </c>
      <c r="E438" s="7">
        <v>0</v>
      </c>
      <c r="F438" s="7">
        <f t="shared" si="47"/>
        <v>0</v>
      </c>
      <c r="G438" s="3">
        <f t="shared" si="43"/>
        <v>0</v>
      </c>
      <c r="H438" s="3">
        <f t="shared" si="42"/>
        <v>0</v>
      </c>
      <c r="I438" s="3">
        <f t="shared" si="44"/>
        <v>0</v>
      </c>
      <c r="J438" s="3">
        <f t="shared" si="45"/>
        <v>0</v>
      </c>
      <c r="K438" s="3">
        <f t="shared" si="46"/>
        <v>0</v>
      </c>
      <c r="L438" s="2">
        <f t="shared" si="48"/>
        <v>0</v>
      </c>
    </row>
    <row r="439" spans="1:12">
      <c r="A439" s="2">
        <v>419</v>
      </c>
      <c r="B439" s="2">
        <v>1</v>
      </c>
      <c r="C439" s="2">
        <v>1988</v>
      </c>
      <c r="D439" s="2">
        <v>0</v>
      </c>
      <c r="E439" s="7">
        <v>0</v>
      </c>
      <c r="F439" s="7">
        <f t="shared" si="47"/>
        <v>0</v>
      </c>
      <c r="G439" s="3">
        <f t="shared" si="43"/>
        <v>0</v>
      </c>
      <c r="H439" s="3">
        <f t="shared" si="42"/>
        <v>0</v>
      </c>
      <c r="I439" s="3">
        <f t="shared" si="44"/>
        <v>0</v>
      </c>
      <c r="J439" s="3">
        <f t="shared" si="45"/>
        <v>0</v>
      </c>
      <c r="K439" s="3">
        <f t="shared" si="46"/>
        <v>0</v>
      </c>
      <c r="L439" s="2">
        <f t="shared" si="48"/>
        <v>0</v>
      </c>
    </row>
    <row r="440" spans="1:12">
      <c r="A440" s="2">
        <v>420</v>
      </c>
      <c r="B440" s="2">
        <v>2</v>
      </c>
      <c r="C440" s="2">
        <v>1988</v>
      </c>
      <c r="D440" s="2">
        <v>0</v>
      </c>
      <c r="E440" s="7">
        <v>0</v>
      </c>
      <c r="F440" s="7">
        <f t="shared" si="47"/>
        <v>0</v>
      </c>
      <c r="G440" s="3">
        <f t="shared" si="43"/>
        <v>0</v>
      </c>
      <c r="H440" s="3">
        <f t="shared" si="42"/>
        <v>0</v>
      </c>
      <c r="I440" s="3">
        <f t="shared" si="44"/>
        <v>0</v>
      </c>
      <c r="J440" s="3">
        <f t="shared" si="45"/>
        <v>0</v>
      </c>
      <c r="K440" s="3">
        <f t="shared" si="46"/>
        <v>0</v>
      </c>
      <c r="L440" s="2">
        <f t="shared" si="48"/>
        <v>0</v>
      </c>
    </row>
    <row r="441" spans="1:12">
      <c r="A441" s="2">
        <v>421</v>
      </c>
      <c r="B441" s="2">
        <v>3</v>
      </c>
      <c r="C441" s="2">
        <v>1988</v>
      </c>
      <c r="D441" s="2">
        <v>0</v>
      </c>
      <c r="E441" s="7">
        <v>0</v>
      </c>
      <c r="F441" s="7">
        <f t="shared" si="47"/>
        <v>0</v>
      </c>
      <c r="G441" s="3">
        <f t="shared" si="43"/>
        <v>0</v>
      </c>
      <c r="H441" s="3">
        <f t="shared" si="42"/>
        <v>0</v>
      </c>
      <c r="I441" s="3">
        <f t="shared" si="44"/>
        <v>0</v>
      </c>
      <c r="J441" s="3">
        <f t="shared" si="45"/>
        <v>0</v>
      </c>
      <c r="K441" s="3">
        <f t="shared" si="46"/>
        <v>0</v>
      </c>
      <c r="L441" s="2">
        <f t="shared" si="48"/>
        <v>0</v>
      </c>
    </row>
    <row r="442" spans="1:12">
      <c r="A442" s="2">
        <v>422</v>
      </c>
      <c r="B442" s="2">
        <v>4</v>
      </c>
      <c r="C442" s="2">
        <v>1988</v>
      </c>
      <c r="D442" s="2">
        <v>0</v>
      </c>
      <c r="E442" s="7">
        <v>0</v>
      </c>
      <c r="F442" s="7">
        <f t="shared" si="47"/>
        <v>0</v>
      </c>
      <c r="G442" s="3">
        <f t="shared" si="43"/>
        <v>0</v>
      </c>
      <c r="H442" s="3">
        <f t="shared" si="42"/>
        <v>0</v>
      </c>
      <c r="I442" s="3">
        <f t="shared" si="44"/>
        <v>0</v>
      </c>
      <c r="J442" s="3">
        <f t="shared" si="45"/>
        <v>0</v>
      </c>
      <c r="K442" s="3">
        <f t="shared" si="46"/>
        <v>0</v>
      </c>
      <c r="L442" s="2">
        <f t="shared" si="48"/>
        <v>0</v>
      </c>
    </row>
    <row r="443" spans="1:12">
      <c r="A443" s="2">
        <v>423</v>
      </c>
      <c r="B443" s="2">
        <v>5</v>
      </c>
      <c r="C443" s="2">
        <v>1988</v>
      </c>
      <c r="D443" s="2">
        <v>0</v>
      </c>
      <c r="E443" s="7">
        <v>0</v>
      </c>
      <c r="F443" s="7">
        <f t="shared" si="47"/>
        <v>0</v>
      </c>
      <c r="G443" s="3">
        <f t="shared" si="43"/>
        <v>0</v>
      </c>
      <c r="H443" s="3">
        <f t="shared" si="42"/>
        <v>0</v>
      </c>
      <c r="I443" s="3">
        <f t="shared" si="44"/>
        <v>0</v>
      </c>
      <c r="J443" s="3">
        <f t="shared" si="45"/>
        <v>0</v>
      </c>
      <c r="K443" s="3">
        <f t="shared" si="46"/>
        <v>0</v>
      </c>
      <c r="L443" s="2">
        <f t="shared" si="48"/>
        <v>0</v>
      </c>
    </row>
    <row r="444" spans="1:12">
      <c r="A444" s="2">
        <v>424</v>
      </c>
      <c r="B444" s="2">
        <v>6</v>
      </c>
      <c r="C444" s="2">
        <v>1988</v>
      </c>
      <c r="D444" s="2">
        <v>0</v>
      </c>
      <c r="E444" s="7">
        <v>0</v>
      </c>
      <c r="F444" s="7">
        <f t="shared" si="47"/>
        <v>0</v>
      </c>
      <c r="G444" s="3">
        <f t="shared" si="43"/>
        <v>0</v>
      </c>
      <c r="H444" s="3">
        <f t="shared" si="42"/>
        <v>0</v>
      </c>
      <c r="I444" s="3">
        <f t="shared" si="44"/>
        <v>0</v>
      </c>
      <c r="J444" s="3">
        <f t="shared" si="45"/>
        <v>0</v>
      </c>
      <c r="K444" s="3">
        <f t="shared" si="46"/>
        <v>0</v>
      </c>
      <c r="L444" s="2">
        <f t="shared" si="48"/>
        <v>0</v>
      </c>
    </row>
    <row r="445" spans="1:12">
      <c r="A445" s="2">
        <v>425</v>
      </c>
      <c r="B445" s="2">
        <v>7</v>
      </c>
      <c r="C445" s="2">
        <v>1988</v>
      </c>
      <c r="D445" s="2">
        <v>0</v>
      </c>
      <c r="E445" s="7">
        <v>0</v>
      </c>
      <c r="F445" s="7">
        <f t="shared" si="47"/>
        <v>0</v>
      </c>
      <c r="G445" s="3">
        <f t="shared" si="43"/>
        <v>0</v>
      </c>
      <c r="H445" s="3">
        <f t="shared" si="42"/>
        <v>0</v>
      </c>
      <c r="I445" s="3">
        <f t="shared" si="44"/>
        <v>0</v>
      </c>
      <c r="J445" s="3">
        <f t="shared" si="45"/>
        <v>0</v>
      </c>
      <c r="K445" s="3">
        <f t="shared" si="46"/>
        <v>0</v>
      </c>
      <c r="L445" s="2">
        <f t="shared" si="48"/>
        <v>0</v>
      </c>
    </row>
    <row r="446" spans="1:12">
      <c r="A446" s="2">
        <v>426</v>
      </c>
      <c r="B446" s="2">
        <v>8</v>
      </c>
      <c r="C446" s="2">
        <v>1988</v>
      </c>
      <c r="D446" s="2">
        <v>0</v>
      </c>
      <c r="E446" s="7">
        <v>0</v>
      </c>
      <c r="F446" s="7">
        <f t="shared" si="47"/>
        <v>0</v>
      </c>
      <c r="G446" s="3">
        <f t="shared" si="43"/>
        <v>0</v>
      </c>
      <c r="H446" s="3">
        <f t="shared" si="42"/>
        <v>0</v>
      </c>
      <c r="I446" s="3">
        <f t="shared" si="44"/>
        <v>0</v>
      </c>
      <c r="J446" s="3">
        <f t="shared" si="45"/>
        <v>0</v>
      </c>
      <c r="K446" s="3">
        <f t="shared" si="46"/>
        <v>0</v>
      </c>
      <c r="L446" s="2">
        <f t="shared" si="48"/>
        <v>0</v>
      </c>
    </row>
    <row r="447" spans="1:12">
      <c r="A447" s="2">
        <v>427</v>
      </c>
      <c r="B447" s="2">
        <v>9</v>
      </c>
      <c r="C447" s="2">
        <v>1988</v>
      </c>
      <c r="D447" s="2">
        <v>0</v>
      </c>
      <c r="E447" s="7">
        <v>0</v>
      </c>
      <c r="F447" s="7">
        <f t="shared" si="47"/>
        <v>0</v>
      </c>
      <c r="G447" s="3">
        <f t="shared" si="43"/>
        <v>0</v>
      </c>
      <c r="H447" s="3">
        <f t="shared" ref="H447:H510" si="49">D447*$C$13*43560/12/0.133680556</f>
        <v>0</v>
      </c>
      <c r="I447" s="3">
        <f t="shared" si="44"/>
        <v>0</v>
      </c>
      <c r="J447" s="3">
        <f t="shared" si="45"/>
        <v>0</v>
      </c>
      <c r="K447" s="3">
        <f t="shared" si="46"/>
        <v>0</v>
      </c>
      <c r="L447" s="2">
        <f t="shared" si="48"/>
        <v>0</v>
      </c>
    </row>
    <row r="448" spans="1:12">
      <c r="A448" s="2">
        <v>428</v>
      </c>
      <c r="B448" s="2">
        <v>10</v>
      </c>
      <c r="C448" s="2">
        <v>1988</v>
      </c>
      <c r="D448" s="2">
        <v>0.46800000000000003</v>
      </c>
      <c r="E448" s="7">
        <v>0.114393306969933</v>
      </c>
      <c r="F448" s="7">
        <f t="shared" si="47"/>
        <v>0</v>
      </c>
      <c r="G448" s="3">
        <f t="shared" ref="G448:G511" si="50">IF($C$2="Y",F448*$C$4*43560/12/0.133680556,IF(AND(B448&gt;=$C$11,B448&lt;=$D$11),$C$10,0))</f>
        <v>0</v>
      </c>
      <c r="H448" s="3">
        <f t="shared" si="49"/>
        <v>9022.8260271448908</v>
      </c>
      <c r="I448" s="3">
        <f t="shared" ref="I448:I511" si="51">H448-G448</f>
        <v>9022.8260271448908</v>
      </c>
      <c r="J448" s="3">
        <f t="shared" ref="J448:J511" si="52">IF(B448&gt;43,0,IF(AND(I448&gt;=0,(J447-I448)&lt;=0),0,IF(I448&lt;=0,ABS(I448)+J447,J447-I448)))</f>
        <v>0</v>
      </c>
      <c r="K448" s="3">
        <f t="shared" ref="K448:K511" si="53">IF(B448&gt;43,0,IF(K447+I448&lt;=0,0,IF(K447+I448&gt;=$C$15,$C$15,K447+I448)))</f>
        <v>1539.5846525593349</v>
      </c>
      <c r="L448" s="2">
        <f t="shared" si="48"/>
        <v>0</v>
      </c>
    </row>
    <row r="449" spans="1:12">
      <c r="A449" s="2">
        <v>429</v>
      </c>
      <c r="B449" s="2">
        <v>11</v>
      </c>
      <c r="C449" s="2">
        <v>1988</v>
      </c>
      <c r="D449" s="2">
        <v>0.47799999999999998</v>
      </c>
      <c r="E449" s="7">
        <v>0.24851822809296809</v>
      </c>
      <c r="F449" s="7">
        <f t="shared" si="47"/>
        <v>0</v>
      </c>
      <c r="G449" s="3">
        <f t="shared" si="50"/>
        <v>0</v>
      </c>
      <c r="H449" s="3">
        <f t="shared" si="49"/>
        <v>9215.6214550753339</v>
      </c>
      <c r="I449" s="3">
        <f t="shared" si="51"/>
        <v>9215.6214550753339</v>
      </c>
      <c r="J449" s="3">
        <f t="shared" si="52"/>
        <v>0</v>
      </c>
      <c r="K449" s="3">
        <f t="shared" si="53"/>
        <v>1539.5846525593349</v>
      </c>
      <c r="L449" s="2">
        <f t="shared" si="48"/>
        <v>0</v>
      </c>
    </row>
    <row r="450" spans="1:12">
      <c r="A450" s="2">
        <v>430</v>
      </c>
      <c r="B450" s="2">
        <v>12</v>
      </c>
      <c r="C450" s="2">
        <v>1988</v>
      </c>
      <c r="D450" s="2">
        <v>0.71900000000000008</v>
      </c>
      <c r="E450" s="7">
        <v>0.44930921214012975</v>
      </c>
      <c r="F450" s="7">
        <f t="shared" si="47"/>
        <v>0</v>
      </c>
      <c r="G450" s="3">
        <f t="shared" si="50"/>
        <v>0</v>
      </c>
      <c r="H450" s="3">
        <f t="shared" si="49"/>
        <v>13861.991268199094</v>
      </c>
      <c r="I450" s="3">
        <f t="shared" si="51"/>
        <v>13861.991268199094</v>
      </c>
      <c r="J450" s="3">
        <f t="shared" si="52"/>
        <v>0</v>
      </c>
      <c r="K450" s="3">
        <f t="shared" si="53"/>
        <v>1539.5846525593349</v>
      </c>
      <c r="L450" s="2">
        <f t="shared" si="48"/>
        <v>0</v>
      </c>
    </row>
    <row r="451" spans="1:12">
      <c r="A451" s="2">
        <v>431</v>
      </c>
      <c r="B451" s="2">
        <v>13</v>
      </c>
      <c r="C451" s="2">
        <v>1988</v>
      </c>
      <c r="D451" s="2">
        <v>0.38</v>
      </c>
      <c r="E451" s="7">
        <v>0.55057440888723297</v>
      </c>
      <c r="F451" s="7">
        <f t="shared" si="47"/>
        <v>0.17057440888723296</v>
      </c>
      <c r="G451" s="3">
        <f t="shared" si="50"/>
        <v>741.09219505120029</v>
      </c>
      <c r="H451" s="3">
        <f t="shared" si="49"/>
        <v>7326.226261356961</v>
      </c>
      <c r="I451" s="3">
        <f t="shared" si="51"/>
        <v>6585.1340663057608</v>
      </c>
      <c r="J451" s="3">
        <f t="shared" si="52"/>
        <v>0</v>
      </c>
      <c r="K451" s="3">
        <f t="shared" si="53"/>
        <v>1539.5846525593349</v>
      </c>
      <c r="L451" s="2">
        <f t="shared" si="48"/>
        <v>0</v>
      </c>
    </row>
    <row r="452" spans="1:12">
      <c r="A452" s="2">
        <v>432</v>
      </c>
      <c r="B452" s="2">
        <v>14</v>
      </c>
      <c r="C452" s="2">
        <v>1988</v>
      </c>
      <c r="D452" s="2">
        <v>0.12000000000000001</v>
      </c>
      <c r="E452" s="7">
        <v>0.84738621960810701</v>
      </c>
      <c r="F452" s="7">
        <f t="shared" si="47"/>
        <v>0.72738621960810701</v>
      </c>
      <c r="G452" s="3">
        <f t="shared" si="50"/>
        <v>3160.2645065927804</v>
      </c>
      <c r="H452" s="3">
        <f t="shared" si="49"/>
        <v>2313.5451351653564</v>
      </c>
      <c r="I452" s="3">
        <f t="shared" si="51"/>
        <v>-846.71937142742399</v>
      </c>
      <c r="J452" s="3">
        <f t="shared" si="52"/>
        <v>846.71937142742399</v>
      </c>
      <c r="K452" s="3">
        <f t="shared" si="53"/>
        <v>692.86528113191093</v>
      </c>
      <c r="L452" s="2">
        <f t="shared" si="48"/>
        <v>0</v>
      </c>
    </row>
    <row r="453" spans="1:12">
      <c r="A453" s="2">
        <v>433</v>
      </c>
      <c r="B453" s="2">
        <v>15</v>
      </c>
      <c r="C453" s="2">
        <v>1988</v>
      </c>
      <c r="D453" s="2">
        <v>5.0000000000000001E-3</v>
      </c>
      <c r="E453" s="7">
        <v>0.8537200778693631</v>
      </c>
      <c r="F453" s="7">
        <f t="shared" si="47"/>
        <v>0.8487200778693631</v>
      </c>
      <c r="G453" s="3">
        <f t="shared" si="50"/>
        <v>3687.4219854869998</v>
      </c>
      <c r="H453" s="3">
        <f t="shared" si="49"/>
        <v>96.397713965223161</v>
      </c>
      <c r="I453" s="3">
        <f t="shared" si="51"/>
        <v>-3591.0242715217764</v>
      </c>
      <c r="J453" s="3">
        <f t="shared" si="52"/>
        <v>4437.7436429492009</v>
      </c>
      <c r="K453" s="3">
        <f t="shared" si="53"/>
        <v>0</v>
      </c>
      <c r="L453" s="2">
        <f t="shared" si="48"/>
        <v>1</v>
      </c>
    </row>
    <row r="454" spans="1:12">
      <c r="A454" s="2">
        <v>434</v>
      </c>
      <c r="B454" s="2">
        <v>16</v>
      </c>
      <c r="C454" s="2">
        <v>1988</v>
      </c>
      <c r="D454" s="2">
        <v>0.62</v>
      </c>
      <c r="E454" s="7">
        <v>0.70206889692168495</v>
      </c>
      <c r="F454" s="7">
        <f t="shared" si="47"/>
        <v>8.2068896921684953E-2</v>
      </c>
      <c r="G454" s="3">
        <f t="shared" si="50"/>
        <v>356.56356285737337</v>
      </c>
      <c r="H454" s="3">
        <f t="shared" si="49"/>
        <v>11953.316531687673</v>
      </c>
      <c r="I454" s="3">
        <f t="shared" si="51"/>
        <v>11596.7529688303</v>
      </c>
      <c r="J454" s="3">
        <f t="shared" si="52"/>
        <v>0</v>
      </c>
      <c r="K454" s="3">
        <f t="shared" si="53"/>
        <v>1539.5846525593349</v>
      </c>
      <c r="L454" s="2">
        <f t="shared" si="48"/>
        <v>0</v>
      </c>
    </row>
    <row r="455" spans="1:12">
      <c r="A455" s="2">
        <v>435</v>
      </c>
      <c r="B455" s="2">
        <v>17</v>
      </c>
      <c r="C455" s="2">
        <v>1988</v>
      </c>
      <c r="D455" s="2">
        <v>0.55000000000000004</v>
      </c>
      <c r="E455" s="7">
        <v>0.95013228249543202</v>
      </c>
      <c r="F455" s="7">
        <f t="shared" si="47"/>
        <v>0.40013228249543198</v>
      </c>
      <c r="G455" s="3">
        <f t="shared" si="50"/>
        <v>1738.4490058026606</v>
      </c>
      <c r="H455" s="3">
        <f t="shared" si="49"/>
        <v>10603.748536174551</v>
      </c>
      <c r="I455" s="3">
        <f t="shared" si="51"/>
        <v>8865.2995303718908</v>
      </c>
      <c r="J455" s="3">
        <f t="shared" si="52"/>
        <v>0</v>
      </c>
      <c r="K455" s="3">
        <f t="shared" si="53"/>
        <v>1539.5846525593349</v>
      </c>
      <c r="L455" s="2">
        <f t="shared" si="48"/>
        <v>0</v>
      </c>
    </row>
    <row r="456" spans="1:12">
      <c r="A456" s="2">
        <v>436</v>
      </c>
      <c r="B456" s="2">
        <v>18</v>
      </c>
      <c r="C456" s="2">
        <v>1988</v>
      </c>
      <c r="D456" s="2">
        <v>0.24</v>
      </c>
      <c r="E456" s="7">
        <v>1.382566534022853</v>
      </c>
      <c r="F456" s="7">
        <f t="shared" si="47"/>
        <v>1.142566534022853</v>
      </c>
      <c r="G456" s="3">
        <f t="shared" si="50"/>
        <v>4964.0924814860364</v>
      </c>
      <c r="H456" s="3">
        <f t="shared" si="49"/>
        <v>4627.0902703307129</v>
      </c>
      <c r="I456" s="3">
        <f t="shared" si="51"/>
        <v>-337.00221115532349</v>
      </c>
      <c r="J456" s="3">
        <f t="shared" si="52"/>
        <v>337.00221115532349</v>
      </c>
      <c r="K456" s="3">
        <f t="shared" si="53"/>
        <v>1202.5824414040114</v>
      </c>
      <c r="L456" s="2">
        <f t="shared" si="48"/>
        <v>0</v>
      </c>
    </row>
    <row r="457" spans="1:12">
      <c r="A457" s="2">
        <v>437</v>
      </c>
      <c r="B457" s="2">
        <v>19</v>
      </c>
      <c r="C457" s="2">
        <v>1988</v>
      </c>
      <c r="D457" s="2">
        <v>0.95499999999999985</v>
      </c>
      <c r="E457" s="7">
        <v>1.3010996049720909</v>
      </c>
      <c r="F457" s="7">
        <f t="shared" si="47"/>
        <v>0.34609960497209102</v>
      </c>
      <c r="G457" s="3">
        <f t="shared" si="50"/>
        <v>1503.6940044428784</v>
      </c>
      <c r="H457" s="3">
        <f t="shared" si="49"/>
        <v>18411.963367357625</v>
      </c>
      <c r="I457" s="3">
        <f t="shared" si="51"/>
        <v>16908.269362914747</v>
      </c>
      <c r="J457" s="3">
        <f t="shared" si="52"/>
        <v>0</v>
      </c>
      <c r="K457" s="3">
        <f t="shared" si="53"/>
        <v>1539.5846525593349</v>
      </c>
      <c r="L457" s="2">
        <f t="shared" si="48"/>
        <v>0</v>
      </c>
    </row>
    <row r="458" spans="1:12">
      <c r="A458" s="2">
        <v>438</v>
      </c>
      <c r="B458" s="2">
        <v>20</v>
      </c>
      <c r="C458" s="2">
        <v>1988</v>
      </c>
      <c r="D458" s="2">
        <v>0.36</v>
      </c>
      <c r="E458" s="7">
        <v>1.2982389750537489</v>
      </c>
      <c r="F458" s="7">
        <f t="shared" si="47"/>
        <v>0.93823897505374887</v>
      </c>
      <c r="G458" s="3">
        <f t="shared" si="50"/>
        <v>4076.3534579495417</v>
      </c>
      <c r="H458" s="3">
        <f t="shared" si="49"/>
        <v>6940.6354054960684</v>
      </c>
      <c r="I458" s="3">
        <f t="shared" si="51"/>
        <v>2864.2819475465267</v>
      </c>
      <c r="J458" s="3">
        <f t="shared" si="52"/>
        <v>0</v>
      </c>
      <c r="K458" s="3">
        <f t="shared" si="53"/>
        <v>1539.5846525593349</v>
      </c>
      <c r="L458" s="2">
        <f t="shared" si="48"/>
        <v>0</v>
      </c>
    </row>
    <row r="459" spans="1:12">
      <c r="A459" s="2">
        <v>439</v>
      </c>
      <c r="B459" s="2">
        <v>21</v>
      </c>
      <c r="C459" s="2">
        <v>1988</v>
      </c>
      <c r="D459" s="2">
        <v>0.17</v>
      </c>
      <c r="E459" s="7">
        <v>1.4533775575726731</v>
      </c>
      <c r="F459" s="7">
        <f t="shared" si="47"/>
        <v>1.2833775575726731</v>
      </c>
      <c r="G459" s="3">
        <f t="shared" si="50"/>
        <v>5575.8721218829214</v>
      </c>
      <c r="H459" s="3">
        <f t="shared" si="49"/>
        <v>3277.5222748175884</v>
      </c>
      <c r="I459" s="3">
        <f t="shared" si="51"/>
        <v>-2298.3498470653331</v>
      </c>
      <c r="J459" s="3">
        <f t="shared" si="52"/>
        <v>2298.3498470653331</v>
      </c>
      <c r="K459" s="3">
        <f t="shared" si="53"/>
        <v>0</v>
      </c>
      <c r="L459" s="2">
        <f t="shared" si="48"/>
        <v>1</v>
      </c>
    </row>
    <row r="460" spans="1:12">
      <c r="A460" s="2">
        <v>440</v>
      </c>
      <c r="B460" s="2">
        <v>22</v>
      </c>
      <c r="C460" s="2">
        <v>1988</v>
      </c>
      <c r="D460" s="2">
        <v>7.0000000000000007E-2</v>
      </c>
      <c r="E460" s="7">
        <v>1.5744936991814178</v>
      </c>
      <c r="F460" s="7">
        <f t="shared" si="47"/>
        <v>1.5044936991814177</v>
      </c>
      <c r="G460" s="3">
        <f t="shared" si="50"/>
        <v>6536.5522603344607</v>
      </c>
      <c r="H460" s="3">
        <f t="shared" si="49"/>
        <v>1349.5679955131247</v>
      </c>
      <c r="I460" s="3">
        <f t="shared" si="51"/>
        <v>-5186.9842648213362</v>
      </c>
      <c r="J460" s="3">
        <f t="shared" si="52"/>
        <v>7485.3341118866692</v>
      </c>
      <c r="K460" s="3">
        <f t="shared" si="53"/>
        <v>0</v>
      </c>
      <c r="L460" s="2">
        <f t="shared" si="48"/>
        <v>1</v>
      </c>
    </row>
    <row r="461" spans="1:12">
      <c r="A461" s="2">
        <v>441</v>
      </c>
      <c r="B461" s="2">
        <v>23</v>
      </c>
      <c r="C461" s="2">
        <v>1988</v>
      </c>
      <c r="D461" s="2">
        <v>5.0000000000000001E-3</v>
      </c>
      <c r="E461" s="7">
        <v>1.699463777794106</v>
      </c>
      <c r="F461" s="7">
        <f t="shared" si="47"/>
        <v>1.6944637777941061</v>
      </c>
      <c r="G461" s="3">
        <f t="shared" si="50"/>
        <v>7361.9125442806871</v>
      </c>
      <c r="H461" s="3">
        <f t="shared" si="49"/>
        <v>96.397713965223161</v>
      </c>
      <c r="I461" s="3">
        <f t="shared" si="51"/>
        <v>-7265.5148303154638</v>
      </c>
      <c r="J461" s="3">
        <f t="shared" si="52"/>
        <v>14750.848942202134</v>
      </c>
      <c r="K461" s="3">
        <f t="shared" si="53"/>
        <v>0</v>
      </c>
      <c r="L461" s="2">
        <f t="shared" si="48"/>
        <v>1</v>
      </c>
    </row>
    <row r="462" spans="1:12">
      <c r="A462" s="2">
        <v>442</v>
      </c>
      <c r="B462" s="2">
        <v>24</v>
      </c>
      <c r="C462" s="2">
        <v>1988</v>
      </c>
      <c r="D462" s="2">
        <v>4.9999999999999996E-2</v>
      </c>
      <c r="E462" s="7">
        <v>1.6838125967077078</v>
      </c>
      <c r="F462" s="7">
        <f t="shared" si="47"/>
        <v>1.6338125967077077</v>
      </c>
      <c r="G462" s="3">
        <f t="shared" si="50"/>
        <v>7098.4022251361412</v>
      </c>
      <c r="H462" s="3">
        <f t="shared" si="49"/>
        <v>963.9771396522317</v>
      </c>
      <c r="I462" s="3">
        <f t="shared" si="51"/>
        <v>-6134.4250854839092</v>
      </c>
      <c r="J462" s="3">
        <f t="shared" si="52"/>
        <v>20885.274027686042</v>
      </c>
      <c r="K462" s="3">
        <f t="shared" si="53"/>
        <v>0</v>
      </c>
      <c r="L462" s="2">
        <f t="shared" si="48"/>
        <v>1</v>
      </c>
    </row>
    <row r="463" spans="1:12">
      <c r="A463" s="2">
        <v>443</v>
      </c>
      <c r="B463" s="2">
        <v>25</v>
      </c>
      <c r="C463" s="2">
        <v>1988</v>
      </c>
      <c r="D463" s="2">
        <v>0.125</v>
      </c>
      <c r="E463" s="7">
        <v>1.7516799194731287</v>
      </c>
      <c r="F463" s="7">
        <f t="shared" si="47"/>
        <v>1.6266799194731287</v>
      </c>
      <c r="G463" s="3">
        <f t="shared" si="50"/>
        <v>7067.4129843534847</v>
      </c>
      <c r="H463" s="3">
        <f t="shared" si="49"/>
        <v>2409.9428491305794</v>
      </c>
      <c r="I463" s="3">
        <f t="shared" si="51"/>
        <v>-4657.4701352229058</v>
      </c>
      <c r="J463" s="3">
        <f t="shared" si="52"/>
        <v>25542.744162908948</v>
      </c>
      <c r="K463" s="3">
        <f t="shared" si="53"/>
        <v>0</v>
      </c>
      <c r="L463" s="2">
        <f t="shared" si="48"/>
        <v>1</v>
      </c>
    </row>
    <row r="464" spans="1:12">
      <c r="A464" s="2">
        <v>444</v>
      </c>
      <c r="B464" s="2">
        <v>26</v>
      </c>
      <c r="C464" s="2">
        <v>1988</v>
      </c>
      <c r="D464" s="2">
        <v>0</v>
      </c>
      <c r="E464" s="7">
        <v>1.560383856676125</v>
      </c>
      <c r="F464" s="7">
        <f t="shared" si="47"/>
        <v>1.560383856676125</v>
      </c>
      <c r="G464" s="3">
        <f t="shared" si="50"/>
        <v>6779.3774283635785</v>
      </c>
      <c r="H464" s="3">
        <f t="shared" si="49"/>
        <v>0</v>
      </c>
      <c r="I464" s="3">
        <f t="shared" si="51"/>
        <v>-6779.3774283635785</v>
      </c>
      <c r="J464" s="3">
        <f t="shared" si="52"/>
        <v>32322.121591272527</v>
      </c>
      <c r="K464" s="3">
        <f t="shared" si="53"/>
        <v>0</v>
      </c>
      <c r="L464" s="2">
        <f t="shared" si="48"/>
        <v>1</v>
      </c>
    </row>
    <row r="465" spans="1:12">
      <c r="A465" s="2">
        <v>445</v>
      </c>
      <c r="B465" s="2">
        <v>27</v>
      </c>
      <c r="C465" s="2">
        <v>1988</v>
      </c>
      <c r="D465" s="2">
        <v>9.0000000000000011E-2</v>
      </c>
      <c r="E465" s="7">
        <v>1.7157267699035017</v>
      </c>
      <c r="F465" s="7">
        <f t="shared" si="47"/>
        <v>1.6257267699035016</v>
      </c>
      <c r="G465" s="3">
        <f t="shared" si="50"/>
        <v>7063.2718490485149</v>
      </c>
      <c r="H465" s="3">
        <f t="shared" si="49"/>
        <v>1735.1588513740171</v>
      </c>
      <c r="I465" s="3">
        <f t="shared" si="51"/>
        <v>-5328.1129976744978</v>
      </c>
      <c r="J465" s="3">
        <f t="shared" si="52"/>
        <v>37650.234588947023</v>
      </c>
      <c r="K465" s="3">
        <f t="shared" si="53"/>
        <v>0</v>
      </c>
      <c r="L465" s="2">
        <f t="shared" si="48"/>
        <v>1</v>
      </c>
    </row>
    <row r="466" spans="1:12">
      <c r="A466" s="2">
        <v>446</v>
      </c>
      <c r="B466" s="2">
        <v>28</v>
      </c>
      <c r="C466" s="2">
        <v>1988</v>
      </c>
      <c r="D466" s="2">
        <v>0.79</v>
      </c>
      <c r="E466" s="7">
        <v>1.675362596716327</v>
      </c>
      <c r="F466" s="7">
        <f t="shared" si="47"/>
        <v>0.885362596716327</v>
      </c>
      <c r="G466" s="3">
        <f t="shared" si="50"/>
        <v>3846.6222131275595</v>
      </c>
      <c r="H466" s="3">
        <f t="shared" si="49"/>
        <v>15230.83880650526</v>
      </c>
      <c r="I466" s="3">
        <f t="shared" si="51"/>
        <v>11384.216593377701</v>
      </c>
      <c r="J466" s="3">
        <f t="shared" si="52"/>
        <v>26266.017995569324</v>
      </c>
      <c r="K466" s="3">
        <f t="shared" si="53"/>
        <v>1539.5846525593349</v>
      </c>
      <c r="L466" s="2">
        <f t="shared" si="48"/>
        <v>0</v>
      </c>
    </row>
    <row r="467" spans="1:12">
      <c r="A467" s="2">
        <v>447</v>
      </c>
      <c r="B467" s="2">
        <v>29</v>
      </c>
      <c r="C467" s="2">
        <v>1988</v>
      </c>
      <c r="D467" s="2">
        <v>0.3</v>
      </c>
      <c r="E467" s="7">
        <v>1.4961185024109669</v>
      </c>
      <c r="F467" s="7">
        <f t="shared" si="47"/>
        <v>1.1961185024109668</v>
      </c>
      <c r="G467" s="3">
        <f t="shared" si="50"/>
        <v>5196.7589527402133</v>
      </c>
      <c r="H467" s="3">
        <f t="shared" si="49"/>
        <v>5783.8628379133916</v>
      </c>
      <c r="I467" s="3">
        <f t="shared" si="51"/>
        <v>587.10388517317824</v>
      </c>
      <c r="J467" s="3">
        <f t="shared" si="52"/>
        <v>25678.914110396145</v>
      </c>
      <c r="K467" s="3">
        <f t="shared" si="53"/>
        <v>1539.5846525593349</v>
      </c>
      <c r="L467" s="2">
        <f t="shared" si="48"/>
        <v>0</v>
      </c>
    </row>
    <row r="468" spans="1:12">
      <c r="A468" s="2">
        <v>448</v>
      </c>
      <c r="B468" s="2">
        <v>30</v>
      </c>
      <c r="C468" s="2">
        <v>1988</v>
      </c>
      <c r="D468" s="13">
        <v>0.01</v>
      </c>
      <c r="E468" s="7">
        <v>1.6660307069620659</v>
      </c>
      <c r="F468" s="7">
        <f t="shared" si="47"/>
        <v>1.6560307069620659</v>
      </c>
      <c r="G468" s="3">
        <f t="shared" si="50"/>
        <v>7194.9329310357443</v>
      </c>
      <c r="H468" s="3">
        <f t="shared" si="49"/>
        <v>192.79542793044632</v>
      </c>
      <c r="I468" s="3">
        <f t="shared" si="51"/>
        <v>-7002.1375031052976</v>
      </c>
      <c r="J468" s="3">
        <f t="shared" si="52"/>
        <v>32681.05161350144</v>
      </c>
      <c r="K468" s="3">
        <f t="shared" si="53"/>
        <v>0</v>
      </c>
      <c r="L468" s="2">
        <f t="shared" si="48"/>
        <v>1</v>
      </c>
    </row>
    <row r="469" spans="1:12">
      <c r="A469" s="2">
        <v>449</v>
      </c>
      <c r="B469" s="2">
        <v>31</v>
      </c>
      <c r="C469" s="2">
        <v>1988</v>
      </c>
      <c r="D469" s="2">
        <v>2.4300000000000002</v>
      </c>
      <c r="E469" s="7">
        <v>1.633103935342108</v>
      </c>
      <c r="F469" s="7">
        <f t="shared" si="47"/>
        <v>0</v>
      </c>
      <c r="G469" s="3">
        <f t="shared" si="50"/>
        <v>0</v>
      </c>
      <c r="H469" s="3">
        <f t="shared" si="49"/>
        <v>46849.288987098465</v>
      </c>
      <c r="I469" s="3">
        <f t="shared" si="51"/>
        <v>46849.288987098465</v>
      </c>
      <c r="J469" s="3">
        <f t="shared" si="52"/>
        <v>0</v>
      </c>
      <c r="K469" s="3">
        <f t="shared" si="53"/>
        <v>1539.5846525593349</v>
      </c>
      <c r="L469" s="2">
        <f t="shared" si="48"/>
        <v>0</v>
      </c>
    </row>
    <row r="470" spans="1:12">
      <c r="A470" s="2">
        <v>450</v>
      </c>
      <c r="B470" s="2">
        <v>32</v>
      </c>
      <c r="C470" s="2">
        <v>1988</v>
      </c>
      <c r="D470" s="2">
        <v>1.3149999999999999</v>
      </c>
      <c r="E470" s="7">
        <v>1.4108830694270411</v>
      </c>
      <c r="F470" s="7">
        <f t="shared" ref="F470:F533" si="54">IF(OR(B470&lt;$C$6,B470&gt;$D$6),0,IF(E470&gt;D470,E470-D470,0))</f>
        <v>9.5883069427041168E-2</v>
      </c>
      <c r="G470" s="3">
        <f t="shared" si="50"/>
        <v>416.58180059653188</v>
      </c>
      <c r="H470" s="3">
        <f t="shared" si="49"/>
        <v>25352.598772853693</v>
      </c>
      <c r="I470" s="3">
        <f t="shared" si="51"/>
        <v>24936.016972257163</v>
      </c>
      <c r="J470" s="3">
        <f t="shared" si="52"/>
        <v>0</v>
      </c>
      <c r="K470" s="3">
        <f t="shared" si="53"/>
        <v>1539.5846525593349</v>
      </c>
      <c r="L470" s="2">
        <f t="shared" ref="L470:L533" si="55">IF(AND(K470=0,I470=0),0,IF(B470&gt;43,0,IF(ROUND((K469+I470),0)=0,0,IF(K470=0,1,0))))</f>
        <v>0</v>
      </c>
    </row>
    <row r="471" spans="1:12">
      <c r="A471" s="2">
        <v>451</v>
      </c>
      <c r="B471" s="2">
        <v>33</v>
      </c>
      <c r="C471" s="2">
        <v>1988</v>
      </c>
      <c r="D471" s="2">
        <v>2.5000000000000001E-2</v>
      </c>
      <c r="E471" s="7">
        <v>1.2856740144366439</v>
      </c>
      <c r="F471" s="7">
        <f t="shared" si="54"/>
        <v>1.260674014436644</v>
      </c>
      <c r="G471" s="3">
        <f t="shared" si="50"/>
        <v>5477.2323626840898</v>
      </c>
      <c r="H471" s="3">
        <f t="shared" si="49"/>
        <v>481.98856982611585</v>
      </c>
      <c r="I471" s="3">
        <f t="shared" si="51"/>
        <v>-4995.2437928579739</v>
      </c>
      <c r="J471" s="3">
        <f t="shared" si="52"/>
        <v>4995.2437928579739</v>
      </c>
      <c r="K471" s="3">
        <f t="shared" si="53"/>
        <v>0</v>
      </c>
      <c r="L471" s="2">
        <f t="shared" si="55"/>
        <v>1</v>
      </c>
    </row>
    <row r="472" spans="1:12">
      <c r="A472" s="2">
        <v>452</v>
      </c>
      <c r="B472" s="2">
        <v>34</v>
      </c>
      <c r="C472" s="2">
        <v>1988</v>
      </c>
      <c r="D472" s="2">
        <v>0.53500000000000003</v>
      </c>
      <c r="E472" s="7">
        <v>1.0342078729608559</v>
      </c>
      <c r="F472" s="7">
        <f t="shared" si="54"/>
        <v>0.49920787296085589</v>
      </c>
      <c r="G472" s="3">
        <f t="shared" si="50"/>
        <v>2168.9013069010957</v>
      </c>
      <c r="H472" s="3">
        <f t="shared" si="49"/>
        <v>10314.555394278879</v>
      </c>
      <c r="I472" s="3">
        <f t="shared" si="51"/>
        <v>8145.6540873777831</v>
      </c>
      <c r="J472" s="3">
        <f t="shared" si="52"/>
        <v>0</v>
      </c>
      <c r="K472" s="3">
        <f t="shared" si="53"/>
        <v>1539.5846525593349</v>
      </c>
      <c r="L472" s="2">
        <f t="shared" si="55"/>
        <v>0</v>
      </c>
    </row>
    <row r="473" spans="1:12">
      <c r="A473" s="2">
        <v>453</v>
      </c>
      <c r="B473" s="2">
        <v>35</v>
      </c>
      <c r="C473" s="2">
        <v>1988</v>
      </c>
      <c r="D473" s="2">
        <v>0.63500000000000001</v>
      </c>
      <c r="E473" s="7">
        <v>1.0311448808379959</v>
      </c>
      <c r="F473" s="7">
        <f t="shared" si="54"/>
        <v>0.39614488083799593</v>
      </c>
      <c r="G473" s="3">
        <f t="shared" si="50"/>
        <v>1721.1249988420757</v>
      </c>
      <c r="H473" s="3">
        <f t="shared" si="49"/>
        <v>12242.509673583343</v>
      </c>
      <c r="I473" s="3">
        <f t="shared" si="51"/>
        <v>10521.384674741268</v>
      </c>
      <c r="J473" s="3">
        <f t="shared" si="52"/>
        <v>0</v>
      </c>
      <c r="K473" s="3">
        <f t="shared" si="53"/>
        <v>1539.5846525593349</v>
      </c>
      <c r="L473" s="2">
        <f t="shared" si="55"/>
        <v>0</v>
      </c>
    </row>
    <row r="474" spans="1:12">
      <c r="A474" s="2">
        <v>454</v>
      </c>
      <c r="B474" s="2">
        <v>36</v>
      </c>
      <c r="C474" s="2">
        <v>1988</v>
      </c>
      <c r="D474" s="2">
        <v>0.05</v>
      </c>
      <c r="E474" s="7">
        <v>1.0277720461957669</v>
      </c>
      <c r="F474" s="7">
        <f t="shared" si="54"/>
        <v>0.97777204619576685</v>
      </c>
      <c r="G474" s="3">
        <f t="shared" si="50"/>
        <v>4248.1122268110648</v>
      </c>
      <c r="H474" s="3">
        <f t="shared" si="49"/>
        <v>963.9771396522317</v>
      </c>
      <c r="I474" s="3">
        <f t="shared" si="51"/>
        <v>-3284.1350871588329</v>
      </c>
      <c r="J474" s="3">
        <f t="shared" si="52"/>
        <v>3284.1350871588329</v>
      </c>
      <c r="K474" s="3">
        <f t="shared" si="53"/>
        <v>0</v>
      </c>
      <c r="L474" s="2">
        <f t="shared" si="55"/>
        <v>1</v>
      </c>
    </row>
    <row r="475" spans="1:12">
      <c r="A475" s="2">
        <v>455</v>
      </c>
      <c r="B475" s="2">
        <v>37</v>
      </c>
      <c r="C475" s="2">
        <v>1988</v>
      </c>
      <c r="D475" s="2">
        <v>0.1</v>
      </c>
      <c r="E475" s="7">
        <v>0.95848070768376692</v>
      </c>
      <c r="F475" s="7">
        <f t="shared" si="54"/>
        <v>0.85848070768376694</v>
      </c>
      <c r="G475" s="3">
        <f t="shared" si="50"/>
        <v>3729.8288542630826</v>
      </c>
      <c r="H475" s="3">
        <f t="shared" si="49"/>
        <v>1927.9542793044634</v>
      </c>
      <c r="I475" s="3">
        <f t="shared" si="51"/>
        <v>-1801.8745749586192</v>
      </c>
      <c r="J475" s="3">
        <f t="shared" si="52"/>
        <v>5086.0096621174525</v>
      </c>
      <c r="K475" s="3">
        <f t="shared" si="53"/>
        <v>0</v>
      </c>
      <c r="L475" s="2">
        <f t="shared" si="55"/>
        <v>1</v>
      </c>
    </row>
    <row r="476" spans="1:12">
      <c r="A476" s="2">
        <v>456</v>
      </c>
      <c r="B476" s="2">
        <v>38</v>
      </c>
      <c r="C476" s="2">
        <v>1988</v>
      </c>
      <c r="D476" s="2">
        <v>1.6299999999999997</v>
      </c>
      <c r="E476" s="7">
        <v>0.73699842444511199</v>
      </c>
      <c r="F476" s="7">
        <f t="shared" si="54"/>
        <v>0</v>
      </c>
      <c r="G476" s="3">
        <f t="shared" si="50"/>
        <v>0</v>
      </c>
      <c r="H476" s="3">
        <f t="shared" si="49"/>
        <v>31425.654752662747</v>
      </c>
      <c r="I476" s="3">
        <f t="shared" si="51"/>
        <v>31425.654752662747</v>
      </c>
      <c r="J476" s="3">
        <f t="shared" si="52"/>
        <v>0</v>
      </c>
      <c r="K476" s="3">
        <f t="shared" si="53"/>
        <v>1539.5846525593349</v>
      </c>
      <c r="L476" s="2">
        <f t="shared" si="55"/>
        <v>0</v>
      </c>
    </row>
    <row r="477" spans="1:12">
      <c r="A477" s="2">
        <v>457</v>
      </c>
      <c r="B477" s="2">
        <v>39</v>
      </c>
      <c r="C477" s="2">
        <v>1988</v>
      </c>
      <c r="D477" s="2">
        <v>0.41000000000000003</v>
      </c>
      <c r="E477" s="7">
        <v>0.59341448758369364</v>
      </c>
      <c r="F477" s="7">
        <f t="shared" si="54"/>
        <v>0.18341448758369361</v>
      </c>
      <c r="G477" s="3">
        <f t="shared" si="50"/>
        <v>796.87830134854642</v>
      </c>
      <c r="H477" s="3">
        <f t="shared" si="49"/>
        <v>7904.6125451483003</v>
      </c>
      <c r="I477" s="3">
        <f t="shared" si="51"/>
        <v>7107.734243799754</v>
      </c>
      <c r="J477" s="3">
        <f t="shared" si="52"/>
        <v>0</v>
      </c>
      <c r="K477" s="3">
        <f t="shared" si="53"/>
        <v>1539.5846525593349</v>
      </c>
      <c r="L477" s="2">
        <f t="shared" si="55"/>
        <v>0</v>
      </c>
    </row>
    <row r="478" spans="1:12">
      <c r="A478" s="2">
        <v>458</v>
      </c>
      <c r="B478" s="2">
        <v>40</v>
      </c>
      <c r="C478" s="2">
        <v>1988</v>
      </c>
      <c r="D478" s="2">
        <v>5.0000000000000001E-3</v>
      </c>
      <c r="E478" s="7">
        <v>0.51852204671520208</v>
      </c>
      <c r="F478" s="7">
        <f t="shared" si="54"/>
        <v>0</v>
      </c>
      <c r="G478" s="3">
        <f t="shared" si="50"/>
        <v>0</v>
      </c>
      <c r="H478" s="3">
        <f t="shared" si="49"/>
        <v>96.397713965223161</v>
      </c>
      <c r="I478" s="3">
        <f t="shared" si="51"/>
        <v>96.397713965223161</v>
      </c>
      <c r="J478" s="3">
        <f t="shared" si="52"/>
        <v>0</v>
      </c>
      <c r="K478" s="3">
        <f t="shared" si="53"/>
        <v>1539.5846525593349</v>
      </c>
      <c r="L478" s="2">
        <f t="shared" si="55"/>
        <v>0</v>
      </c>
    </row>
    <row r="479" spans="1:12">
      <c r="A479" s="2">
        <v>459</v>
      </c>
      <c r="B479" s="2">
        <v>41</v>
      </c>
      <c r="C479" s="2">
        <v>1988</v>
      </c>
      <c r="D479" s="2">
        <v>5.0000000000000001E-3</v>
      </c>
      <c r="E479" s="7">
        <v>0.5635578734409189</v>
      </c>
      <c r="F479" s="7">
        <f t="shared" si="54"/>
        <v>0</v>
      </c>
      <c r="G479" s="3">
        <f t="shared" si="50"/>
        <v>0</v>
      </c>
      <c r="H479" s="3">
        <f t="shared" si="49"/>
        <v>96.397713965223161</v>
      </c>
      <c r="I479" s="3">
        <f t="shared" si="51"/>
        <v>96.397713965223161</v>
      </c>
      <c r="J479" s="3">
        <f t="shared" si="52"/>
        <v>0</v>
      </c>
      <c r="K479" s="3">
        <f t="shared" si="53"/>
        <v>1539.5846525593349</v>
      </c>
      <c r="L479" s="2">
        <f t="shared" si="55"/>
        <v>0</v>
      </c>
    </row>
    <row r="480" spans="1:12">
      <c r="A480" s="2">
        <v>460</v>
      </c>
      <c r="B480" s="2">
        <v>42</v>
      </c>
      <c r="C480" s="2">
        <v>1988</v>
      </c>
      <c r="D480" s="2">
        <v>0.67</v>
      </c>
      <c r="E480" s="7">
        <v>0.36561413348534133</v>
      </c>
      <c r="F480" s="7">
        <f t="shared" si="54"/>
        <v>0</v>
      </c>
      <c r="G480" s="3">
        <f t="shared" si="50"/>
        <v>0</v>
      </c>
      <c r="H480" s="3">
        <f t="shared" si="49"/>
        <v>12917.293671339907</v>
      </c>
      <c r="I480" s="3">
        <f t="shared" si="51"/>
        <v>12917.293671339907</v>
      </c>
      <c r="J480" s="3">
        <f t="shared" si="52"/>
        <v>0</v>
      </c>
      <c r="K480" s="3">
        <f t="shared" si="53"/>
        <v>1539.5846525593349</v>
      </c>
      <c r="L480" s="2">
        <f t="shared" si="55"/>
        <v>0</v>
      </c>
    </row>
    <row r="481" spans="1:12">
      <c r="A481" s="2">
        <v>461</v>
      </c>
      <c r="B481" s="2">
        <v>43</v>
      </c>
      <c r="C481" s="2">
        <v>1988</v>
      </c>
      <c r="D481" s="2">
        <v>0.13500000000000001</v>
      </c>
      <c r="E481" s="7">
        <v>0.25668125958070481</v>
      </c>
      <c r="F481" s="7">
        <f t="shared" si="54"/>
        <v>0</v>
      </c>
      <c r="G481" s="3">
        <f t="shared" si="50"/>
        <v>0</v>
      </c>
      <c r="H481" s="3">
        <f t="shared" si="49"/>
        <v>2602.7382770610261</v>
      </c>
      <c r="I481" s="3">
        <f t="shared" si="51"/>
        <v>2602.7382770610261</v>
      </c>
      <c r="J481" s="3">
        <f t="shared" si="52"/>
        <v>0</v>
      </c>
      <c r="K481" s="3">
        <f t="shared" si="53"/>
        <v>1539.5846525593349</v>
      </c>
      <c r="L481" s="2">
        <f t="shared" si="55"/>
        <v>0</v>
      </c>
    </row>
    <row r="482" spans="1:12">
      <c r="A482" s="2">
        <v>462</v>
      </c>
      <c r="B482" s="2">
        <v>44</v>
      </c>
      <c r="C482" s="2">
        <v>1988</v>
      </c>
      <c r="D482" s="2">
        <v>0.91500000000000004</v>
      </c>
      <c r="E482" s="7">
        <v>0.2631076768969845</v>
      </c>
      <c r="F482" s="7">
        <f t="shared" si="54"/>
        <v>0</v>
      </c>
      <c r="G482" s="3">
        <f t="shared" si="50"/>
        <v>0</v>
      </c>
      <c r="H482" s="3">
        <f t="shared" si="49"/>
        <v>17640.781655635841</v>
      </c>
      <c r="I482" s="3">
        <f t="shared" si="51"/>
        <v>17640.781655635841</v>
      </c>
      <c r="J482" s="3">
        <f t="shared" si="52"/>
        <v>0</v>
      </c>
      <c r="K482" s="3">
        <f t="shared" si="53"/>
        <v>0</v>
      </c>
      <c r="L482" s="2">
        <f t="shared" si="55"/>
        <v>0</v>
      </c>
    </row>
    <row r="483" spans="1:12">
      <c r="A483" s="2">
        <v>463</v>
      </c>
      <c r="B483" s="2">
        <v>45</v>
      </c>
      <c r="C483" s="2">
        <v>1988</v>
      </c>
      <c r="D483" s="2">
        <v>0.51</v>
      </c>
      <c r="E483" s="7">
        <v>0.19326763759814258</v>
      </c>
      <c r="F483" s="7">
        <f t="shared" si="54"/>
        <v>0</v>
      </c>
      <c r="G483" s="3">
        <f t="shared" si="50"/>
        <v>0</v>
      </c>
      <c r="H483" s="3">
        <f t="shared" si="49"/>
        <v>9832.5668244527642</v>
      </c>
      <c r="I483" s="3">
        <f t="shared" si="51"/>
        <v>9832.5668244527642</v>
      </c>
      <c r="J483" s="3">
        <f t="shared" si="52"/>
        <v>0</v>
      </c>
      <c r="K483" s="3">
        <f t="shared" si="53"/>
        <v>0</v>
      </c>
      <c r="L483" s="2">
        <f t="shared" si="55"/>
        <v>0</v>
      </c>
    </row>
    <row r="484" spans="1:12">
      <c r="A484" s="2">
        <v>464</v>
      </c>
      <c r="B484" s="2">
        <v>46</v>
      </c>
      <c r="C484" s="2">
        <v>1988</v>
      </c>
      <c r="D484" s="2">
        <v>0.875</v>
      </c>
      <c r="E484" s="7">
        <v>0.1659051966811704</v>
      </c>
      <c r="F484" s="7">
        <f t="shared" si="54"/>
        <v>0</v>
      </c>
      <c r="G484" s="3">
        <f t="shared" si="50"/>
        <v>0</v>
      </c>
      <c r="H484" s="3">
        <f t="shared" si="49"/>
        <v>16869.599943914054</v>
      </c>
      <c r="I484" s="3">
        <f t="shared" si="51"/>
        <v>16869.599943914054</v>
      </c>
      <c r="J484" s="3">
        <f t="shared" si="52"/>
        <v>0</v>
      </c>
      <c r="K484" s="3">
        <f t="shared" si="53"/>
        <v>0</v>
      </c>
      <c r="L484" s="2">
        <f t="shared" si="55"/>
        <v>0</v>
      </c>
    </row>
    <row r="485" spans="1:12">
      <c r="A485" s="2">
        <v>465</v>
      </c>
      <c r="B485" s="2">
        <v>47</v>
      </c>
      <c r="C485" s="2">
        <v>1988</v>
      </c>
      <c r="D485" s="2">
        <v>2.5000000000000001E-2</v>
      </c>
      <c r="E485" s="7">
        <v>2.78102755621847E-2</v>
      </c>
      <c r="F485" s="7">
        <f t="shared" si="54"/>
        <v>0</v>
      </c>
      <c r="G485" s="3">
        <f t="shared" si="50"/>
        <v>0</v>
      </c>
      <c r="H485" s="3">
        <f t="shared" si="49"/>
        <v>481.98856982611585</v>
      </c>
      <c r="I485" s="3">
        <f t="shared" si="51"/>
        <v>481.98856982611585</v>
      </c>
      <c r="J485" s="3">
        <f t="shared" si="52"/>
        <v>0</v>
      </c>
      <c r="K485" s="3">
        <f t="shared" si="53"/>
        <v>0</v>
      </c>
      <c r="L485" s="2">
        <f t="shared" si="55"/>
        <v>0</v>
      </c>
    </row>
    <row r="486" spans="1:12">
      <c r="A486" s="2">
        <v>466</v>
      </c>
      <c r="B486" s="2">
        <v>48</v>
      </c>
      <c r="C486" s="2">
        <v>1988</v>
      </c>
      <c r="D486" s="2">
        <v>0</v>
      </c>
      <c r="E486" s="7">
        <v>0</v>
      </c>
      <c r="F486" s="7">
        <f t="shared" si="54"/>
        <v>0</v>
      </c>
      <c r="G486" s="3">
        <f t="shared" si="50"/>
        <v>0</v>
      </c>
      <c r="H486" s="3">
        <f t="shared" si="49"/>
        <v>0</v>
      </c>
      <c r="I486" s="3">
        <f t="shared" si="51"/>
        <v>0</v>
      </c>
      <c r="J486" s="3">
        <f t="shared" si="52"/>
        <v>0</v>
      </c>
      <c r="K486" s="3">
        <f t="shared" si="53"/>
        <v>0</v>
      </c>
      <c r="L486" s="2">
        <f t="shared" si="55"/>
        <v>0</v>
      </c>
    </row>
    <row r="487" spans="1:12">
      <c r="A487" s="2">
        <v>467</v>
      </c>
      <c r="B487" s="2">
        <v>49</v>
      </c>
      <c r="C487" s="2">
        <v>1988</v>
      </c>
      <c r="D487" s="2">
        <v>0</v>
      </c>
      <c r="E487" s="7">
        <v>0</v>
      </c>
      <c r="F487" s="7">
        <f t="shared" si="54"/>
        <v>0</v>
      </c>
      <c r="G487" s="3">
        <f t="shared" si="50"/>
        <v>0</v>
      </c>
      <c r="H487" s="3">
        <f t="shared" si="49"/>
        <v>0</v>
      </c>
      <c r="I487" s="3">
        <f t="shared" si="51"/>
        <v>0</v>
      </c>
      <c r="J487" s="3">
        <f t="shared" si="52"/>
        <v>0</v>
      </c>
      <c r="K487" s="3">
        <f t="shared" si="53"/>
        <v>0</v>
      </c>
      <c r="L487" s="2">
        <f t="shared" si="55"/>
        <v>0</v>
      </c>
    </row>
    <row r="488" spans="1:12">
      <c r="A488" s="2">
        <v>468</v>
      </c>
      <c r="B488" s="2">
        <v>50</v>
      </c>
      <c r="C488" s="2">
        <v>1988</v>
      </c>
      <c r="D488" s="2">
        <v>0</v>
      </c>
      <c r="E488" s="7">
        <v>0</v>
      </c>
      <c r="F488" s="7">
        <f t="shared" si="54"/>
        <v>0</v>
      </c>
      <c r="G488" s="3">
        <f t="shared" si="50"/>
        <v>0</v>
      </c>
      <c r="H488" s="3">
        <f t="shared" si="49"/>
        <v>0</v>
      </c>
      <c r="I488" s="3">
        <f t="shared" si="51"/>
        <v>0</v>
      </c>
      <c r="J488" s="3">
        <f t="shared" si="52"/>
        <v>0</v>
      </c>
      <c r="K488" s="3">
        <f t="shared" si="53"/>
        <v>0</v>
      </c>
      <c r="L488" s="2">
        <f t="shared" si="55"/>
        <v>0</v>
      </c>
    </row>
    <row r="489" spans="1:12">
      <c r="A489" s="2">
        <v>469</v>
      </c>
      <c r="B489" s="2">
        <v>51</v>
      </c>
      <c r="C489" s="2">
        <v>1988</v>
      </c>
      <c r="D489" s="2">
        <v>0</v>
      </c>
      <c r="E489" s="7">
        <v>0</v>
      </c>
      <c r="F489" s="7">
        <f t="shared" si="54"/>
        <v>0</v>
      </c>
      <c r="G489" s="3">
        <f t="shared" si="50"/>
        <v>0</v>
      </c>
      <c r="H489" s="3">
        <f t="shared" si="49"/>
        <v>0</v>
      </c>
      <c r="I489" s="3">
        <f t="shared" si="51"/>
        <v>0</v>
      </c>
      <c r="J489" s="3">
        <f t="shared" si="52"/>
        <v>0</v>
      </c>
      <c r="K489" s="3">
        <f t="shared" si="53"/>
        <v>0</v>
      </c>
      <c r="L489" s="2">
        <f t="shared" si="55"/>
        <v>0</v>
      </c>
    </row>
    <row r="490" spans="1:12">
      <c r="A490" s="2">
        <v>470</v>
      </c>
      <c r="B490" s="2">
        <v>52</v>
      </c>
      <c r="C490" s="2">
        <v>1988</v>
      </c>
      <c r="D490" s="2">
        <v>0</v>
      </c>
      <c r="E490" s="7">
        <v>0</v>
      </c>
      <c r="F490" s="7">
        <f t="shared" si="54"/>
        <v>0</v>
      </c>
      <c r="G490" s="3">
        <f t="shared" si="50"/>
        <v>0</v>
      </c>
      <c r="H490" s="3">
        <f t="shared" si="49"/>
        <v>0</v>
      </c>
      <c r="I490" s="3">
        <f t="shared" si="51"/>
        <v>0</v>
      </c>
      <c r="J490" s="3">
        <f t="shared" si="52"/>
        <v>0</v>
      </c>
      <c r="K490" s="3">
        <f t="shared" si="53"/>
        <v>0</v>
      </c>
      <c r="L490" s="2">
        <f t="shared" si="55"/>
        <v>0</v>
      </c>
    </row>
    <row r="491" spans="1:12">
      <c r="A491" s="2">
        <v>471</v>
      </c>
      <c r="B491" s="2">
        <v>1</v>
      </c>
      <c r="C491" s="2">
        <v>1989</v>
      </c>
      <c r="D491" s="2">
        <v>0</v>
      </c>
      <c r="E491" s="7">
        <v>0</v>
      </c>
      <c r="F491" s="7">
        <f t="shared" si="54"/>
        <v>0</v>
      </c>
      <c r="G491" s="3">
        <f t="shared" si="50"/>
        <v>0</v>
      </c>
      <c r="H491" s="3">
        <f t="shared" si="49"/>
        <v>0</v>
      </c>
      <c r="I491" s="3">
        <f t="shared" si="51"/>
        <v>0</v>
      </c>
      <c r="J491" s="3">
        <f t="shared" si="52"/>
        <v>0</v>
      </c>
      <c r="K491" s="3">
        <f t="shared" si="53"/>
        <v>0</v>
      </c>
      <c r="L491" s="2">
        <f t="shared" si="55"/>
        <v>0</v>
      </c>
    </row>
    <row r="492" spans="1:12">
      <c r="A492" s="2">
        <v>472</v>
      </c>
      <c r="B492" s="2">
        <v>2</v>
      </c>
      <c r="C492" s="2">
        <v>1989</v>
      </c>
      <c r="D492" s="2">
        <v>0</v>
      </c>
      <c r="E492" s="7">
        <v>0</v>
      </c>
      <c r="F492" s="7">
        <f t="shared" si="54"/>
        <v>0</v>
      </c>
      <c r="G492" s="3">
        <f t="shared" si="50"/>
        <v>0</v>
      </c>
      <c r="H492" s="3">
        <f t="shared" si="49"/>
        <v>0</v>
      </c>
      <c r="I492" s="3">
        <f t="shared" si="51"/>
        <v>0</v>
      </c>
      <c r="J492" s="3">
        <f t="shared" si="52"/>
        <v>0</v>
      </c>
      <c r="K492" s="3">
        <f t="shared" si="53"/>
        <v>0</v>
      </c>
      <c r="L492" s="2">
        <f t="shared" si="55"/>
        <v>0</v>
      </c>
    </row>
    <row r="493" spans="1:12">
      <c r="A493" s="2">
        <v>473</v>
      </c>
      <c r="B493" s="2">
        <v>3</v>
      </c>
      <c r="C493" s="2">
        <v>1989</v>
      </c>
      <c r="D493" s="2">
        <v>0</v>
      </c>
      <c r="E493" s="7">
        <v>0</v>
      </c>
      <c r="F493" s="7">
        <f t="shared" si="54"/>
        <v>0</v>
      </c>
      <c r="G493" s="3">
        <f t="shared" si="50"/>
        <v>0</v>
      </c>
      <c r="H493" s="3">
        <f t="shared" si="49"/>
        <v>0</v>
      </c>
      <c r="I493" s="3">
        <f t="shared" si="51"/>
        <v>0</v>
      </c>
      <c r="J493" s="3">
        <f t="shared" si="52"/>
        <v>0</v>
      </c>
      <c r="K493" s="3">
        <f t="shared" si="53"/>
        <v>0</v>
      </c>
      <c r="L493" s="2">
        <f t="shared" si="55"/>
        <v>0</v>
      </c>
    </row>
    <row r="494" spans="1:12">
      <c r="A494" s="2">
        <v>474</v>
      </c>
      <c r="B494" s="2">
        <v>4</v>
      </c>
      <c r="C494" s="2">
        <v>1989</v>
      </c>
      <c r="D494" s="2">
        <v>0</v>
      </c>
      <c r="E494" s="7">
        <v>0</v>
      </c>
      <c r="F494" s="7">
        <f t="shared" si="54"/>
        <v>0</v>
      </c>
      <c r="G494" s="3">
        <f t="shared" si="50"/>
        <v>0</v>
      </c>
      <c r="H494" s="3">
        <f t="shared" si="49"/>
        <v>0</v>
      </c>
      <c r="I494" s="3">
        <f t="shared" si="51"/>
        <v>0</v>
      </c>
      <c r="J494" s="3">
        <f t="shared" si="52"/>
        <v>0</v>
      </c>
      <c r="K494" s="3">
        <f t="shared" si="53"/>
        <v>0</v>
      </c>
      <c r="L494" s="2">
        <f t="shared" si="55"/>
        <v>0</v>
      </c>
    </row>
    <row r="495" spans="1:12">
      <c r="A495" s="2">
        <v>475</v>
      </c>
      <c r="B495" s="2">
        <v>5</v>
      </c>
      <c r="C495" s="2">
        <v>1989</v>
      </c>
      <c r="D495" s="2">
        <v>0</v>
      </c>
      <c r="E495" s="7">
        <v>0</v>
      </c>
      <c r="F495" s="7">
        <f t="shared" si="54"/>
        <v>0</v>
      </c>
      <c r="G495" s="3">
        <f t="shared" si="50"/>
        <v>0</v>
      </c>
      <c r="H495" s="3">
        <f t="shared" si="49"/>
        <v>0</v>
      </c>
      <c r="I495" s="3">
        <f t="shared" si="51"/>
        <v>0</v>
      </c>
      <c r="J495" s="3">
        <f t="shared" si="52"/>
        <v>0</v>
      </c>
      <c r="K495" s="3">
        <f t="shared" si="53"/>
        <v>0</v>
      </c>
      <c r="L495" s="2">
        <f t="shared" si="55"/>
        <v>0</v>
      </c>
    </row>
    <row r="496" spans="1:12">
      <c r="A496" s="2">
        <v>476</v>
      </c>
      <c r="B496" s="2">
        <v>6</v>
      </c>
      <c r="C496" s="2">
        <v>1989</v>
      </c>
      <c r="D496" s="2">
        <v>0</v>
      </c>
      <c r="E496" s="7">
        <v>0</v>
      </c>
      <c r="F496" s="7">
        <f t="shared" si="54"/>
        <v>0</v>
      </c>
      <c r="G496" s="3">
        <f t="shared" si="50"/>
        <v>0</v>
      </c>
      <c r="H496" s="3">
        <f t="shared" si="49"/>
        <v>0</v>
      </c>
      <c r="I496" s="3">
        <f t="shared" si="51"/>
        <v>0</v>
      </c>
      <c r="J496" s="3">
        <f t="shared" si="52"/>
        <v>0</v>
      </c>
      <c r="K496" s="3">
        <f t="shared" si="53"/>
        <v>0</v>
      </c>
      <c r="L496" s="2">
        <f t="shared" si="55"/>
        <v>0</v>
      </c>
    </row>
    <row r="497" spans="1:12">
      <c r="A497" s="2">
        <v>477</v>
      </c>
      <c r="B497" s="2">
        <v>7</v>
      </c>
      <c r="C497" s="2">
        <v>1989</v>
      </c>
      <c r="D497" s="2">
        <v>0</v>
      </c>
      <c r="E497" s="7">
        <v>0</v>
      </c>
      <c r="F497" s="7">
        <f t="shared" si="54"/>
        <v>0</v>
      </c>
      <c r="G497" s="3">
        <f t="shared" si="50"/>
        <v>0</v>
      </c>
      <c r="H497" s="3">
        <f t="shared" si="49"/>
        <v>0</v>
      </c>
      <c r="I497" s="3">
        <f t="shared" si="51"/>
        <v>0</v>
      </c>
      <c r="J497" s="3">
        <f t="shared" si="52"/>
        <v>0</v>
      </c>
      <c r="K497" s="3">
        <f t="shared" si="53"/>
        <v>0</v>
      </c>
      <c r="L497" s="2">
        <f t="shared" si="55"/>
        <v>0</v>
      </c>
    </row>
    <row r="498" spans="1:12">
      <c r="A498" s="2">
        <v>478</v>
      </c>
      <c r="B498" s="2">
        <v>8</v>
      </c>
      <c r="C498" s="2">
        <v>1989</v>
      </c>
      <c r="D498" s="2">
        <v>0</v>
      </c>
      <c r="E498" s="7">
        <v>0</v>
      </c>
      <c r="F498" s="7">
        <f t="shared" si="54"/>
        <v>0</v>
      </c>
      <c r="G498" s="3">
        <f t="shared" si="50"/>
        <v>0</v>
      </c>
      <c r="H498" s="3">
        <f t="shared" si="49"/>
        <v>0</v>
      </c>
      <c r="I498" s="3">
        <f t="shared" si="51"/>
        <v>0</v>
      </c>
      <c r="J498" s="3">
        <f t="shared" si="52"/>
        <v>0</v>
      </c>
      <c r="K498" s="3">
        <f t="shared" si="53"/>
        <v>0</v>
      </c>
      <c r="L498" s="2">
        <f t="shared" si="55"/>
        <v>0</v>
      </c>
    </row>
    <row r="499" spans="1:12">
      <c r="A499" s="2">
        <v>479</v>
      </c>
      <c r="B499" s="2">
        <v>9</v>
      </c>
      <c r="C499" s="2">
        <v>1989</v>
      </c>
      <c r="D499" s="2">
        <v>0</v>
      </c>
      <c r="E499" s="7">
        <v>0</v>
      </c>
      <c r="F499" s="7">
        <f t="shared" si="54"/>
        <v>0</v>
      </c>
      <c r="G499" s="3">
        <f t="shared" si="50"/>
        <v>0</v>
      </c>
      <c r="H499" s="3">
        <f t="shared" si="49"/>
        <v>0</v>
      </c>
      <c r="I499" s="3">
        <f t="shared" si="51"/>
        <v>0</v>
      </c>
      <c r="J499" s="3">
        <f t="shared" si="52"/>
        <v>0</v>
      </c>
      <c r="K499" s="3">
        <f t="shared" si="53"/>
        <v>0</v>
      </c>
      <c r="L499" s="2">
        <f t="shared" si="55"/>
        <v>0</v>
      </c>
    </row>
    <row r="500" spans="1:12">
      <c r="A500" s="2">
        <v>480</v>
      </c>
      <c r="B500" s="2">
        <v>10</v>
      </c>
      <c r="C500" s="2">
        <v>1989</v>
      </c>
      <c r="D500" s="2">
        <v>5.4000000000000006E-2</v>
      </c>
      <c r="E500" s="7">
        <v>5.6324015690581E-2</v>
      </c>
      <c r="F500" s="7">
        <f t="shared" si="54"/>
        <v>0</v>
      </c>
      <c r="G500" s="3">
        <f t="shared" si="50"/>
        <v>0</v>
      </c>
      <c r="H500" s="3">
        <f t="shared" si="49"/>
        <v>1041.0953108244105</v>
      </c>
      <c r="I500" s="3">
        <f t="shared" si="51"/>
        <v>1041.0953108244105</v>
      </c>
      <c r="J500" s="3">
        <f t="shared" si="52"/>
        <v>0</v>
      </c>
      <c r="K500" s="3">
        <f t="shared" si="53"/>
        <v>1041.0953108244105</v>
      </c>
      <c r="L500" s="2">
        <f t="shared" si="55"/>
        <v>0</v>
      </c>
    </row>
    <row r="501" spans="1:12">
      <c r="A501" s="2">
        <v>481</v>
      </c>
      <c r="B501" s="2">
        <v>11</v>
      </c>
      <c r="C501" s="2">
        <v>1989</v>
      </c>
      <c r="D501" s="2">
        <v>1.5530000000000002</v>
      </c>
      <c r="E501" s="7">
        <v>0.16221834629123016</v>
      </c>
      <c r="F501" s="7">
        <f t="shared" si="54"/>
        <v>0</v>
      </c>
      <c r="G501" s="3">
        <f t="shared" si="50"/>
        <v>0</v>
      </c>
      <c r="H501" s="3">
        <f t="shared" si="49"/>
        <v>29941.129957598318</v>
      </c>
      <c r="I501" s="3">
        <f t="shared" si="51"/>
        <v>29941.129957598318</v>
      </c>
      <c r="J501" s="3">
        <f t="shared" si="52"/>
        <v>0</v>
      </c>
      <c r="K501" s="3">
        <f t="shared" si="53"/>
        <v>1539.5846525593349</v>
      </c>
      <c r="L501" s="2">
        <f t="shared" si="55"/>
        <v>0</v>
      </c>
    </row>
    <row r="502" spans="1:12">
      <c r="A502" s="2">
        <v>482</v>
      </c>
      <c r="B502" s="2">
        <v>12</v>
      </c>
      <c r="C502" s="2">
        <v>1989</v>
      </c>
      <c r="D502" s="2">
        <v>0.30800000000000005</v>
      </c>
      <c r="E502" s="7">
        <v>0.3253506295894022</v>
      </c>
      <c r="F502" s="7">
        <f t="shared" si="54"/>
        <v>0</v>
      </c>
      <c r="G502" s="3">
        <f t="shared" si="50"/>
        <v>0</v>
      </c>
      <c r="H502" s="3">
        <f t="shared" si="49"/>
        <v>5938.0991802577482</v>
      </c>
      <c r="I502" s="3">
        <f t="shared" si="51"/>
        <v>5938.0991802577482</v>
      </c>
      <c r="J502" s="3">
        <f t="shared" si="52"/>
        <v>0</v>
      </c>
      <c r="K502" s="3">
        <f t="shared" si="53"/>
        <v>1539.5846525593349</v>
      </c>
      <c r="L502" s="2">
        <f t="shared" si="55"/>
        <v>0</v>
      </c>
    </row>
    <row r="503" spans="1:12">
      <c r="A503" s="2">
        <v>483</v>
      </c>
      <c r="B503" s="2">
        <v>13</v>
      </c>
      <c r="C503" s="2">
        <v>1989</v>
      </c>
      <c r="D503" s="2">
        <v>0.14000000000000001</v>
      </c>
      <c r="E503" s="7">
        <v>0.569689763198444</v>
      </c>
      <c r="F503" s="7">
        <f t="shared" si="54"/>
        <v>0.42968976319844399</v>
      </c>
      <c r="G503" s="3">
        <f t="shared" si="50"/>
        <v>1866.8669695363644</v>
      </c>
      <c r="H503" s="3">
        <f t="shared" si="49"/>
        <v>2699.1359910262495</v>
      </c>
      <c r="I503" s="3">
        <f t="shared" si="51"/>
        <v>832.26902148988506</v>
      </c>
      <c r="J503" s="3">
        <f t="shared" si="52"/>
        <v>0</v>
      </c>
      <c r="K503" s="3">
        <f t="shared" si="53"/>
        <v>1539.5846525593349</v>
      </c>
      <c r="L503" s="2">
        <f t="shared" si="55"/>
        <v>0</v>
      </c>
    </row>
    <row r="504" spans="1:12">
      <c r="A504" s="2">
        <v>484</v>
      </c>
      <c r="B504" s="2">
        <v>14</v>
      </c>
      <c r="C504" s="2">
        <v>1989</v>
      </c>
      <c r="D504" s="2">
        <v>0.37500000000000006</v>
      </c>
      <c r="E504" s="7">
        <v>0.57607913327066695</v>
      </c>
      <c r="F504" s="7">
        <f t="shared" si="54"/>
        <v>0.2010791332706669</v>
      </c>
      <c r="G504" s="3">
        <f t="shared" si="50"/>
        <v>873.6256348574982</v>
      </c>
      <c r="H504" s="3">
        <f t="shared" si="49"/>
        <v>7229.8285473917394</v>
      </c>
      <c r="I504" s="3">
        <f t="shared" si="51"/>
        <v>6356.2029125342415</v>
      </c>
      <c r="J504" s="3">
        <f t="shared" si="52"/>
        <v>0</v>
      </c>
      <c r="K504" s="3">
        <f t="shared" si="53"/>
        <v>1539.5846525593349</v>
      </c>
      <c r="L504" s="2">
        <f t="shared" si="55"/>
        <v>0</v>
      </c>
    </row>
    <row r="505" spans="1:12">
      <c r="A505" s="2">
        <v>485</v>
      </c>
      <c r="B505" s="2">
        <v>15</v>
      </c>
      <c r="C505" s="2">
        <v>1989</v>
      </c>
      <c r="D505" s="2">
        <v>2.5000000000000001E-2</v>
      </c>
      <c r="E505" s="7">
        <v>0.65744763712467891</v>
      </c>
      <c r="F505" s="7">
        <f t="shared" si="54"/>
        <v>0.63244763712467889</v>
      </c>
      <c r="G505" s="3">
        <f t="shared" si="50"/>
        <v>2747.7862049138507</v>
      </c>
      <c r="H505" s="3">
        <f t="shared" si="49"/>
        <v>481.98856982611585</v>
      </c>
      <c r="I505" s="3">
        <f t="shared" si="51"/>
        <v>-2265.7976350877348</v>
      </c>
      <c r="J505" s="3">
        <f t="shared" si="52"/>
        <v>2265.7976350877348</v>
      </c>
      <c r="K505" s="3">
        <f t="shared" si="53"/>
        <v>0</v>
      </c>
      <c r="L505" s="2">
        <f t="shared" si="55"/>
        <v>1</v>
      </c>
    </row>
    <row r="506" spans="1:12">
      <c r="A506" s="2">
        <v>486</v>
      </c>
      <c r="B506" s="2">
        <v>16</v>
      </c>
      <c r="C506" s="2">
        <v>1989</v>
      </c>
      <c r="D506" s="2">
        <v>0.125</v>
      </c>
      <c r="E506" s="7">
        <v>0.93703858172138588</v>
      </c>
      <c r="F506" s="7">
        <f t="shared" si="54"/>
        <v>0.81203858172138588</v>
      </c>
      <c r="G506" s="3">
        <f t="shared" si="50"/>
        <v>3528.0524137241082</v>
      </c>
      <c r="H506" s="3">
        <f t="shared" si="49"/>
        <v>2409.9428491305794</v>
      </c>
      <c r="I506" s="3">
        <f t="shared" si="51"/>
        <v>-1118.1095645935288</v>
      </c>
      <c r="J506" s="3">
        <f t="shared" si="52"/>
        <v>3383.9071996812636</v>
      </c>
      <c r="K506" s="3">
        <f t="shared" si="53"/>
        <v>0</v>
      </c>
      <c r="L506" s="2">
        <f t="shared" si="55"/>
        <v>1</v>
      </c>
    </row>
    <row r="507" spans="1:12">
      <c r="A507" s="2">
        <v>487</v>
      </c>
      <c r="B507" s="2">
        <v>17</v>
      </c>
      <c r="C507" s="2">
        <v>1989</v>
      </c>
      <c r="D507" s="2">
        <v>2.1150000000000002</v>
      </c>
      <c r="E507" s="7">
        <v>0.81846535349587379</v>
      </c>
      <c r="F507" s="7">
        <f t="shared" si="54"/>
        <v>0</v>
      </c>
      <c r="G507" s="3">
        <f t="shared" si="50"/>
        <v>0</v>
      </c>
      <c r="H507" s="3">
        <f t="shared" si="49"/>
        <v>40776.233007289411</v>
      </c>
      <c r="I507" s="3">
        <f t="shared" si="51"/>
        <v>40776.233007289411</v>
      </c>
      <c r="J507" s="3">
        <f t="shared" si="52"/>
        <v>0</v>
      </c>
      <c r="K507" s="3">
        <f t="shared" si="53"/>
        <v>1539.5846525593349</v>
      </c>
      <c r="L507" s="2">
        <f t="shared" si="55"/>
        <v>0</v>
      </c>
    </row>
    <row r="508" spans="1:12">
      <c r="A508" s="2">
        <v>488</v>
      </c>
      <c r="B508" s="2">
        <v>18</v>
      </c>
      <c r="C508" s="2">
        <v>1989</v>
      </c>
      <c r="D508" s="2">
        <v>0.29000000000000004</v>
      </c>
      <c r="E508" s="7">
        <v>0.77669212519202602</v>
      </c>
      <c r="F508" s="7">
        <f t="shared" si="54"/>
        <v>0.48669212519202598</v>
      </c>
      <c r="G508" s="3">
        <f t="shared" si="50"/>
        <v>2114.5243165470424</v>
      </c>
      <c r="H508" s="3">
        <f t="shared" si="49"/>
        <v>5591.0674099829448</v>
      </c>
      <c r="I508" s="3">
        <f t="shared" si="51"/>
        <v>3476.5430934359024</v>
      </c>
      <c r="J508" s="3">
        <f t="shared" si="52"/>
        <v>0</v>
      </c>
      <c r="K508" s="3">
        <f t="shared" si="53"/>
        <v>1539.5846525593349</v>
      </c>
      <c r="L508" s="2">
        <f t="shared" si="55"/>
        <v>0</v>
      </c>
    </row>
    <row r="509" spans="1:12">
      <c r="A509" s="2">
        <v>489</v>
      </c>
      <c r="B509" s="2">
        <v>19</v>
      </c>
      <c r="C509" s="2">
        <v>1989</v>
      </c>
      <c r="D509" s="2">
        <v>0.9</v>
      </c>
      <c r="E509" s="7">
        <v>1.1621381877909969</v>
      </c>
      <c r="F509" s="7">
        <f t="shared" si="54"/>
        <v>0.26213818779099685</v>
      </c>
      <c r="G509" s="3">
        <f t="shared" si="50"/>
        <v>1138.9080358777903</v>
      </c>
      <c r="H509" s="3">
        <f t="shared" si="49"/>
        <v>17351.588513740175</v>
      </c>
      <c r="I509" s="3">
        <f t="shared" si="51"/>
        <v>16212.680477862385</v>
      </c>
      <c r="J509" s="3">
        <f t="shared" si="52"/>
        <v>0</v>
      </c>
      <c r="K509" s="3">
        <f t="shared" si="53"/>
        <v>1539.5846525593349</v>
      </c>
      <c r="L509" s="2">
        <f t="shared" si="55"/>
        <v>0</v>
      </c>
    </row>
    <row r="510" spans="1:12">
      <c r="A510" s="2">
        <v>490</v>
      </c>
      <c r="B510" s="2">
        <v>20</v>
      </c>
      <c r="C510" s="2">
        <v>1989</v>
      </c>
      <c r="D510" s="2">
        <v>0.55000000000000004</v>
      </c>
      <c r="E510" s="7">
        <v>1.2583905498975441</v>
      </c>
      <c r="F510" s="7">
        <f t="shared" si="54"/>
        <v>0.70839054989754402</v>
      </c>
      <c r="G510" s="3">
        <f t="shared" si="50"/>
        <v>3077.7342920423939</v>
      </c>
      <c r="H510" s="3">
        <f t="shared" si="49"/>
        <v>10603.748536174551</v>
      </c>
      <c r="I510" s="3">
        <f t="shared" si="51"/>
        <v>7526.0142441321568</v>
      </c>
      <c r="J510" s="3">
        <f t="shared" si="52"/>
        <v>0</v>
      </c>
      <c r="K510" s="3">
        <f t="shared" si="53"/>
        <v>1539.5846525593349</v>
      </c>
      <c r="L510" s="2">
        <f t="shared" si="55"/>
        <v>0</v>
      </c>
    </row>
    <row r="511" spans="1:12">
      <c r="A511" s="2">
        <v>491</v>
      </c>
      <c r="B511" s="2">
        <v>21</v>
      </c>
      <c r="C511" s="2">
        <v>1989</v>
      </c>
      <c r="D511" s="2">
        <v>1.0149999999999999</v>
      </c>
      <c r="E511" s="7">
        <v>1.3139999986597202</v>
      </c>
      <c r="F511" s="7">
        <f t="shared" si="54"/>
        <v>0.29899999865972027</v>
      </c>
      <c r="G511" s="3">
        <f t="shared" si="50"/>
        <v>1299.0610184293785</v>
      </c>
      <c r="H511" s="3">
        <f t="shared" ref="H511:H574" si="56">D511*$C$13*43560/12/0.133680556</f>
        <v>19568.735934940301</v>
      </c>
      <c r="I511" s="3">
        <f t="shared" si="51"/>
        <v>18269.674916510921</v>
      </c>
      <c r="J511" s="3">
        <f t="shared" si="52"/>
        <v>0</v>
      </c>
      <c r="K511" s="3">
        <f t="shared" si="53"/>
        <v>1539.5846525593349</v>
      </c>
      <c r="L511" s="2">
        <f t="shared" si="55"/>
        <v>0</v>
      </c>
    </row>
    <row r="512" spans="1:12">
      <c r="A512" s="2">
        <v>492</v>
      </c>
      <c r="B512" s="2">
        <v>22</v>
      </c>
      <c r="C512" s="2">
        <v>1989</v>
      </c>
      <c r="D512" s="2">
        <v>0.65499999999999992</v>
      </c>
      <c r="E512" s="7">
        <v>1.2242208648930268</v>
      </c>
      <c r="F512" s="7">
        <f t="shared" si="54"/>
        <v>0.56922086489302692</v>
      </c>
      <c r="G512" s="3">
        <f t="shared" ref="G512:G575" si="57">IF($C$2="Y",F512*$C$4*43560/12/0.133680556,IF(AND(B512&gt;=$C$11,B512&lt;=$D$11),$C$10,0))</f>
        <v>2473.0857517518853</v>
      </c>
      <c r="H512" s="3">
        <f t="shared" si="56"/>
        <v>12628.100529444235</v>
      </c>
      <c r="I512" s="3">
        <f t="shared" ref="I512:I575" si="58">H512-G512</f>
        <v>10155.01477769235</v>
      </c>
      <c r="J512" s="3">
        <f t="shared" ref="J512:J575" si="59">IF(B512&gt;43,0,IF(AND(I512&gt;=0,(J511-I512)&lt;=0),0,IF(I512&lt;=0,ABS(I512)+J511,J511-I512)))</f>
        <v>0</v>
      </c>
      <c r="K512" s="3">
        <f t="shared" ref="K512:K575" si="60">IF(B512&gt;43,0,IF(K511+I512&lt;=0,0,IF(K511+I512&gt;=$C$15,$C$15,K511+I512)))</f>
        <v>1539.5846525593349</v>
      </c>
      <c r="L512" s="2">
        <f t="shared" si="55"/>
        <v>0</v>
      </c>
    </row>
    <row r="513" spans="1:12">
      <c r="A513" s="2">
        <v>493</v>
      </c>
      <c r="B513" s="2">
        <v>23</v>
      </c>
      <c r="C513" s="2">
        <v>1989</v>
      </c>
      <c r="D513" s="2">
        <v>0.24000000000000002</v>
      </c>
      <c r="E513" s="7">
        <v>1.4219212583921601</v>
      </c>
      <c r="F513" s="7">
        <f t="shared" si="54"/>
        <v>1.1819212583921601</v>
      </c>
      <c r="G513" s="3">
        <f t="shared" si="57"/>
        <v>5135.0763896745502</v>
      </c>
      <c r="H513" s="3">
        <f t="shared" si="56"/>
        <v>4627.0902703307129</v>
      </c>
      <c r="I513" s="3">
        <f t="shared" si="58"/>
        <v>-507.98611934383734</v>
      </c>
      <c r="J513" s="3">
        <f t="shared" si="59"/>
        <v>507.98611934383734</v>
      </c>
      <c r="K513" s="3">
        <f t="shared" si="60"/>
        <v>1031.5985332154976</v>
      </c>
      <c r="L513" s="2">
        <f t="shared" si="55"/>
        <v>0</v>
      </c>
    </row>
    <row r="514" spans="1:12">
      <c r="A514" s="2">
        <v>494</v>
      </c>
      <c r="B514" s="2">
        <v>24</v>
      </c>
      <c r="C514" s="2">
        <v>1989</v>
      </c>
      <c r="D514" s="2">
        <v>1.595</v>
      </c>
      <c r="E514" s="7">
        <v>1.3684838568718631</v>
      </c>
      <c r="F514" s="7">
        <f t="shared" si="54"/>
        <v>0</v>
      </c>
      <c r="G514" s="3">
        <f t="shared" si="57"/>
        <v>0</v>
      </c>
      <c r="H514" s="3">
        <f t="shared" si="56"/>
        <v>30750.870754906195</v>
      </c>
      <c r="I514" s="3">
        <f t="shared" si="58"/>
        <v>30750.870754906195</v>
      </c>
      <c r="J514" s="3">
        <f t="shared" si="59"/>
        <v>0</v>
      </c>
      <c r="K514" s="3">
        <f t="shared" si="60"/>
        <v>1539.5846525593349</v>
      </c>
      <c r="L514" s="2">
        <f t="shared" si="55"/>
        <v>0</v>
      </c>
    </row>
    <row r="515" spans="1:12">
      <c r="A515" s="2">
        <v>495</v>
      </c>
      <c r="B515" s="2">
        <v>25</v>
      </c>
      <c r="C515" s="2">
        <v>1989</v>
      </c>
      <c r="D515" s="2">
        <v>3.0000000000000002E-2</v>
      </c>
      <c r="E515" s="7">
        <v>1.4758444866836149</v>
      </c>
      <c r="F515" s="7">
        <f t="shared" si="54"/>
        <v>1.4458444866836149</v>
      </c>
      <c r="G515" s="3">
        <f t="shared" si="57"/>
        <v>6281.7398654883173</v>
      </c>
      <c r="H515" s="3">
        <f t="shared" si="56"/>
        <v>578.38628379133911</v>
      </c>
      <c r="I515" s="3">
        <f t="shared" si="58"/>
        <v>-5703.3535816969779</v>
      </c>
      <c r="J515" s="3">
        <f t="shared" si="59"/>
        <v>5703.3535816969779</v>
      </c>
      <c r="K515" s="3">
        <f t="shared" si="60"/>
        <v>0</v>
      </c>
      <c r="L515" s="2">
        <f t="shared" si="55"/>
        <v>1</v>
      </c>
    </row>
    <row r="516" spans="1:12">
      <c r="A516" s="2">
        <v>496</v>
      </c>
      <c r="B516" s="2">
        <v>26</v>
      </c>
      <c r="C516" s="2">
        <v>1989</v>
      </c>
      <c r="D516" s="2">
        <v>1.67</v>
      </c>
      <c r="E516" s="7">
        <v>1.5062330693297841</v>
      </c>
      <c r="F516" s="7">
        <f t="shared" si="54"/>
        <v>0</v>
      </c>
      <c r="G516" s="3">
        <f t="shared" si="57"/>
        <v>0</v>
      </c>
      <c r="H516" s="3">
        <f t="shared" si="56"/>
        <v>32196.836464384538</v>
      </c>
      <c r="I516" s="3">
        <f t="shared" si="58"/>
        <v>32196.836464384538</v>
      </c>
      <c r="J516" s="3">
        <f t="shared" si="59"/>
        <v>0</v>
      </c>
      <c r="K516" s="3">
        <f t="shared" si="60"/>
        <v>1539.5846525593349</v>
      </c>
      <c r="L516" s="2">
        <f t="shared" si="55"/>
        <v>0</v>
      </c>
    </row>
    <row r="517" spans="1:12">
      <c r="A517" s="2">
        <v>497</v>
      </c>
      <c r="B517" s="2">
        <v>27</v>
      </c>
      <c r="C517" s="2">
        <v>1989</v>
      </c>
      <c r="D517" s="2">
        <v>0.43</v>
      </c>
      <c r="E517" s="7">
        <v>1.7223381872195929</v>
      </c>
      <c r="F517" s="7">
        <f t="shared" si="54"/>
        <v>1.2923381872195929</v>
      </c>
      <c r="G517" s="3">
        <f t="shared" si="57"/>
        <v>5614.8032413714645</v>
      </c>
      <c r="H517" s="3">
        <f t="shared" si="56"/>
        <v>8290.203401009192</v>
      </c>
      <c r="I517" s="3">
        <f t="shared" si="58"/>
        <v>2675.4001596377275</v>
      </c>
      <c r="J517" s="3">
        <f t="shared" si="59"/>
        <v>0</v>
      </c>
      <c r="K517" s="3">
        <f t="shared" si="60"/>
        <v>1539.5846525593349</v>
      </c>
      <c r="L517" s="2">
        <f t="shared" si="55"/>
        <v>0</v>
      </c>
    </row>
    <row r="518" spans="1:12">
      <c r="A518" s="2">
        <v>498</v>
      </c>
      <c r="B518" s="2">
        <v>28</v>
      </c>
      <c r="C518" s="2">
        <v>1989</v>
      </c>
      <c r="D518" s="2">
        <v>0.245</v>
      </c>
      <c r="E518" s="7">
        <v>1.444882675691574</v>
      </c>
      <c r="F518" s="7">
        <f t="shared" si="54"/>
        <v>1.1998826756915739</v>
      </c>
      <c r="G518" s="3">
        <f t="shared" si="57"/>
        <v>5213.1131025641916</v>
      </c>
      <c r="H518" s="3">
        <f t="shared" si="56"/>
        <v>4723.4879842959353</v>
      </c>
      <c r="I518" s="3">
        <f t="shared" si="58"/>
        <v>-489.6251182682563</v>
      </c>
      <c r="J518" s="3">
        <f t="shared" si="59"/>
        <v>489.6251182682563</v>
      </c>
      <c r="K518" s="3">
        <f t="shared" si="60"/>
        <v>1049.9595342910786</v>
      </c>
      <c r="L518" s="2">
        <f t="shared" si="55"/>
        <v>0</v>
      </c>
    </row>
    <row r="519" spans="1:12">
      <c r="A519" s="2">
        <v>499</v>
      </c>
      <c r="B519" s="2">
        <v>29</v>
      </c>
      <c r="C519" s="2">
        <v>1989</v>
      </c>
      <c r="D519" s="2">
        <v>1.72</v>
      </c>
      <c r="E519" s="7">
        <v>1.4445405497076709</v>
      </c>
      <c r="F519" s="7">
        <f t="shared" si="54"/>
        <v>0</v>
      </c>
      <c r="G519" s="3">
        <f t="shared" si="57"/>
        <v>0</v>
      </c>
      <c r="H519" s="3">
        <f t="shared" si="56"/>
        <v>33160.813604036768</v>
      </c>
      <c r="I519" s="3">
        <f t="shared" si="58"/>
        <v>33160.813604036768</v>
      </c>
      <c r="J519" s="3">
        <f t="shared" si="59"/>
        <v>0</v>
      </c>
      <c r="K519" s="3">
        <f t="shared" si="60"/>
        <v>1539.5846525593349</v>
      </c>
      <c r="L519" s="2">
        <f t="shared" si="55"/>
        <v>0</v>
      </c>
    </row>
    <row r="520" spans="1:12">
      <c r="A520" s="2">
        <v>500</v>
      </c>
      <c r="B520" s="2">
        <v>30</v>
      </c>
      <c r="C520" s="2">
        <v>1989</v>
      </c>
      <c r="D520" s="13">
        <v>1.1100000000000001</v>
      </c>
      <c r="E520" s="7">
        <v>1.3394393687125119</v>
      </c>
      <c r="F520" s="7">
        <f t="shared" si="54"/>
        <v>0.2294393687125118</v>
      </c>
      <c r="G520" s="3">
        <f t="shared" si="57"/>
        <v>996.84194422580686</v>
      </c>
      <c r="H520" s="3">
        <f t="shared" si="56"/>
        <v>21400.292500279545</v>
      </c>
      <c r="I520" s="3">
        <f t="shared" si="58"/>
        <v>20403.45055605374</v>
      </c>
      <c r="J520" s="3">
        <f t="shared" si="59"/>
        <v>0</v>
      </c>
      <c r="K520" s="3">
        <f t="shared" si="60"/>
        <v>1539.5846525593349</v>
      </c>
      <c r="L520" s="2">
        <f t="shared" si="55"/>
        <v>0</v>
      </c>
    </row>
    <row r="521" spans="1:12">
      <c r="A521" s="2">
        <v>501</v>
      </c>
      <c r="B521" s="2">
        <v>31</v>
      </c>
      <c r="C521" s="2">
        <v>1989</v>
      </c>
      <c r="D521" s="2">
        <v>0</v>
      </c>
      <c r="E521" s="7">
        <v>1.347414959255558</v>
      </c>
      <c r="F521" s="7">
        <f t="shared" si="54"/>
        <v>1.347414959255558</v>
      </c>
      <c r="G521" s="3">
        <f t="shared" si="57"/>
        <v>5854.0945052295265</v>
      </c>
      <c r="H521" s="3">
        <f t="shared" si="56"/>
        <v>0</v>
      </c>
      <c r="I521" s="3">
        <f t="shared" si="58"/>
        <v>-5854.0945052295265</v>
      </c>
      <c r="J521" s="3">
        <f t="shared" si="59"/>
        <v>5854.0945052295265</v>
      </c>
      <c r="K521" s="3">
        <f t="shared" si="60"/>
        <v>0</v>
      </c>
      <c r="L521" s="2">
        <f t="shared" si="55"/>
        <v>1</v>
      </c>
    </row>
    <row r="522" spans="1:12">
      <c r="A522" s="2">
        <v>502</v>
      </c>
      <c r="B522" s="2">
        <v>32</v>
      </c>
      <c r="C522" s="2">
        <v>1989</v>
      </c>
      <c r="D522" s="2">
        <v>0.1</v>
      </c>
      <c r="E522" s="7">
        <v>1.3104311010255649</v>
      </c>
      <c r="F522" s="7">
        <f t="shared" si="54"/>
        <v>1.2104311010255648</v>
      </c>
      <c r="G522" s="3">
        <f t="shared" si="57"/>
        <v>5258.9426952686226</v>
      </c>
      <c r="H522" s="3">
        <f t="shared" si="56"/>
        <v>1927.9542793044634</v>
      </c>
      <c r="I522" s="3">
        <f t="shared" si="58"/>
        <v>-3330.9884159641592</v>
      </c>
      <c r="J522" s="3">
        <f t="shared" si="59"/>
        <v>9185.0829211936853</v>
      </c>
      <c r="K522" s="3">
        <f t="shared" si="60"/>
        <v>0</v>
      </c>
      <c r="L522" s="2">
        <f t="shared" si="55"/>
        <v>1</v>
      </c>
    </row>
    <row r="523" spans="1:12">
      <c r="A523" s="2">
        <v>503</v>
      </c>
      <c r="B523" s="2">
        <v>33</v>
      </c>
      <c r="C523" s="2">
        <v>1989</v>
      </c>
      <c r="D523" s="2">
        <v>0.86</v>
      </c>
      <c r="E523" s="7">
        <v>1.1119185028028511</v>
      </c>
      <c r="F523" s="7">
        <f t="shared" si="54"/>
        <v>0.25191850280285111</v>
      </c>
      <c r="G523" s="3">
        <f t="shared" si="57"/>
        <v>1094.5067166529134</v>
      </c>
      <c r="H523" s="3">
        <f t="shared" si="56"/>
        <v>16580.406802018384</v>
      </c>
      <c r="I523" s="3">
        <f t="shared" si="58"/>
        <v>15485.900085365471</v>
      </c>
      <c r="J523" s="3">
        <f t="shared" si="59"/>
        <v>0</v>
      </c>
      <c r="K523" s="3">
        <f t="shared" si="60"/>
        <v>1539.5846525593349</v>
      </c>
      <c r="L523" s="2">
        <f t="shared" si="55"/>
        <v>0</v>
      </c>
    </row>
    <row r="524" spans="1:12">
      <c r="A524" s="2">
        <v>504</v>
      </c>
      <c r="B524" s="2">
        <v>34</v>
      </c>
      <c r="C524" s="2">
        <v>1989</v>
      </c>
      <c r="D524" s="2">
        <v>1.4300000000000002</v>
      </c>
      <c r="E524" s="7">
        <v>1.1101385815448239</v>
      </c>
      <c r="F524" s="7">
        <f t="shared" si="54"/>
        <v>0</v>
      </c>
      <c r="G524" s="3">
        <f t="shared" si="57"/>
        <v>0</v>
      </c>
      <c r="H524" s="3">
        <f t="shared" si="56"/>
        <v>27569.746194053831</v>
      </c>
      <c r="I524" s="3">
        <f t="shared" si="58"/>
        <v>27569.746194053831</v>
      </c>
      <c r="J524" s="3">
        <f t="shared" si="59"/>
        <v>0</v>
      </c>
      <c r="K524" s="3">
        <f t="shared" si="60"/>
        <v>1539.5846525593349</v>
      </c>
      <c r="L524" s="2">
        <f t="shared" si="55"/>
        <v>0</v>
      </c>
    </row>
    <row r="525" spans="1:12">
      <c r="A525" s="2">
        <v>505</v>
      </c>
      <c r="B525" s="2">
        <v>35</v>
      </c>
      <c r="C525" s="2">
        <v>1989</v>
      </c>
      <c r="D525" s="2">
        <v>1.135</v>
      </c>
      <c r="E525" s="7">
        <v>0.97326692814112592</v>
      </c>
      <c r="F525" s="7">
        <f t="shared" si="54"/>
        <v>0</v>
      </c>
      <c r="G525" s="3">
        <f t="shared" si="57"/>
        <v>0</v>
      </c>
      <c r="H525" s="3">
        <f t="shared" si="56"/>
        <v>21882.281070105662</v>
      </c>
      <c r="I525" s="3">
        <f t="shared" si="58"/>
        <v>21882.281070105662</v>
      </c>
      <c r="J525" s="3">
        <f t="shared" si="59"/>
        <v>0</v>
      </c>
      <c r="K525" s="3">
        <f t="shared" si="60"/>
        <v>1539.5846525593349</v>
      </c>
      <c r="L525" s="2">
        <f t="shared" si="55"/>
        <v>0</v>
      </c>
    </row>
    <row r="526" spans="1:12">
      <c r="A526" s="2">
        <v>506</v>
      </c>
      <c r="B526" s="2">
        <v>36</v>
      </c>
      <c r="C526" s="2">
        <v>1989</v>
      </c>
      <c r="D526" s="2">
        <v>0.505</v>
      </c>
      <c r="E526" s="7">
        <v>0.93870314864882198</v>
      </c>
      <c r="F526" s="7">
        <f t="shared" si="54"/>
        <v>0.43370314864882198</v>
      </c>
      <c r="G526" s="3">
        <f t="shared" si="57"/>
        <v>1884.3038679105721</v>
      </c>
      <c r="H526" s="3">
        <f t="shared" si="56"/>
        <v>9736.1691104875408</v>
      </c>
      <c r="I526" s="3">
        <f t="shared" si="58"/>
        <v>7851.8652425769687</v>
      </c>
      <c r="J526" s="3">
        <f t="shared" si="59"/>
        <v>0</v>
      </c>
      <c r="K526" s="3">
        <f t="shared" si="60"/>
        <v>1539.5846525593349</v>
      </c>
      <c r="L526" s="2">
        <f t="shared" si="55"/>
        <v>0</v>
      </c>
    </row>
    <row r="527" spans="1:12">
      <c r="A527" s="2">
        <v>507</v>
      </c>
      <c r="B527" s="2">
        <v>37</v>
      </c>
      <c r="C527" s="2">
        <v>1989</v>
      </c>
      <c r="D527" s="2">
        <v>5.0000000000000001E-3</v>
      </c>
      <c r="E527" s="7">
        <v>0.81147125901481898</v>
      </c>
      <c r="F527" s="7">
        <f t="shared" si="54"/>
        <v>0.80647125901481898</v>
      </c>
      <c r="G527" s="3">
        <f t="shared" si="57"/>
        <v>3503.8641463744875</v>
      </c>
      <c r="H527" s="3">
        <f t="shared" si="56"/>
        <v>96.397713965223161</v>
      </c>
      <c r="I527" s="3">
        <f t="shared" si="58"/>
        <v>-3407.4664324092641</v>
      </c>
      <c r="J527" s="3">
        <f t="shared" si="59"/>
        <v>3407.4664324092641</v>
      </c>
      <c r="K527" s="3">
        <f t="shared" si="60"/>
        <v>0</v>
      </c>
      <c r="L527" s="2">
        <f t="shared" si="55"/>
        <v>1</v>
      </c>
    </row>
    <row r="528" spans="1:12">
      <c r="A528" s="2">
        <v>508</v>
      </c>
      <c r="B528" s="2">
        <v>38</v>
      </c>
      <c r="C528" s="2">
        <v>1989</v>
      </c>
      <c r="D528" s="2">
        <v>0.18</v>
      </c>
      <c r="E528" s="7">
        <v>0.82496456608766988</v>
      </c>
      <c r="F528" s="7">
        <f t="shared" si="54"/>
        <v>0.64496456608766994</v>
      </c>
      <c r="G528" s="3">
        <f t="shared" si="57"/>
        <v>2802.1683271852844</v>
      </c>
      <c r="H528" s="3">
        <f t="shared" si="56"/>
        <v>3470.3177027480342</v>
      </c>
      <c r="I528" s="3">
        <f t="shared" si="58"/>
        <v>668.14937556274981</v>
      </c>
      <c r="J528" s="3">
        <f t="shared" si="59"/>
        <v>2739.3170568465143</v>
      </c>
      <c r="K528" s="3">
        <f t="shared" si="60"/>
        <v>668.14937556274981</v>
      </c>
      <c r="L528" s="2">
        <f t="shared" si="55"/>
        <v>0</v>
      </c>
    </row>
    <row r="529" spans="1:12">
      <c r="A529" s="2">
        <v>509</v>
      </c>
      <c r="B529" s="2">
        <v>39</v>
      </c>
      <c r="C529" s="2">
        <v>1989</v>
      </c>
      <c r="D529" s="2">
        <v>5.0000000000000001E-3</v>
      </c>
      <c r="E529" s="7">
        <v>0.78733228266148803</v>
      </c>
      <c r="F529" s="7">
        <f t="shared" si="54"/>
        <v>0.78233228266148802</v>
      </c>
      <c r="G529" s="3">
        <f t="shared" si="57"/>
        <v>3398.9878810033688</v>
      </c>
      <c r="H529" s="3">
        <f t="shared" si="56"/>
        <v>96.397713965223161</v>
      </c>
      <c r="I529" s="3">
        <f t="shared" si="58"/>
        <v>-3302.5901670381454</v>
      </c>
      <c r="J529" s="3">
        <f t="shared" si="59"/>
        <v>6041.9072238846602</v>
      </c>
      <c r="K529" s="3">
        <f t="shared" si="60"/>
        <v>0</v>
      </c>
      <c r="L529" s="2">
        <f t="shared" si="55"/>
        <v>1</v>
      </c>
    </row>
    <row r="530" spans="1:12">
      <c r="A530" s="2">
        <v>510</v>
      </c>
      <c r="B530" s="2">
        <v>40</v>
      </c>
      <c r="C530" s="2">
        <v>1989</v>
      </c>
      <c r="D530" s="2">
        <v>0.15500000000000003</v>
      </c>
      <c r="E530" s="7">
        <v>0.54299527503669598</v>
      </c>
      <c r="F530" s="7">
        <f t="shared" si="54"/>
        <v>0</v>
      </c>
      <c r="G530" s="3">
        <f t="shared" si="57"/>
        <v>0</v>
      </c>
      <c r="H530" s="3">
        <f t="shared" si="56"/>
        <v>2988.3291329219187</v>
      </c>
      <c r="I530" s="3">
        <f t="shared" si="58"/>
        <v>2988.3291329219187</v>
      </c>
      <c r="J530" s="3">
        <f t="shared" si="59"/>
        <v>3053.5780909627415</v>
      </c>
      <c r="K530" s="3">
        <f t="shared" si="60"/>
        <v>1539.5846525593349</v>
      </c>
      <c r="L530" s="2">
        <f t="shared" si="55"/>
        <v>0</v>
      </c>
    </row>
    <row r="531" spans="1:12">
      <c r="A531" s="2">
        <v>511</v>
      </c>
      <c r="B531" s="2">
        <v>41</v>
      </c>
      <c r="C531" s="2">
        <v>1989</v>
      </c>
      <c r="D531" s="2">
        <v>5.0000000000000001E-3</v>
      </c>
      <c r="E531" s="7">
        <v>0.64476732217698296</v>
      </c>
      <c r="F531" s="7">
        <f t="shared" si="54"/>
        <v>0</v>
      </c>
      <c r="G531" s="3">
        <f t="shared" si="57"/>
        <v>0</v>
      </c>
      <c r="H531" s="3">
        <f t="shared" si="56"/>
        <v>96.397713965223161</v>
      </c>
      <c r="I531" s="3">
        <f t="shared" si="58"/>
        <v>96.397713965223161</v>
      </c>
      <c r="J531" s="3">
        <f t="shared" si="59"/>
        <v>2957.1803769975181</v>
      </c>
      <c r="K531" s="3">
        <f t="shared" si="60"/>
        <v>1539.5846525593349</v>
      </c>
      <c r="L531" s="2">
        <f t="shared" si="55"/>
        <v>0</v>
      </c>
    </row>
    <row r="532" spans="1:12">
      <c r="A532" s="2">
        <v>512</v>
      </c>
      <c r="B532" s="2">
        <v>42</v>
      </c>
      <c r="C532" s="2">
        <v>1989</v>
      </c>
      <c r="D532" s="2">
        <v>0.1</v>
      </c>
      <c r="E532" s="7">
        <v>0.38955196810659398</v>
      </c>
      <c r="F532" s="7">
        <f t="shared" si="54"/>
        <v>0</v>
      </c>
      <c r="G532" s="3">
        <f t="shared" si="57"/>
        <v>0</v>
      </c>
      <c r="H532" s="3">
        <f t="shared" si="56"/>
        <v>1927.9542793044634</v>
      </c>
      <c r="I532" s="3">
        <f t="shared" si="58"/>
        <v>1927.9542793044634</v>
      </c>
      <c r="J532" s="3">
        <f t="shared" si="59"/>
        <v>1029.2260976930547</v>
      </c>
      <c r="K532" s="3">
        <f t="shared" si="60"/>
        <v>1539.5846525593349</v>
      </c>
      <c r="L532" s="2">
        <f t="shared" si="55"/>
        <v>0</v>
      </c>
    </row>
    <row r="533" spans="1:12">
      <c r="A533" s="2">
        <v>513</v>
      </c>
      <c r="B533" s="2">
        <v>43</v>
      </c>
      <c r="C533" s="2">
        <v>1989</v>
      </c>
      <c r="D533" s="2">
        <v>0.10500000000000001</v>
      </c>
      <c r="E533" s="7">
        <v>0.58330629861762606</v>
      </c>
      <c r="F533" s="7">
        <f t="shared" si="54"/>
        <v>0</v>
      </c>
      <c r="G533" s="3">
        <f t="shared" si="57"/>
        <v>0</v>
      </c>
      <c r="H533" s="3">
        <f t="shared" si="56"/>
        <v>2024.351993269687</v>
      </c>
      <c r="I533" s="3">
        <f t="shared" si="58"/>
        <v>2024.351993269687</v>
      </c>
      <c r="J533" s="3">
        <f t="shared" si="59"/>
        <v>0</v>
      </c>
      <c r="K533" s="3">
        <f t="shared" si="60"/>
        <v>1539.5846525593349</v>
      </c>
      <c r="L533" s="2">
        <f t="shared" si="55"/>
        <v>0</v>
      </c>
    </row>
    <row r="534" spans="1:12">
      <c r="A534" s="2">
        <v>514</v>
      </c>
      <c r="B534" s="2">
        <v>44</v>
      </c>
      <c r="C534" s="2">
        <v>1989</v>
      </c>
      <c r="D534" s="2">
        <v>0.41500000000000004</v>
      </c>
      <c r="E534" s="7">
        <v>0.23768137771032091</v>
      </c>
      <c r="F534" s="7">
        <f t="shared" ref="F534:F597" si="61">IF(OR(B534&lt;$C$6,B534&gt;$D$6),0,IF(E534&gt;D534,E534-D534,0))</f>
        <v>0</v>
      </c>
      <c r="G534" s="3">
        <f t="shared" si="57"/>
        <v>0</v>
      </c>
      <c r="H534" s="3">
        <f t="shared" si="56"/>
        <v>8001.0102591135246</v>
      </c>
      <c r="I534" s="3">
        <f t="shared" si="58"/>
        <v>8001.0102591135246</v>
      </c>
      <c r="J534" s="3">
        <f t="shared" si="59"/>
        <v>0</v>
      </c>
      <c r="K534" s="3">
        <f t="shared" si="60"/>
        <v>0</v>
      </c>
      <c r="L534" s="2">
        <f t="shared" ref="L534:L597" si="62">IF(AND(K534=0,I534=0),0,IF(B534&gt;43,0,IF(ROUND((K533+I534),0)=0,0,IF(K534=0,1,0))))</f>
        <v>0</v>
      </c>
    </row>
    <row r="535" spans="1:12">
      <c r="A535" s="2">
        <v>515</v>
      </c>
      <c r="B535" s="2">
        <v>45</v>
      </c>
      <c r="C535" s="2">
        <v>1989</v>
      </c>
      <c r="D535" s="2">
        <v>0.44499999999999995</v>
      </c>
      <c r="E535" s="7">
        <v>0.23620799188505212</v>
      </c>
      <c r="F535" s="7">
        <f t="shared" si="61"/>
        <v>0</v>
      </c>
      <c r="G535" s="3">
        <f t="shared" si="57"/>
        <v>0</v>
      </c>
      <c r="H535" s="3">
        <f t="shared" si="56"/>
        <v>8579.3965429048621</v>
      </c>
      <c r="I535" s="3">
        <f t="shared" si="58"/>
        <v>8579.3965429048621</v>
      </c>
      <c r="J535" s="3">
        <f t="shared" si="59"/>
        <v>0</v>
      </c>
      <c r="K535" s="3">
        <f t="shared" si="60"/>
        <v>0</v>
      </c>
      <c r="L535" s="2">
        <f t="shared" si="62"/>
        <v>0</v>
      </c>
    </row>
    <row r="536" spans="1:12">
      <c r="A536" s="2">
        <v>516</v>
      </c>
      <c r="B536" s="2">
        <v>46</v>
      </c>
      <c r="C536" s="2">
        <v>1989</v>
      </c>
      <c r="D536" s="2">
        <v>0.25</v>
      </c>
      <c r="E536" s="7">
        <v>0.13207232269993188</v>
      </c>
      <c r="F536" s="7">
        <f t="shared" si="61"/>
        <v>0</v>
      </c>
      <c r="G536" s="3">
        <f t="shared" si="57"/>
        <v>0</v>
      </c>
      <c r="H536" s="3">
        <f t="shared" si="56"/>
        <v>4819.8856982611587</v>
      </c>
      <c r="I536" s="3">
        <f t="shared" si="58"/>
        <v>4819.8856982611587</v>
      </c>
      <c r="J536" s="3">
        <f t="shared" si="59"/>
        <v>0</v>
      </c>
      <c r="K536" s="3">
        <f t="shared" si="60"/>
        <v>0</v>
      </c>
      <c r="L536" s="2">
        <f t="shared" si="62"/>
        <v>0</v>
      </c>
    </row>
    <row r="537" spans="1:12">
      <c r="A537" s="2">
        <v>517</v>
      </c>
      <c r="B537" s="2">
        <v>47</v>
      </c>
      <c r="C537" s="2">
        <v>1989</v>
      </c>
      <c r="D537" s="2">
        <v>0.26</v>
      </c>
      <c r="E537" s="7">
        <v>8.3288031411109187E-2</v>
      </c>
      <c r="F537" s="7">
        <f t="shared" si="61"/>
        <v>0</v>
      </c>
      <c r="G537" s="3">
        <f t="shared" si="57"/>
        <v>0</v>
      </c>
      <c r="H537" s="3">
        <f t="shared" si="56"/>
        <v>5012.6811261916055</v>
      </c>
      <c r="I537" s="3">
        <f t="shared" si="58"/>
        <v>5012.6811261916055</v>
      </c>
      <c r="J537" s="3">
        <f t="shared" si="59"/>
        <v>0</v>
      </c>
      <c r="K537" s="3">
        <f t="shared" si="60"/>
        <v>0</v>
      </c>
      <c r="L537" s="2">
        <f t="shared" si="62"/>
        <v>0</v>
      </c>
    </row>
    <row r="538" spans="1:12">
      <c r="A538" s="2">
        <v>518</v>
      </c>
      <c r="B538" s="2">
        <v>48</v>
      </c>
      <c r="C538" s="2">
        <v>1989</v>
      </c>
      <c r="D538" s="2">
        <v>0</v>
      </c>
      <c r="E538" s="7">
        <v>0</v>
      </c>
      <c r="F538" s="7">
        <f t="shared" si="61"/>
        <v>0</v>
      </c>
      <c r="G538" s="3">
        <f t="shared" si="57"/>
        <v>0</v>
      </c>
      <c r="H538" s="3">
        <f t="shared" si="56"/>
        <v>0</v>
      </c>
      <c r="I538" s="3">
        <f t="shared" si="58"/>
        <v>0</v>
      </c>
      <c r="J538" s="3">
        <f t="shared" si="59"/>
        <v>0</v>
      </c>
      <c r="K538" s="3">
        <f t="shared" si="60"/>
        <v>0</v>
      </c>
      <c r="L538" s="2">
        <f t="shared" si="62"/>
        <v>0</v>
      </c>
    </row>
    <row r="539" spans="1:12">
      <c r="A539" s="2">
        <v>519</v>
      </c>
      <c r="B539" s="2">
        <v>49</v>
      </c>
      <c r="C539" s="2">
        <v>1989</v>
      </c>
      <c r="D539" s="2">
        <v>0</v>
      </c>
      <c r="E539" s="7">
        <v>0</v>
      </c>
      <c r="F539" s="7">
        <f t="shared" si="61"/>
        <v>0</v>
      </c>
      <c r="G539" s="3">
        <f t="shared" si="57"/>
        <v>0</v>
      </c>
      <c r="H539" s="3">
        <f t="shared" si="56"/>
        <v>0</v>
      </c>
      <c r="I539" s="3">
        <f t="shared" si="58"/>
        <v>0</v>
      </c>
      <c r="J539" s="3">
        <f t="shared" si="59"/>
        <v>0</v>
      </c>
      <c r="K539" s="3">
        <f t="shared" si="60"/>
        <v>0</v>
      </c>
      <c r="L539" s="2">
        <f t="shared" si="62"/>
        <v>0</v>
      </c>
    </row>
    <row r="540" spans="1:12">
      <c r="A540" s="2">
        <v>520</v>
      </c>
      <c r="B540" s="2">
        <v>50</v>
      </c>
      <c r="C540" s="2">
        <v>1989</v>
      </c>
      <c r="D540" s="2">
        <v>0</v>
      </c>
      <c r="E540" s="7">
        <v>0</v>
      </c>
      <c r="F540" s="7">
        <f t="shared" si="61"/>
        <v>0</v>
      </c>
      <c r="G540" s="3">
        <f t="shared" si="57"/>
        <v>0</v>
      </c>
      <c r="H540" s="3">
        <f t="shared" si="56"/>
        <v>0</v>
      </c>
      <c r="I540" s="3">
        <f t="shared" si="58"/>
        <v>0</v>
      </c>
      <c r="J540" s="3">
        <f t="shared" si="59"/>
        <v>0</v>
      </c>
      <c r="K540" s="3">
        <f t="shared" si="60"/>
        <v>0</v>
      </c>
      <c r="L540" s="2">
        <f t="shared" si="62"/>
        <v>0</v>
      </c>
    </row>
    <row r="541" spans="1:12">
      <c r="A541" s="2">
        <v>521</v>
      </c>
      <c r="B541" s="2">
        <v>51</v>
      </c>
      <c r="C541" s="2">
        <v>1989</v>
      </c>
      <c r="D541" s="2">
        <v>0</v>
      </c>
      <c r="E541" s="7">
        <v>0</v>
      </c>
      <c r="F541" s="7">
        <f t="shared" si="61"/>
        <v>0</v>
      </c>
      <c r="G541" s="3">
        <f t="shared" si="57"/>
        <v>0</v>
      </c>
      <c r="H541" s="3">
        <f t="shared" si="56"/>
        <v>0</v>
      </c>
      <c r="I541" s="3">
        <f t="shared" si="58"/>
        <v>0</v>
      </c>
      <c r="J541" s="3">
        <f t="shared" si="59"/>
        <v>0</v>
      </c>
      <c r="K541" s="3">
        <f t="shared" si="60"/>
        <v>0</v>
      </c>
      <c r="L541" s="2">
        <f t="shared" si="62"/>
        <v>0</v>
      </c>
    </row>
    <row r="542" spans="1:12">
      <c r="A542" s="2">
        <v>522</v>
      </c>
      <c r="B542" s="2">
        <v>52</v>
      </c>
      <c r="C542" s="2">
        <v>1989</v>
      </c>
      <c r="D542" s="2">
        <v>0</v>
      </c>
      <c r="E542" s="7">
        <v>0</v>
      </c>
      <c r="F542" s="7">
        <f t="shared" si="61"/>
        <v>0</v>
      </c>
      <c r="G542" s="3">
        <f t="shared" si="57"/>
        <v>0</v>
      </c>
      <c r="H542" s="3">
        <f t="shared" si="56"/>
        <v>0</v>
      </c>
      <c r="I542" s="3">
        <f t="shared" si="58"/>
        <v>0</v>
      </c>
      <c r="J542" s="3">
        <f t="shared" si="59"/>
        <v>0</v>
      </c>
      <c r="K542" s="3">
        <f t="shared" si="60"/>
        <v>0</v>
      </c>
      <c r="L542" s="2">
        <f t="shared" si="62"/>
        <v>0</v>
      </c>
    </row>
    <row r="543" spans="1:12">
      <c r="A543" s="2">
        <v>523</v>
      </c>
      <c r="B543" s="2">
        <v>1</v>
      </c>
      <c r="C543" s="2">
        <v>1990</v>
      </c>
      <c r="D543" s="2">
        <v>0</v>
      </c>
      <c r="E543" s="7">
        <v>0</v>
      </c>
      <c r="F543" s="7">
        <f t="shared" si="61"/>
        <v>0</v>
      </c>
      <c r="G543" s="3">
        <f t="shared" si="57"/>
        <v>0</v>
      </c>
      <c r="H543" s="3">
        <f t="shared" si="56"/>
        <v>0</v>
      </c>
      <c r="I543" s="3">
        <f t="shared" si="58"/>
        <v>0</v>
      </c>
      <c r="J543" s="3">
        <f t="shared" si="59"/>
        <v>0</v>
      </c>
      <c r="K543" s="3">
        <f t="shared" si="60"/>
        <v>0</v>
      </c>
      <c r="L543" s="2">
        <f t="shared" si="62"/>
        <v>0</v>
      </c>
    </row>
    <row r="544" spans="1:12">
      <c r="A544" s="2">
        <v>524</v>
      </c>
      <c r="B544" s="2">
        <v>2</v>
      </c>
      <c r="C544" s="2">
        <v>1990</v>
      </c>
      <c r="D544" s="2">
        <v>0</v>
      </c>
      <c r="E544" s="7">
        <v>0</v>
      </c>
      <c r="F544" s="7">
        <f t="shared" si="61"/>
        <v>0</v>
      </c>
      <c r="G544" s="3">
        <f t="shared" si="57"/>
        <v>0</v>
      </c>
      <c r="H544" s="3">
        <f t="shared" si="56"/>
        <v>0</v>
      </c>
      <c r="I544" s="3">
        <f t="shared" si="58"/>
        <v>0</v>
      </c>
      <c r="J544" s="3">
        <f t="shared" si="59"/>
        <v>0</v>
      </c>
      <c r="K544" s="3">
        <f t="shared" si="60"/>
        <v>0</v>
      </c>
      <c r="L544" s="2">
        <f t="shared" si="62"/>
        <v>0</v>
      </c>
    </row>
    <row r="545" spans="1:12">
      <c r="A545" s="2">
        <v>525</v>
      </c>
      <c r="B545" s="2">
        <v>3</v>
      </c>
      <c r="C545" s="2">
        <v>1990</v>
      </c>
      <c r="D545" s="2">
        <v>0</v>
      </c>
      <c r="E545" s="7">
        <v>0</v>
      </c>
      <c r="F545" s="7">
        <f t="shared" si="61"/>
        <v>0</v>
      </c>
      <c r="G545" s="3">
        <f t="shared" si="57"/>
        <v>0</v>
      </c>
      <c r="H545" s="3">
        <f t="shared" si="56"/>
        <v>0</v>
      </c>
      <c r="I545" s="3">
        <f t="shared" si="58"/>
        <v>0</v>
      </c>
      <c r="J545" s="3">
        <f t="shared" si="59"/>
        <v>0</v>
      </c>
      <c r="K545" s="3">
        <f t="shared" si="60"/>
        <v>0</v>
      </c>
      <c r="L545" s="2">
        <f t="shared" si="62"/>
        <v>0</v>
      </c>
    </row>
    <row r="546" spans="1:12">
      <c r="A546" s="2">
        <v>526</v>
      </c>
      <c r="B546" s="2">
        <v>4</v>
      </c>
      <c r="C546" s="2">
        <v>1990</v>
      </c>
      <c r="D546" s="2">
        <v>0</v>
      </c>
      <c r="E546" s="7">
        <v>0</v>
      </c>
      <c r="F546" s="7">
        <f t="shared" si="61"/>
        <v>0</v>
      </c>
      <c r="G546" s="3">
        <f t="shared" si="57"/>
        <v>0</v>
      </c>
      <c r="H546" s="3">
        <f t="shared" si="56"/>
        <v>0</v>
      </c>
      <c r="I546" s="3">
        <f t="shared" si="58"/>
        <v>0</v>
      </c>
      <c r="J546" s="3">
        <f t="shared" si="59"/>
        <v>0</v>
      </c>
      <c r="K546" s="3">
        <f t="shared" si="60"/>
        <v>0</v>
      </c>
      <c r="L546" s="2">
        <f t="shared" si="62"/>
        <v>0</v>
      </c>
    </row>
    <row r="547" spans="1:12">
      <c r="A547" s="2">
        <v>527</v>
      </c>
      <c r="B547" s="2">
        <v>5</v>
      </c>
      <c r="C547" s="2">
        <v>1990</v>
      </c>
      <c r="D547" s="2">
        <v>0</v>
      </c>
      <c r="E547" s="7">
        <v>0</v>
      </c>
      <c r="F547" s="7">
        <f t="shared" si="61"/>
        <v>0</v>
      </c>
      <c r="G547" s="3">
        <f t="shared" si="57"/>
        <v>0</v>
      </c>
      <c r="H547" s="3">
        <f t="shared" si="56"/>
        <v>0</v>
      </c>
      <c r="I547" s="3">
        <f t="shared" si="58"/>
        <v>0</v>
      </c>
      <c r="J547" s="3">
        <f t="shared" si="59"/>
        <v>0</v>
      </c>
      <c r="K547" s="3">
        <f t="shared" si="60"/>
        <v>0</v>
      </c>
      <c r="L547" s="2">
        <f t="shared" si="62"/>
        <v>0</v>
      </c>
    </row>
    <row r="548" spans="1:12">
      <c r="A548" s="2">
        <v>528</v>
      </c>
      <c r="B548" s="2">
        <v>6</v>
      </c>
      <c r="C548" s="2">
        <v>1990</v>
      </c>
      <c r="D548" s="2">
        <v>0</v>
      </c>
      <c r="E548" s="7">
        <v>0</v>
      </c>
      <c r="F548" s="7">
        <f t="shared" si="61"/>
        <v>0</v>
      </c>
      <c r="G548" s="3">
        <f t="shared" si="57"/>
        <v>0</v>
      </c>
      <c r="H548" s="3">
        <f t="shared" si="56"/>
        <v>0</v>
      </c>
      <c r="I548" s="3">
        <f t="shared" si="58"/>
        <v>0</v>
      </c>
      <c r="J548" s="3">
        <f t="shared" si="59"/>
        <v>0</v>
      </c>
      <c r="K548" s="3">
        <f t="shared" si="60"/>
        <v>0</v>
      </c>
      <c r="L548" s="2">
        <f t="shared" si="62"/>
        <v>0</v>
      </c>
    </row>
    <row r="549" spans="1:12">
      <c r="A549" s="2">
        <v>529</v>
      </c>
      <c r="B549" s="2">
        <v>7</v>
      </c>
      <c r="C549" s="2">
        <v>1990</v>
      </c>
      <c r="D549" s="2">
        <v>0</v>
      </c>
      <c r="E549" s="7">
        <v>0</v>
      </c>
      <c r="F549" s="7">
        <f t="shared" si="61"/>
        <v>0</v>
      </c>
      <c r="G549" s="3">
        <f t="shared" si="57"/>
        <v>0</v>
      </c>
      <c r="H549" s="3">
        <f t="shared" si="56"/>
        <v>0</v>
      </c>
      <c r="I549" s="3">
        <f t="shared" si="58"/>
        <v>0</v>
      </c>
      <c r="J549" s="3">
        <f t="shared" si="59"/>
        <v>0</v>
      </c>
      <c r="K549" s="3">
        <f t="shared" si="60"/>
        <v>0</v>
      </c>
      <c r="L549" s="2">
        <f t="shared" si="62"/>
        <v>0</v>
      </c>
    </row>
    <row r="550" spans="1:12">
      <c r="A550" s="2">
        <v>530</v>
      </c>
      <c r="B550" s="2">
        <v>8</v>
      </c>
      <c r="C550" s="2">
        <v>1990</v>
      </c>
      <c r="D550" s="2">
        <v>0</v>
      </c>
      <c r="E550" s="7">
        <v>0</v>
      </c>
      <c r="F550" s="7">
        <f t="shared" si="61"/>
        <v>0</v>
      </c>
      <c r="G550" s="3">
        <f t="shared" si="57"/>
        <v>0</v>
      </c>
      <c r="H550" s="3">
        <f t="shared" si="56"/>
        <v>0</v>
      </c>
      <c r="I550" s="3">
        <f t="shared" si="58"/>
        <v>0</v>
      </c>
      <c r="J550" s="3">
        <f t="shared" si="59"/>
        <v>0</v>
      </c>
      <c r="K550" s="3">
        <f t="shared" si="60"/>
        <v>0</v>
      </c>
      <c r="L550" s="2">
        <f t="shared" si="62"/>
        <v>0</v>
      </c>
    </row>
    <row r="551" spans="1:12">
      <c r="A551" s="2">
        <v>531</v>
      </c>
      <c r="B551" s="2">
        <v>9</v>
      </c>
      <c r="C551" s="2">
        <v>1990</v>
      </c>
      <c r="D551" s="2">
        <v>0</v>
      </c>
      <c r="E551" s="7">
        <v>0</v>
      </c>
      <c r="F551" s="7">
        <f t="shared" si="61"/>
        <v>0</v>
      </c>
      <c r="G551" s="3">
        <f t="shared" si="57"/>
        <v>0</v>
      </c>
      <c r="H551" s="3">
        <f t="shared" si="56"/>
        <v>0</v>
      </c>
      <c r="I551" s="3">
        <f t="shared" si="58"/>
        <v>0</v>
      </c>
      <c r="J551" s="3">
        <f t="shared" si="59"/>
        <v>0</v>
      </c>
      <c r="K551" s="3">
        <f t="shared" si="60"/>
        <v>0</v>
      </c>
      <c r="L551" s="2">
        <f t="shared" si="62"/>
        <v>0</v>
      </c>
    </row>
    <row r="552" spans="1:12">
      <c r="A552" s="2">
        <v>532</v>
      </c>
      <c r="B552" s="2">
        <v>10</v>
      </c>
      <c r="C552" s="2">
        <v>1990</v>
      </c>
      <c r="D552" s="2">
        <v>0</v>
      </c>
      <c r="E552" s="7">
        <v>0</v>
      </c>
      <c r="F552" s="7">
        <f t="shared" si="61"/>
        <v>0</v>
      </c>
      <c r="G552" s="3">
        <f t="shared" si="57"/>
        <v>0</v>
      </c>
      <c r="H552" s="3">
        <f t="shared" si="56"/>
        <v>0</v>
      </c>
      <c r="I552" s="3">
        <f t="shared" si="58"/>
        <v>0</v>
      </c>
      <c r="J552" s="3">
        <f t="shared" si="59"/>
        <v>0</v>
      </c>
      <c r="K552" s="3">
        <f t="shared" si="60"/>
        <v>0</v>
      </c>
      <c r="L552" s="2">
        <f t="shared" si="62"/>
        <v>0</v>
      </c>
    </row>
    <row r="553" spans="1:12">
      <c r="A553" s="2">
        <v>533</v>
      </c>
      <c r="B553" s="2">
        <v>11</v>
      </c>
      <c r="C553" s="2">
        <v>1990</v>
      </c>
      <c r="D553" s="2">
        <v>3.153</v>
      </c>
      <c r="E553" s="7">
        <v>0.44512161371920428</v>
      </c>
      <c r="F553" s="7">
        <f t="shared" si="61"/>
        <v>0</v>
      </c>
      <c r="G553" s="3">
        <f t="shared" si="57"/>
        <v>0</v>
      </c>
      <c r="H553" s="3">
        <f t="shared" si="56"/>
        <v>60788.398426469743</v>
      </c>
      <c r="I553" s="3">
        <f t="shared" si="58"/>
        <v>60788.398426469743</v>
      </c>
      <c r="J553" s="3">
        <f t="shared" si="59"/>
        <v>0</v>
      </c>
      <c r="K553" s="3">
        <f t="shared" si="60"/>
        <v>1539.5846525593349</v>
      </c>
      <c r="L553" s="2">
        <f t="shared" si="62"/>
        <v>0</v>
      </c>
    </row>
    <row r="554" spans="1:12">
      <c r="A554" s="2">
        <v>534</v>
      </c>
      <c r="B554" s="2">
        <v>12</v>
      </c>
      <c r="C554" s="2">
        <v>1990</v>
      </c>
      <c r="D554" s="2">
        <v>0.17700000000000005</v>
      </c>
      <c r="E554" s="7">
        <v>0.4012239365986256</v>
      </c>
      <c r="F554" s="7">
        <f t="shared" si="61"/>
        <v>0</v>
      </c>
      <c r="G554" s="3">
        <f t="shared" si="57"/>
        <v>0</v>
      </c>
      <c r="H554" s="3">
        <f t="shared" si="56"/>
        <v>3412.4790743689018</v>
      </c>
      <c r="I554" s="3">
        <f t="shared" si="58"/>
        <v>3412.4790743689018</v>
      </c>
      <c r="J554" s="3">
        <f t="shared" si="59"/>
        <v>0</v>
      </c>
      <c r="K554" s="3">
        <f t="shared" si="60"/>
        <v>1539.5846525593349</v>
      </c>
      <c r="L554" s="2">
        <f t="shared" si="62"/>
        <v>0</v>
      </c>
    </row>
    <row r="555" spans="1:12">
      <c r="A555" s="2">
        <v>535</v>
      </c>
      <c r="B555" s="2">
        <v>13</v>
      </c>
      <c r="C555" s="2">
        <v>1990</v>
      </c>
      <c r="D555" s="2">
        <v>5.0000000000000001E-3</v>
      </c>
      <c r="E555" s="7">
        <v>0.58833110176210701</v>
      </c>
      <c r="F555" s="7">
        <f t="shared" si="61"/>
        <v>0.58333110176210701</v>
      </c>
      <c r="G555" s="3">
        <f t="shared" si="57"/>
        <v>2534.3902960983478</v>
      </c>
      <c r="H555" s="3">
        <f t="shared" si="56"/>
        <v>96.397713965223161</v>
      </c>
      <c r="I555" s="3">
        <f t="shared" si="58"/>
        <v>-2437.9925821331244</v>
      </c>
      <c r="J555" s="3">
        <f t="shared" si="59"/>
        <v>2437.9925821331244</v>
      </c>
      <c r="K555" s="3">
        <f t="shared" si="60"/>
        <v>0</v>
      </c>
      <c r="L555" s="2">
        <f t="shared" si="62"/>
        <v>1</v>
      </c>
    </row>
    <row r="556" spans="1:12">
      <c r="A556" s="2">
        <v>536</v>
      </c>
      <c r="B556" s="2">
        <v>14</v>
      </c>
      <c r="C556" s="2">
        <v>1990</v>
      </c>
      <c r="D556" s="2">
        <v>0.33500000000000002</v>
      </c>
      <c r="E556" s="7">
        <v>0.52870039316151307</v>
      </c>
      <c r="F556" s="7">
        <f t="shared" si="61"/>
        <v>0.19370039316151305</v>
      </c>
      <c r="G556" s="3">
        <f t="shared" si="57"/>
        <v>841.56732822241383</v>
      </c>
      <c r="H556" s="3">
        <f t="shared" si="56"/>
        <v>6458.6468356699534</v>
      </c>
      <c r="I556" s="3">
        <f t="shared" si="58"/>
        <v>5617.0795074475391</v>
      </c>
      <c r="J556" s="3">
        <f t="shared" si="59"/>
        <v>0</v>
      </c>
      <c r="K556" s="3">
        <f t="shared" si="60"/>
        <v>1539.5846525593349</v>
      </c>
      <c r="L556" s="2">
        <f t="shared" si="62"/>
        <v>0</v>
      </c>
    </row>
    <row r="557" spans="1:12">
      <c r="A557" s="2">
        <v>537</v>
      </c>
      <c r="B557" s="2">
        <v>15</v>
      </c>
      <c r="C557" s="2">
        <v>1990</v>
      </c>
      <c r="D557" s="2">
        <v>0.125</v>
      </c>
      <c r="E557" s="7">
        <v>0.75280866064945795</v>
      </c>
      <c r="F557" s="7">
        <f t="shared" si="61"/>
        <v>0.62780866064945795</v>
      </c>
      <c r="G557" s="3">
        <f t="shared" si="57"/>
        <v>2727.6313101600595</v>
      </c>
      <c r="H557" s="3">
        <f t="shared" si="56"/>
        <v>2409.9428491305794</v>
      </c>
      <c r="I557" s="3">
        <f t="shared" si="58"/>
        <v>-317.6884610294801</v>
      </c>
      <c r="J557" s="3">
        <f t="shared" si="59"/>
        <v>317.6884610294801</v>
      </c>
      <c r="K557" s="3">
        <f t="shared" si="60"/>
        <v>1221.8961915298548</v>
      </c>
      <c r="L557" s="2">
        <f t="shared" si="62"/>
        <v>0</v>
      </c>
    </row>
    <row r="558" spans="1:12">
      <c r="A558" s="2">
        <v>538</v>
      </c>
      <c r="B558" s="2">
        <v>16</v>
      </c>
      <c r="C558" s="2">
        <v>1990</v>
      </c>
      <c r="D558" s="2">
        <v>0.14000000000000001</v>
      </c>
      <c r="E558" s="7">
        <v>0.83615669206050591</v>
      </c>
      <c r="F558" s="7">
        <f t="shared" si="61"/>
        <v>0.6961566920605059</v>
      </c>
      <c r="G558" s="3">
        <f t="shared" si="57"/>
        <v>3024.5820248439254</v>
      </c>
      <c r="H558" s="3">
        <f t="shared" si="56"/>
        <v>2699.1359910262495</v>
      </c>
      <c r="I558" s="3">
        <f t="shared" si="58"/>
        <v>-325.44603381767593</v>
      </c>
      <c r="J558" s="3">
        <f t="shared" si="59"/>
        <v>643.13449484715602</v>
      </c>
      <c r="K558" s="3">
        <f t="shared" si="60"/>
        <v>896.45015771217891</v>
      </c>
      <c r="L558" s="2">
        <f t="shared" si="62"/>
        <v>0</v>
      </c>
    </row>
    <row r="559" spans="1:12">
      <c r="A559" s="2">
        <v>539</v>
      </c>
      <c r="B559" s="2">
        <v>17</v>
      </c>
      <c r="C559" s="2">
        <v>1990</v>
      </c>
      <c r="D559" s="2">
        <v>2.87</v>
      </c>
      <c r="E559" s="7">
        <v>1.054490943806309</v>
      </c>
      <c r="F559" s="7">
        <f t="shared" si="61"/>
        <v>0</v>
      </c>
      <c r="G559" s="3">
        <f t="shared" si="57"/>
        <v>0</v>
      </c>
      <c r="H559" s="3">
        <f t="shared" si="56"/>
        <v>55332.287816038101</v>
      </c>
      <c r="I559" s="3">
        <f t="shared" si="58"/>
        <v>55332.287816038101</v>
      </c>
      <c r="J559" s="3">
        <f t="shared" si="59"/>
        <v>0</v>
      </c>
      <c r="K559" s="3">
        <f t="shared" si="60"/>
        <v>1539.5846525593349</v>
      </c>
      <c r="L559" s="2">
        <f t="shared" si="62"/>
        <v>0</v>
      </c>
    </row>
    <row r="560" spans="1:12">
      <c r="A560" s="2">
        <v>540</v>
      </c>
      <c r="B560" s="2">
        <v>18</v>
      </c>
      <c r="C560" s="2">
        <v>1990</v>
      </c>
      <c r="D560" s="2">
        <v>0.36499999999999999</v>
      </c>
      <c r="E560" s="7">
        <v>0.91781850300083301</v>
      </c>
      <c r="F560" s="7">
        <f t="shared" si="61"/>
        <v>0.55281850300083302</v>
      </c>
      <c r="G560" s="3">
        <f t="shared" si="57"/>
        <v>2401.8226445952532</v>
      </c>
      <c r="H560" s="3">
        <f t="shared" si="56"/>
        <v>7037.0331194612927</v>
      </c>
      <c r="I560" s="3">
        <f t="shared" si="58"/>
        <v>4635.2104748660395</v>
      </c>
      <c r="J560" s="3">
        <f t="shared" si="59"/>
        <v>0</v>
      </c>
      <c r="K560" s="3">
        <f t="shared" si="60"/>
        <v>1539.5846525593349</v>
      </c>
      <c r="L560" s="2">
        <f t="shared" si="62"/>
        <v>0</v>
      </c>
    </row>
    <row r="561" spans="1:12">
      <c r="A561" s="2">
        <v>541</v>
      </c>
      <c r="B561" s="2">
        <v>19</v>
      </c>
      <c r="C561" s="2">
        <v>1990</v>
      </c>
      <c r="D561" s="2">
        <v>0.505</v>
      </c>
      <c r="E561" s="7">
        <v>1.1167405500420269</v>
      </c>
      <c r="F561" s="7">
        <f t="shared" si="61"/>
        <v>0.61174055004202688</v>
      </c>
      <c r="G561" s="3">
        <f t="shared" si="57"/>
        <v>2657.8204197804894</v>
      </c>
      <c r="H561" s="3">
        <f t="shared" si="56"/>
        <v>9736.1691104875408</v>
      </c>
      <c r="I561" s="3">
        <f t="shared" si="58"/>
        <v>7078.348690707051</v>
      </c>
      <c r="J561" s="3">
        <f t="shared" si="59"/>
        <v>0</v>
      </c>
      <c r="K561" s="3">
        <f t="shared" si="60"/>
        <v>1539.5846525593349</v>
      </c>
      <c r="L561" s="2">
        <f t="shared" si="62"/>
        <v>0</v>
      </c>
    </row>
    <row r="562" spans="1:12">
      <c r="A562" s="2">
        <v>542</v>
      </c>
      <c r="B562" s="2">
        <v>20</v>
      </c>
      <c r="C562" s="2">
        <v>1990</v>
      </c>
      <c r="D562" s="2">
        <v>2.1150000000000002</v>
      </c>
      <c r="E562" s="7">
        <v>0.84180590465316896</v>
      </c>
      <c r="F562" s="7">
        <f t="shared" si="61"/>
        <v>0</v>
      </c>
      <c r="G562" s="3">
        <f t="shared" si="57"/>
        <v>0</v>
      </c>
      <c r="H562" s="3">
        <f t="shared" si="56"/>
        <v>40776.233007289411</v>
      </c>
      <c r="I562" s="3">
        <f t="shared" si="58"/>
        <v>40776.233007289411</v>
      </c>
      <c r="J562" s="3">
        <f t="shared" si="59"/>
        <v>0</v>
      </c>
      <c r="K562" s="3">
        <f t="shared" si="60"/>
        <v>1539.5846525593349</v>
      </c>
      <c r="L562" s="2">
        <f t="shared" si="62"/>
        <v>0</v>
      </c>
    </row>
    <row r="563" spans="1:12">
      <c r="A563" s="2">
        <v>543</v>
      </c>
      <c r="B563" s="2">
        <v>21</v>
      </c>
      <c r="C563" s="2">
        <v>1990</v>
      </c>
      <c r="D563" s="2">
        <v>0.74</v>
      </c>
      <c r="E563" s="7">
        <v>1.0174110225842881</v>
      </c>
      <c r="F563" s="7">
        <f t="shared" si="61"/>
        <v>0.27741102258428807</v>
      </c>
      <c r="G563" s="3">
        <f t="shared" si="57"/>
        <v>1205.2637028002375</v>
      </c>
      <c r="H563" s="3">
        <f t="shared" si="56"/>
        <v>14266.86166685303</v>
      </c>
      <c r="I563" s="3">
        <f t="shared" si="58"/>
        <v>13061.597964052793</v>
      </c>
      <c r="J563" s="3">
        <f t="shared" si="59"/>
        <v>0</v>
      </c>
      <c r="K563" s="3">
        <f t="shared" si="60"/>
        <v>1539.5846525593349</v>
      </c>
      <c r="L563" s="2">
        <f t="shared" si="62"/>
        <v>0</v>
      </c>
    </row>
    <row r="564" spans="1:12">
      <c r="A564" s="2">
        <v>544</v>
      </c>
      <c r="B564" s="2">
        <v>22</v>
      </c>
      <c r="C564" s="2">
        <v>1990</v>
      </c>
      <c r="D564" s="2">
        <v>1.345</v>
      </c>
      <c r="E564" s="7">
        <v>1.3851909434689951</v>
      </c>
      <c r="F564" s="7">
        <f t="shared" si="61"/>
        <v>4.01909434689951E-2</v>
      </c>
      <c r="G564" s="3">
        <f t="shared" si="57"/>
        <v>174.61701735286286</v>
      </c>
      <c r="H564" s="3">
        <f t="shared" si="56"/>
        <v>25930.985056645033</v>
      </c>
      <c r="I564" s="3">
        <f t="shared" si="58"/>
        <v>25756.368039292171</v>
      </c>
      <c r="J564" s="3">
        <f t="shared" si="59"/>
        <v>0</v>
      </c>
      <c r="K564" s="3">
        <f t="shared" si="60"/>
        <v>1539.5846525593349</v>
      </c>
      <c r="L564" s="2">
        <f t="shared" si="62"/>
        <v>0</v>
      </c>
    </row>
    <row r="565" spans="1:12">
      <c r="A565" s="2">
        <v>545</v>
      </c>
      <c r="B565" s="2">
        <v>23</v>
      </c>
      <c r="C565" s="2">
        <v>1990</v>
      </c>
      <c r="D565" s="2">
        <v>0.43000000000000005</v>
      </c>
      <c r="E565" s="7">
        <v>1.2581811010788597</v>
      </c>
      <c r="F565" s="7">
        <f t="shared" si="61"/>
        <v>0.82818110107885967</v>
      </c>
      <c r="G565" s="3">
        <f t="shared" si="57"/>
        <v>3598.1865867359329</v>
      </c>
      <c r="H565" s="3">
        <f t="shared" si="56"/>
        <v>8290.2034010091938</v>
      </c>
      <c r="I565" s="3">
        <f t="shared" si="58"/>
        <v>4692.0168142732609</v>
      </c>
      <c r="J565" s="3">
        <f t="shared" si="59"/>
        <v>0</v>
      </c>
      <c r="K565" s="3">
        <f t="shared" si="60"/>
        <v>1539.5846525593349</v>
      </c>
      <c r="L565" s="2">
        <f t="shared" si="62"/>
        <v>0</v>
      </c>
    </row>
    <row r="566" spans="1:12">
      <c r="A566" s="2">
        <v>546</v>
      </c>
      <c r="B566" s="2">
        <v>24</v>
      </c>
      <c r="C566" s="2">
        <v>1990</v>
      </c>
      <c r="D566" s="2">
        <v>4.1550000000000002</v>
      </c>
      <c r="E566" s="7">
        <v>1.4383224394777929</v>
      </c>
      <c r="F566" s="7">
        <f t="shared" si="61"/>
        <v>0</v>
      </c>
      <c r="G566" s="3">
        <f t="shared" si="57"/>
        <v>0</v>
      </c>
      <c r="H566" s="3">
        <f t="shared" si="56"/>
        <v>80106.500305100461</v>
      </c>
      <c r="I566" s="3">
        <f t="shared" si="58"/>
        <v>80106.500305100461</v>
      </c>
      <c r="J566" s="3">
        <f t="shared" si="59"/>
        <v>0</v>
      </c>
      <c r="K566" s="3">
        <f t="shared" si="60"/>
        <v>1539.5846525593349</v>
      </c>
      <c r="L566" s="2">
        <f t="shared" si="62"/>
        <v>0</v>
      </c>
    </row>
    <row r="567" spans="1:12">
      <c r="A567" s="2">
        <v>547</v>
      </c>
      <c r="B567" s="2">
        <v>25</v>
      </c>
      <c r="C567" s="2">
        <v>1990</v>
      </c>
      <c r="D567" s="2">
        <v>1.865</v>
      </c>
      <c r="E567" s="7">
        <v>1.3301669277770878</v>
      </c>
      <c r="F567" s="7">
        <f t="shared" si="61"/>
        <v>0</v>
      </c>
      <c r="G567" s="3">
        <f t="shared" si="57"/>
        <v>0</v>
      </c>
      <c r="H567" s="3">
        <f t="shared" si="56"/>
        <v>35956.347309028242</v>
      </c>
      <c r="I567" s="3">
        <f t="shared" si="58"/>
        <v>35956.347309028242</v>
      </c>
      <c r="J567" s="3">
        <f t="shared" si="59"/>
        <v>0</v>
      </c>
      <c r="K567" s="3">
        <f t="shared" si="60"/>
        <v>1539.5846525593349</v>
      </c>
      <c r="L567" s="2">
        <f t="shared" si="62"/>
        <v>0</v>
      </c>
    </row>
    <row r="568" spans="1:12">
      <c r="A568" s="2">
        <v>548</v>
      </c>
      <c r="B568" s="2">
        <v>26</v>
      </c>
      <c r="C568" s="2">
        <v>1990</v>
      </c>
      <c r="D568" s="2">
        <v>2.0449999999999999</v>
      </c>
      <c r="E568" s="7">
        <v>1.5056653527949297</v>
      </c>
      <c r="F568" s="7">
        <f t="shared" si="61"/>
        <v>0</v>
      </c>
      <c r="G568" s="3">
        <f t="shared" si="57"/>
        <v>0</v>
      </c>
      <c r="H568" s="3">
        <f t="shared" si="56"/>
        <v>39426.665011776277</v>
      </c>
      <c r="I568" s="3">
        <f t="shared" si="58"/>
        <v>39426.665011776277</v>
      </c>
      <c r="J568" s="3">
        <f t="shared" si="59"/>
        <v>0</v>
      </c>
      <c r="K568" s="3">
        <f t="shared" si="60"/>
        <v>1539.5846525593349</v>
      </c>
      <c r="L568" s="2">
        <f t="shared" si="62"/>
        <v>0</v>
      </c>
    </row>
    <row r="569" spans="1:12">
      <c r="A569" s="2">
        <v>549</v>
      </c>
      <c r="B569" s="2">
        <v>27</v>
      </c>
      <c r="C569" s="2">
        <v>1990</v>
      </c>
      <c r="D569" s="2">
        <v>0.75</v>
      </c>
      <c r="E569" s="7">
        <v>1.4972051165830869</v>
      </c>
      <c r="F569" s="7">
        <f t="shared" si="61"/>
        <v>0.74720511658308686</v>
      </c>
      <c r="G569" s="3">
        <f t="shared" si="57"/>
        <v>3246.371384866598</v>
      </c>
      <c r="H569" s="3">
        <f t="shared" si="56"/>
        <v>14459.657094783475</v>
      </c>
      <c r="I569" s="3">
        <f t="shared" si="58"/>
        <v>11213.285709916878</v>
      </c>
      <c r="J569" s="3">
        <f t="shared" si="59"/>
        <v>0</v>
      </c>
      <c r="K569" s="3">
        <f t="shared" si="60"/>
        <v>1539.5846525593349</v>
      </c>
      <c r="L569" s="2">
        <f t="shared" si="62"/>
        <v>0</v>
      </c>
    </row>
    <row r="570" spans="1:12">
      <c r="A570" s="2">
        <v>550</v>
      </c>
      <c r="B570" s="2">
        <v>28</v>
      </c>
      <c r="C570" s="2">
        <v>1990</v>
      </c>
      <c r="D570" s="2">
        <v>0.73</v>
      </c>
      <c r="E570" s="7">
        <v>1.2759114160214049</v>
      </c>
      <c r="F570" s="7">
        <f t="shared" si="61"/>
        <v>0.54591141602140492</v>
      </c>
      <c r="G570" s="3">
        <f t="shared" si="57"/>
        <v>2371.8135225681735</v>
      </c>
      <c r="H570" s="3">
        <f t="shared" si="56"/>
        <v>14074.066238922585</v>
      </c>
      <c r="I570" s="3">
        <f t="shared" si="58"/>
        <v>11702.252716354411</v>
      </c>
      <c r="J570" s="3">
        <f t="shared" si="59"/>
        <v>0</v>
      </c>
      <c r="K570" s="3">
        <f t="shared" si="60"/>
        <v>1539.5846525593349</v>
      </c>
      <c r="L570" s="2">
        <f t="shared" si="62"/>
        <v>0</v>
      </c>
    </row>
    <row r="571" spans="1:12">
      <c r="A571" s="2">
        <v>551</v>
      </c>
      <c r="B571" s="2">
        <v>29</v>
      </c>
      <c r="C571" s="2">
        <v>1990</v>
      </c>
      <c r="D571" s="2">
        <v>0.80500000000000005</v>
      </c>
      <c r="E571" s="7">
        <v>1.403795667859467</v>
      </c>
      <c r="F571" s="7">
        <f t="shared" si="61"/>
        <v>0.59879566785946692</v>
      </c>
      <c r="G571" s="3">
        <f t="shared" si="57"/>
        <v>2601.5789752757937</v>
      </c>
      <c r="H571" s="3">
        <f t="shared" si="56"/>
        <v>15520.031948400934</v>
      </c>
      <c r="I571" s="3">
        <f t="shared" si="58"/>
        <v>12918.45297312514</v>
      </c>
      <c r="J571" s="3">
        <f t="shared" si="59"/>
        <v>0</v>
      </c>
      <c r="K571" s="3">
        <f t="shared" si="60"/>
        <v>1539.5846525593349</v>
      </c>
      <c r="L571" s="2">
        <f t="shared" si="62"/>
        <v>0</v>
      </c>
    </row>
    <row r="572" spans="1:12">
      <c r="A572" s="2">
        <v>552</v>
      </c>
      <c r="B572" s="2">
        <v>30</v>
      </c>
      <c r="C572" s="2">
        <v>1990</v>
      </c>
      <c r="D572" s="13">
        <v>2.78</v>
      </c>
      <c r="E572" s="7">
        <v>1.2111661404968941</v>
      </c>
      <c r="F572" s="7">
        <f t="shared" si="61"/>
        <v>0</v>
      </c>
      <c r="G572" s="3">
        <f t="shared" si="57"/>
        <v>0</v>
      </c>
      <c r="H572" s="3">
        <f t="shared" si="56"/>
        <v>53597.12896466408</v>
      </c>
      <c r="I572" s="3">
        <f t="shared" si="58"/>
        <v>53597.12896466408</v>
      </c>
      <c r="J572" s="3">
        <f t="shared" si="59"/>
        <v>0</v>
      </c>
      <c r="K572" s="3">
        <f t="shared" si="60"/>
        <v>1539.5846525593349</v>
      </c>
      <c r="L572" s="2">
        <f t="shared" si="62"/>
        <v>0</v>
      </c>
    </row>
    <row r="573" spans="1:12">
      <c r="A573" s="2">
        <v>553</v>
      </c>
      <c r="B573" s="2">
        <v>31</v>
      </c>
      <c r="C573" s="2">
        <v>1990</v>
      </c>
      <c r="D573" s="2">
        <v>1.2</v>
      </c>
      <c r="E573" s="7">
        <v>1.243767321566003</v>
      </c>
      <c r="F573" s="7">
        <f t="shared" si="61"/>
        <v>4.3767321566003048E-2</v>
      </c>
      <c r="G573" s="3">
        <f t="shared" si="57"/>
        <v>190.15525612815802</v>
      </c>
      <c r="H573" s="3">
        <f t="shared" si="56"/>
        <v>23135.451351653566</v>
      </c>
      <c r="I573" s="3">
        <f t="shared" si="58"/>
        <v>22945.296095525409</v>
      </c>
      <c r="J573" s="3">
        <f t="shared" si="59"/>
        <v>0</v>
      </c>
      <c r="K573" s="3">
        <f t="shared" si="60"/>
        <v>1539.5846525593349</v>
      </c>
      <c r="L573" s="2">
        <f t="shared" si="62"/>
        <v>0</v>
      </c>
    </row>
    <row r="574" spans="1:12">
      <c r="A574" s="2">
        <v>554</v>
      </c>
      <c r="B574" s="2">
        <v>32</v>
      </c>
      <c r="C574" s="2">
        <v>1990</v>
      </c>
      <c r="D574" s="2">
        <v>0</v>
      </c>
      <c r="E574" s="7">
        <v>1.2614685026503099</v>
      </c>
      <c r="F574" s="7">
        <f t="shared" si="61"/>
        <v>1.2614685026503099</v>
      </c>
      <c r="G574" s="3">
        <f t="shared" si="57"/>
        <v>5480.6841642646959</v>
      </c>
      <c r="H574" s="3">
        <f t="shared" si="56"/>
        <v>0</v>
      </c>
      <c r="I574" s="3">
        <f t="shared" si="58"/>
        <v>-5480.6841642646959</v>
      </c>
      <c r="J574" s="3">
        <f t="shared" si="59"/>
        <v>5480.6841642646959</v>
      </c>
      <c r="K574" s="3">
        <f t="shared" si="60"/>
        <v>0</v>
      </c>
      <c r="L574" s="2">
        <f t="shared" si="62"/>
        <v>1</v>
      </c>
    </row>
    <row r="575" spans="1:12">
      <c r="A575" s="2">
        <v>555</v>
      </c>
      <c r="B575" s="2">
        <v>33</v>
      </c>
      <c r="C575" s="2">
        <v>1990</v>
      </c>
      <c r="D575" s="2">
        <v>0.27500000000000002</v>
      </c>
      <c r="E575" s="7">
        <v>1.193286612956076</v>
      </c>
      <c r="F575" s="7">
        <f t="shared" si="61"/>
        <v>0.91828661295607594</v>
      </c>
      <c r="G575" s="3">
        <f t="shared" si="57"/>
        <v>3989.6667156657309</v>
      </c>
      <c r="H575" s="3">
        <f t="shared" ref="H575:H611" si="63">D575*$C$13*43560/12/0.133680556</f>
        <v>5301.8742680872756</v>
      </c>
      <c r="I575" s="3">
        <f t="shared" si="58"/>
        <v>1312.2075524215447</v>
      </c>
      <c r="J575" s="3">
        <f t="shared" si="59"/>
        <v>4168.4766118431507</v>
      </c>
      <c r="K575" s="3">
        <f t="shared" si="60"/>
        <v>1312.2075524215447</v>
      </c>
      <c r="L575" s="2">
        <f t="shared" si="62"/>
        <v>0</v>
      </c>
    </row>
    <row r="576" spans="1:12">
      <c r="A576" s="2">
        <v>556</v>
      </c>
      <c r="B576" s="2">
        <v>34</v>
      </c>
      <c r="C576" s="2">
        <v>1990</v>
      </c>
      <c r="D576" s="2">
        <v>0.05</v>
      </c>
      <c r="E576" s="7">
        <v>0.92476495968666095</v>
      </c>
      <c r="F576" s="7">
        <f t="shared" si="61"/>
        <v>0.8747649596866609</v>
      </c>
      <c r="G576" s="3">
        <f t="shared" ref="G576:G611" si="64">IF($C$2="Y",F576*$C$4*43560/12/0.133680556,IF(AND(B576&gt;=$C$11,B576&lt;=$D$11),$C$10,0))</f>
        <v>3800.5788110726639</v>
      </c>
      <c r="H576" s="3">
        <f t="shared" si="63"/>
        <v>963.9771396522317</v>
      </c>
      <c r="I576" s="3">
        <f t="shared" ref="I576:I611" si="65">H576-G576</f>
        <v>-2836.6016714204325</v>
      </c>
      <c r="J576" s="3">
        <f t="shared" ref="J576:J611" si="66">IF(B576&gt;43,0,IF(AND(I576&gt;=0,(J575-I576)&lt;=0),0,IF(I576&lt;=0,ABS(I576)+J575,J575-I576)))</f>
        <v>7005.0782832635832</v>
      </c>
      <c r="K576" s="3">
        <f t="shared" ref="K576:K611" si="67">IF(B576&gt;43,0,IF(K575+I576&lt;=0,0,IF(K575+I576&gt;=$C$15,$C$15,K575+I576)))</f>
        <v>0</v>
      </c>
      <c r="L576" s="2">
        <f t="shared" si="62"/>
        <v>1</v>
      </c>
    </row>
    <row r="577" spans="1:12">
      <c r="A577" s="2">
        <v>557</v>
      </c>
      <c r="B577" s="2">
        <v>35</v>
      </c>
      <c r="C577" s="2">
        <v>1990</v>
      </c>
      <c r="D577" s="2">
        <v>0.21</v>
      </c>
      <c r="E577" s="7">
        <v>1.1754074791160449</v>
      </c>
      <c r="F577" s="7">
        <f t="shared" si="61"/>
        <v>0.96540747911604496</v>
      </c>
      <c r="G577" s="3">
        <f t="shared" si="64"/>
        <v>4194.3920690350724</v>
      </c>
      <c r="H577" s="3">
        <f t="shared" si="63"/>
        <v>4048.7039865393731</v>
      </c>
      <c r="I577" s="3">
        <f t="shared" si="65"/>
        <v>-145.68808249569929</v>
      </c>
      <c r="J577" s="3">
        <f t="shared" si="66"/>
        <v>7150.7663657592821</v>
      </c>
      <c r="K577" s="3">
        <f t="shared" si="67"/>
        <v>0</v>
      </c>
      <c r="L577" s="2">
        <f t="shared" si="62"/>
        <v>1</v>
      </c>
    </row>
    <row r="578" spans="1:12">
      <c r="A578" s="2">
        <v>558</v>
      </c>
      <c r="B578" s="2">
        <v>36</v>
      </c>
      <c r="C578" s="2">
        <v>1990</v>
      </c>
      <c r="D578" s="2">
        <v>0.71499999999999997</v>
      </c>
      <c r="E578" s="7">
        <v>1.039179526499092</v>
      </c>
      <c r="F578" s="7">
        <f t="shared" si="61"/>
        <v>0.32417952649909199</v>
      </c>
      <c r="G578" s="3">
        <f t="shared" si="64"/>
        <v>1408.4581529618458</v>
      </c>
      <c r="H578" s="3">
        <f t="shared" si="63"/>
        <v>13784.873097026912</v>
      </c>
      <c r="I578" s="3">
        <f t="shared" si="65"/>
        <v>12376.414944065065</v>
      </c>
      <c r="J578" s="3">
        <f t="shared" si="66"/>
        <v>0</v>
      </c>
      <c r="K578" s="3">
        <f t="shared" si="67"/>
        <v>1539.5846525593349</v>
      </c>
      <c r="L578" s="2">
        <f t="shared" si="62"/>
        <v>0</v>
      </c>
    </row>
    <row r="579" spans="1:12">
      <c r="A579" s="2">
        <v>559</v>
      </c>
      <c r="B579" s="2">
        <v>37</v>
      </c>
      <c r="C579" s="2">
        <v>1990</v>
      </c>
      <c r="D579" s="2">
        <v>0.24000000000000002</v>
      </c>
      <c r="E579" s="7">
        <v>1.027894487140524</v>
      </c>
      <c r="F579" s="7">
        <f t="shared" si="61"/>
        <v>0.78789448714052401</v>
      </c>
      <c r="G579" s="3">
        <f t="shared" si="64"/>
        <v>3423.1539112630285</v>
      </c>
      <c r="H579" s="3">
        <f t="shared" si="63"/>
        <v>4627.0902703307129</v>
      </c>
      <c r="I579" s="3">
        <f t="shared" si="65"/>
        <v>1203.9363590676844</v>
      </c>
      <c r="J579" s="3">
        <f t="shared" si="66"/>
        <v>0</v>
      </c>
      <c r="K579" s="3">
        <f t="shared" si="67"/>
        <v>1539.5846525593349</v>
      </c>
      <c r="L579" s="2">
        <f t="shared" si="62"/>
        <v>0</v>
      </c>
    </row>
    <row r="580" spans="1:12">
      <c r="A580" s="2">
        <v>560</v>
      </c>
      <c r="B580" s="2">
        <v>38</v>
      </c>
      <c r="C580" s="2">
        <v>1990</v>
      </c>
      <c r="D580" s="2">
        <v>0.90999999999999992</v>
      </c>
      <c r="E580" s="7">
        <v>0.6093224403233729</v>
      </c>
      <c r="F580" s="7">
        <f t="shared" si="61"/>
        <v>0</v>
      </c>
      <c r="G580" s="3">
        <f t="shared" si="64"/>
        <v>0</v>
      </c>
      <c r="H580" s="3">
        <f t="shared" si="63"/>
        <v>17544.383941670614</v>
      </c>
      <c r="I580" s="3">
        <f t="shared" si="65"/>
        <v>17544.383941670614</v>
      </c>
      <c r="J580" s="3">
        <f t="shared" si="66"/>
        <v>0</v>
      </c>
      <c r="K580" s="3">
        <f t="shared" si="67"/>
        <v>1539.5846525593349</v>
      </c>
      <c r="L580" s="2">
        <f t="shared" si="62"/>
        <v>0</v>
      </c>
    </row>
    <row r="581" spans="1:12">
      <c r="A581" s="2">
        <v>561</v>
      </c>
      <c r="B581" s="2">
        <v>39</v>
      </c>
      <c r="C581" s="2">
        <v>1990</v>
      </c>
      <c r="D581" s="2">
        <v>0.01</v>
      </c>
      <c r="E581" s="7">
        <v>0.77553661338218094</v>
      </c>
      <c r="F581" s="7">
        <f t="shared" si="61"/>
        <v>0.76553661338218093</v>
      </c>
      <c r="G581" s="3">
        <f t="shared" si="64"/>
        <v>3326.0159768663048</v>
      </c>
      <c r="H581" s="3">
        <f t="shared" si="63"/>
        <v>192.79542793044632</v>
      </c>
      <c r="I581" s="3">
        <f t="shared" si="65"/>
        <v>-3133.2205489358585</v>
      </c>
      <c r="J581" s="3">
        <f t="shared" si="66"/>
        <v>3133.2205489358585</v>
      </c>
      <c r="K581" s="3">
        <f t="shared" si="67"/>
        <v>0</v>
      </c>
      <c r="L581" s="2">
        <f t="shared" si="62"/>
        <v>1</v>
      </c>
    </row>
    <row r="582" spans="1:12">
      <c r="A582" s="2">
        <v>562</v>
      </c>
      <c r="B582" s="2">
        <v>40</v>
      </c>
      <c r="C582" s="2">
        <v>1990</v>
      </c>
      <c r="D582" s="2">
        <v>0.52500000000000002</v>
      </c>
      <c r="E582" s="7">
        <v>0.74522125908239401</v>
      </c>
      <c r="F582" s="7">
        <f t="shared" si="61"/>
        <v>0</v>
      </c>
      <c r="G582" s="3">
        <f t="shared" si="64"/>
        <v>0</v>
      </c>
      <c r="H582" s="3">
        <f t="shared" si="63"/>
        <v>10121.759966348432</v>
      </c>
      <c r="I582" s="3">
        <f t="shared" si="65"/>
        <v>10121.759966348432</v>
      </c>
      <c r="J582" s="3">
        <f t="shared" si="66"/>
        <v>0</v>
      </c>
      <c r="K582" s="3">
        <f t="shared" si="67"/>
        <v>1539.5846525593349</v>
      </c>
      <c r="L582" s="2">
        <f t="shared" si="62"/>
        <v>0</v>
      </c>
    </row>
    <row r="583" spans="1:12">
      <c r="A583" s="2">
        <v>563</v>
      </c>
      <c r="B583" s="2">
        <v>41</v>
      </c>
      <c r="C583" s="2">
        <v>1990</v>
      </c>
      <c r="D583" s="2">
        <v>0.245</v>
      </c>
      <c r="E583" s="7">
        <v>0.45565866095255103</v>
      </c>
      <c r="F583" s="7">
        <f t="shared" si="61"/>
        <v>0</v>
      </c>
      <c r="G583" s="3">
        <f t="shared" si="64"/>
        <v>0</v>
      </c>
      <c r="H583" s="3">
        <f t="shared" si="63"/>
        <v>4723.4879842959353</v>
      </c>
      <c r="I583" s="3">
        <f t="shared" si="65"/>
        <v>4723.4879842959353</v>
      </c>
      <c r="J583" s="3">
        <f t="shared" si="66"/>
        <v>0</v>
      </c>
      <c r="K583" s="3">
        <f t="shared" si="67"/>
        <v>1539.5846525593349</v>
      </c>
      <c r="L583" s="2">
        <f t="shared" si="62"/>
        <v>0</v>
      </c>
    </row>
    <row r="584" spans="1:12">
      <c r="A584" s="2">
        <v>564</v>
      </c>
      <c r="B584" s="2">
        <v>42</v>
      </c>
      <c r="C584" s="2">
        <v>1990</v>
      </c>
      <c r="D584" s="2">
        <v>0.505</v>
      </c>
      <c r="E584" s="7">
        <v>0.39961098384436528</v>
      </c>
      <c r="F584" s="7">
        <f t="shared" si="61"/>
        <v>0</v>
      </c>
      <c r="G584" s="3">
        <f t="shared" si="64"/>
        <v>0</v>
      </c>
      <c r="H584" s="3">
        <f t="shared" si="63"/>
        <v>9736.1691104875408</v>
      </c>
      <c r="I584" s="3">
        <f t="shared" si="65"/>
        <v>9736.1691104875408</v>
      </c>
      <c r="J584" s="3">
        <f t="shared" si="66"/>
        <v>0</v>
      </c>
      <c r="K584" s="3">
        <f t="shared" si="67"/>
        <v>1539.5846525593349</v>
      </c>
      <c r="L584" s="2">
        <f t="shared" si="62"/>
        <v>0</v>
      </c>
    </row>
    <row r="585" spans="1:12">
      <c r="A585" s="2">
        <v>565</v>
      </c>
      <c r="B585" s="2">
        <v>43</v>
      </c>
      <c r="C585" s="2">
        <v>1990</v>
      </c>
      <c r="D585" s="2">
        <v>5.0000000000000001E-3</v>
      </c>
      <c r="E585" s="7">
        <v>0.41059527517174399</v>
      </c>
      <c r="F585" s="7">
        <f t="shared" si="61"/>
        <v>0</v>
      </c>
      <c r="G585" s="3">
        <f t="shared" si="64"/>
        <v>0</v>
      </c>
      <c r="H585" s="3">
        <f t="shared" si="63"/>
        <v>96.397713965223161</v>
      </c>
      <c r="I585" s="3">
        <f t="shared" si="65"/>
        <v>96.397713965223161</v>
      </c>
      <c r="J585" s="3">
        <f t="shared" si="66"/>
        <v>0</v>
      </c>
      <c r="K585" s="3">
        <f t="shared" si="67"/>
        <v>1539.5846525593349</v>
      </c>
      <c r="L585" s="2">
        <f t="shared" si="62"/>
        <v>0</v>
      </c>
    </row>
    <row r="586" spans="1:12">
      <c r="A586" s="2">
        <v>566</v>
      </c>
      <c r="B586" s="2">
        <v>44</v>
      </c>
      <c r="C586" s="2">
        <v>1990</v>
      </c>
      <c r="D586" s="2">
        <v>0.3</v>
      </c>
      <c r="E586" s="7">
        <v>0.40441232242214509</v>
      </c>
      <c r="F586" s="7">
        <f t="shared" si="61"/>
        <v>0</v>
      </c>
      <c r="G586" s="3">
        <f t="shared" si="64"/>
        <v>0</v>
      </c>
      <c r="H586" s="3">
        <f t="shared" si="63"/>
        <v>5783.8628379133916</v>
      </c>
      <c r="I586" s="3">
        <f t="shared" si="65"/>
        <v>5783.8628379133916</v>
      </c>
      <c r="J586" s="3">
        <f t="shared" si="66"/>
        <v>0</v>
      </c>
      <c r="K586" s="3">
        <f t="shared" si="67"/>
        <v>0</v>
      </c>
      <c r="L586" s="2">
        <f t="shared" si="62"/>
        <v>0</v>
      </c>
    </row>
    <row r="587" spans="1:12">
      <c r="A587" s="2">
        <v>567</v>
      </c>
      <c r="B587" s="2">
        <v>45</v>
      </c>
      <c r="C587" s="2">
        <v>1990</v>
      </c>
      <c r="D587" s="2">
        <v>0.01</v>
      </c>
      <c r="E587" s="7">
        <v>0.19698062972033961</v>
      </c>
      <c r="F587" s="7">
        <f t="shared" si="61"/>
        <v>0</v>
      </c>
      <c r="G587" s="3">
        <f t="shared" si="64"/>
        <v>0</v>
      </c>
      <c r="H587" s="3">
        <f t="shared" si="63"/>
        <v>192.79542793044632</v>
      </c>
      <c r="I587" s="3">
        <f t="shared" si="65"/>
        <v>192.79542793044632</v>
      </c>
      <c r="J587" s="3">
        <f t="shared" si="66"/>
        <v>0</v>
      </c>
      <c r="K587" s="3">
        <f t="shared" si="67"/>
        <v>0</v>
      </c>
      <c r="L587" s="2">
        <f t="shared" si="62"/>
        <v>0</v>
      </c>
    </row>
    <row r="588" spans="1:12">
      <c r="A588" s="2">
        <v>568</v>
      </c>
      <c r="B588" s="2">
        <v>46</v>
      </c>
      <c r="C588" s="2">
        <v>1990</v>
      </c>
      <c r="D588" s="2">
        <v>2.5000000000000001E-2</v>
      </c>
      <c r="E588" s="7">
        <v>0.28424074774157049</v>
      </c>
      <c r="F588" s="7">
        <f t="shared" si="61"/>
        <v>0</v>
      </c>
      <c r="G588" s="3">
        <f t="shared" si="64"/>
        <v>0</v>
      </c>
      <c r="H588" s="3">
        <f t="shared" si="63"/>
        <v>481.98856982611585</v>
      </c>
      <c r="I588" s="3">
        <f t="shared" si="65"/>
        <v>481.98856982611585</v>
      </c>
      <c r="J588" s="3">
        <f t="shared" si="66"/>
        <v>0</v>
      </c>
      <c r="K588" s="3">
        <f t="shared" si="67"/>
        <v>0</v>
      </c>
      <c r="L588" s="2">
        <f t="shared" si="62"/>
        <v>0</v>
      </c>
    </row>
    <row r="589" spans="1:12">
      <c r="A589" s="2">
        <v>569</v>
      </c>
      <c r="B589" s="2">
        <v>47</v>
      </c>
      <c r="C589" s="2">
        <v>1990</v>
      </c>
      <c r="D589" s="2">
        <v>0.01</v>
      </c>
      <c r="E589" s="7">
        <v>0.17212637777718698</v>
      </c>
      <c r="F589" s="7">
        <f t="shared" si="61"/>
        <v>0</v>
      </c>
      <c r="G589" s="3">
        <f t="shared" si="64"/>
        <v>0</v>
      </c>
      <c r="H589" s="3">
        <f t="shared" si="63"/>
        <v>192.79542793044632</v>
      </c>
      <c r="I589" s="3">
        <f t="shared" si="65"/>
        <v>192.79542793044632</v>
      </c>
      <c r="J589" s="3">
        <f t="shared" si="66"/>
        <v>0</v>
      </c>
      <c r="K589" s="3">
        <f t="shared" si="67"/>
        <v>0</v>
      </c>
      <c r="L589" s="2">
        <f t="shared" si="62"/>
        <v>0</v>
      </c>
    </row>
    <row r="590" spans="1:12">
      <c r="A590" s="2">
        <v>570</v>
      </c>
      <c r="B590" s="2">
        <v>48</v>
      </c>
      <c r="C590" s="2">
        <v>1990</v>
      </c>
      <c r="D590" s="2">
        <v>0</v>
      </c>
      <c r="E590" s="7">
        <v>0</v>
      </c>
      <c r="F590" s="7">
        <f t="shared" si="61"/>
        <v>0</v>
      </c>
      <c r="G590" s="3">
        <f t="shared" si="64"/>
        <v>0</v>
      </c>
      <c r="H590" s="3">
        <f t="shared" si="63"/>
        <v>0</v>
      </c>
      <c r="I590" s="3">
        <f t="shared" si="65"/>
        <v>0</v>
      </c>
      <c r="J590" s="3">
        <f t="shared" si="66"/>
        <v>0</v>
      </c>
      <c r="K590" s="3">
        <f t="shared" si="67"/>
        <v>0</v>
      </c>
      <c r="L590" s="2">
        <f t="shared" si="62"/>
        <v>0</v>
      </c>
    </row>
    <row r="591" spans="1:12">
      <c r="A591" s="2">
        <v>571</v>
      </c>
      <c r="B591" s="2">
        <v>49</v>
      </c>
      <c r="C591" s="2">
        <v>1990</v>
      </c>
      <c r="D591" s="2">
        <v>0</v>
      </c>
      <c r="E591" s="7">
        <v>0</v>
      </c>
      <c r="F591" s="7">
        <f t="shared" si="61"/>
        <v>0</v>
      </c>
      <c r="G591" s="3">
        <f t="shared" si="64"/>
        <v>0</v>
      </c>
      <c r="H591" s="3">
        <f t="shared" si="63"/>
        <v>0</v>
      </c>
      <c r="I591" s="3">
        <f t="shared" si="65"/>
        <v>0</v>
      </c>
      <c r="J591" s="3">
        <f t="shared" si="66"/>
        <v>0</v>
      </c>
      <c r="K591" s="3">
        <f t="shared" si="67"/>
        <v>0</v>
      </c>
      <c r="L591" s="2">
        <f t="shared" si="62"/>
        <v>0</v>
      </c>
    </row>
    <row r="592" spans="1:12">
      <c r="A592" s="2">
        <v>572</v>
      </c>
      <c r="B592" s="2">
        <v>50</v>
      </c>
      <c r="C592" s="2">
        <v>1990</v>
      </c>
      <c r="D592" s="2">
        <v>0</v>
      </c>
      <c r="E592" s="7">
        <v>0</v>
      </c>
      <c r="F592" s="7">
        <f t="shared" si="61"/>
        <v>0</v>
      </c>
      <c r="G592" s="3">
        <f t="shared" si="64"/>
        <v>0</v>
      </c>
      <c r="H592" s="3">
        <f t="shared" si="63"/>
        <v>0</v>
      </c>
      <c r="I592" s="3">
        <f t="shared" si="65"/>
        <v>0</v>
      </c>
      <c r="J592" s="3">
        <f t="shared" si="66"/>
        <v>0</v>
      </c>
      <c r="K592" s="3">
        <f t="shared" si="67"/>
        <v>0</v>
      </c>
      <c r="L592" s="2">
        <f t="shared" si="62"/>
        <v>0</v>
      </c>
    </row>
    <row r="593" spans="1:12">
      <c r="A593" s="2">
        <v>573</v>
      </c>
      <c r="B593" s="2">
        <v>51</v>
      </c>
      <c r="C593" s="2">
        <v>1990</v>
      </c>
      <c r="D593" s="2">
        <v>0</v>
      </c>
      <c r="E593" s="7">
        <v>0</v>
      </c>
      <c r="F593" s="7">
        <f t="shared" si="61"/>
        <v>0</v>
      </c>
      <c r="G593" s="3">
        <f t="shared" si="64"/>
        <v>0</v>
      </c>
      <c r="H593" s="3">
        <f t="shared" si="63"/>
        <v>0</v>
      </c>
      <c r="I593" s="3">
        <f t="shared" si="65"/>
        <v>0</v>
      </c>
      <c r="J593" s="3">
        <f t="shared" si="66"/>
        <v>0</v>
      </c>
      <c r="K593" s="3">
        <f t="shared" si="67"/>
        <v>0</v>
      </c>
      <c r="L593" s="2">
        <f t="shared" si="62"/>
        <v>0</v>
      </c>
    </row>
    <row r="594" spans="1:12">
      <c r="A594" s="2">
        <v>574</v>
      </c>
      <c r="B594" s="2">
        <v>52</v>
      </c>
      <c r="C594" s="2">
        <v>1990</v>
      </c>
      <c r="D594" s="2">
        <v>0</v>
      </c>
      <c r="E594" s="7">
        <v>0</v>
      </c>
      <c r="F594" s="7">
        <f t="shared" si="61"/>
        <v>0</v>
      </c>
      <c r="G594" s="3">
        <f t="shared" si="64"/>
        <v>0</v>
      </c>
      <c r="H594" s="3">
        <f t="shared" si="63"/>
        <v>0</v>
      </c>
      <c r="I594" s="3">
        <f t="shared" si="65"/>
        <v>0</v>
      </c>
      <c r="J594" s="3">
        <f t="shared" si="66"/>
        <v>0</v>
      </c>
      <c r="K594" s="3">
        <f t="shared" si="67"/>
        <v>0</v>
      </c>
      <c r="L594" s="2">
        <f t="shared" si="62"/>
        <v>0</v>
      </c>
    </row>
    <row r="595" spans="1:12">
      <c r="A595" s="2">
        <v>575</v>
      </c>
      <c r="B595" s="2">
        <v>1</v>
      </c>
      <c r="C595" s="2">
        <v>1991</v>
      </c>
      <c r="D595" s="2">
        <v>0</v>
      </c>
      <c r="E595" s="7">
        <v>0</v>
      </c>
      <c r="F595" s="7">
        <f t="shared" si="61"/>
        <v>0</v>
      </c>
      <c r="G595" s="3">
        <f t="shared" si="64"/>
        <v>0</v>
      </c>
      <c r="H595" s="3">
        <f t="shared" si="63"/>
        <v>0</v>
      </c>
      <c r="I595" s="3">
        <f t="shared" si="65"/>
        <v>0</v>
      </c>
      <c r="J595" s="3">
        <f t="shared" si="66"/>
        <v>0</v>
      </c>
      <c r="K595" s="3">
        <f t="shared" si="67"/>
        <v>0</v>
      </c>
      <c r="L595" s="2">
        <f t="shared" si="62"/>
        <v>0</v>
      </c>
    </row>
    <row r="596" spans="1:12">
      <c r="A596" s="2">
        <v>576</v>
      </c>
      <c r="B596" s="2">
        <v>2</v>
      </c>
      <c r="C596" s="2">
        <v>1991</v>
      </c>
      <c r="D596" s="2">
        <v>0</v>
      </c>
      <c r="E596" s="7">
        <v>0</v>
      </c>
      <c r="F596" s="7">
        <f t="shared" si="61"/>
        <v>0</v>
      </c>
      <c r="G596" s="3">
        <f t="shared" si="64"/>
        <v>0</v>
      </c>
      <c r="H596" s="3">
        <f t="shared" si="63"/>
        <v>0</v>
      </c>
      <c r="I596" s="3">
        <f t="shared" si="65"/>
        <v>0</v>
      </c>
      <c r="J596" s="3">
        <f t="shared" si="66"/>
        <v>0</v>
      </c>
      <c r="K596" s="3">
        <f t="shared" si="67"/>
        <v>0</v>
      </c>
      <c r="L596" s="2">
        <f t="shared" si="62"/>
        <v>0</v>
      </c>
    </row>
    <row r="597" spans="1:12">
      <c r="A597" s="2">
        <v>577</v>
      </c>
      <c r="B597" s="2">
        <v>3</v>
      </c>
      <c r="C597" s="2">
        <v>1991</v>
      </c>
      <c r="D597" s="2">
        <v>0</v>
      </c>
      <c r="E597" s="7">
        <v>0</v>
      </c>
      <c r="F597" s="7">
        <f t="shared" si="61"/>
        <v>0</v>
      </c>
      <c r="G597" s="3">
        <f t="shared" si="64"/>
        <v>0</v>
      </c>
      <c r="H597" s="3">
        <f t="shared" si="63"/>
        <v>0</v>
      </c>
      <c r="I597" s="3">
        <f t="shared" si="65"/>
        <v>0</v>
      </c>
      <c r="J597" s="3">
        <f t="shared" si="66"/>
        <v>0</v>
      </c>
      <c r="K597" s="3">
        <f t="shared" si="67"/>
        <v>0</v>
      </c>
      <c r="L597" s="2">
        <f t="shared" si="62"/>
        <v>0</v>
      </c>
    </row>
    <row r="598" spans="1:12">
      <c r="A598" s="2">
        <v>578</v>
      </c>
      <c r="B598" s="2">
        <v>4</v>
      </c>
      <c r="C598" s="2">
        <v>1991</v>
      </c>
      <c r="D598" s="2">
        <v>0</v>
      </c>
      <c r="E598" s="7">
        <v>0</v>
      </c>
      <c r="F598" s="7">
        <f t="shared" ref="F598:F661" si="68">IF(OR(B598&lt;$C$6,B598&gt;$D$6),0,IF(E598&gt;D598,E598-D598,0))</f>
        <v>0</v>
      </c>
      <c r="G598" s="3">
        <f t="shared" si="64"/>
        <v>0</v>
      </c>
      <c r="H598" s="3">
        <f t="shared" si="63"/>
        <v>0</v>
      </c>
      <c r="I598" s="3">
        <f t="shared" si="65"/>
        <v>0</v>
      </c>
      <c r="J598" s="3">
        <f t="shared" si="66"/>
        <v>0</v>
      </c>
      <c r="K598" s="3">
        <f t="shared" si="67"/>
        <v>0</v>
      </c>
      <c r="L598" s="2">
        <f t="shared" ref="L598:L661" si="69">IF(AND(K598=0,I598=0),0,IF(B598&gt;43,0,IF(ROUND((K597+I598),0)=0,0,IF(K598=0,1,0))))</f>
        <v>0</v>
      </c>
    </row>
    <row r="599" spans="1:12">
      <c r="A599" s="2">
        <v>579</v>
      </c>
      <c r="B599" s="2">
        <v>5</v>
      </c>
      <c r="C599" s="2">
        <v>1991</v>
      </c>
      <c r="D599" s="2">
        <v>0</v>
      </c>
      <c r="E599" s="7">
        <v>0</v>
      </c>
      <c r="F599" s="7">
        <f t="shared" si="68"/>
        <v>0</v>
      </c>
      <c r="G599" s="3">
        <f t="shared" si="64"/>
        <v>0</v>
      </c>
      <c r="H599" s="3">
        <f t="shared" si="63"/>
        <v>0</v>
      </c>
      <c r="I599" s="3">
        <f t="shared" si="65"/>
        <v>0</v>
      </c>
      <c r="J599" s="3">
        <f t="shared" si="66"/>
        <v>0</v>
      </c>
      <c r="K599" s="3">
        <f t="shared" si="67"/>
        <v>0</v>
      </c>
      <c r="L599" s="2">
        <f t="shared" si="69"/>
        <v>0</v>
      </c>
    </row>
    <row r="600" spans="1:12">
      <c r="A600" s="2">
        <v>580</v>
      </c>
      <c r="B600" s="2">
        <v>6</v>
      </c>
      <c r="C600" s="2">
        <v>1991</v>
      </c>
      <c r="D600" s="2">
        <v>0</v>
      </c>
      <c r="E600" s="7">
        <v>0</v>
      </c>
      <c r="F600" s="7">
        <f t="shared" si="68"/>
        <v>0</v>
      </c>
      <c r="G600" s="3">
        <f t="shared" si="64"/>
        <v>0</v>
      </c>
      <c r="H600" s="3">
        <f t="shared" si="63"/>
        <v>0</v>
      </c>
      <c r="I600" s="3">
        <f t="shared" si="65"/>
        <v>0</v>
      </c>
      <c r="J600" s="3">
        <f t="shared" si="66"/>
        <v>0</v>
      </c>
      <c r="K600" s="3">
        <f t="shared" si="67"/>
        <v>0</v>
      </c>
      <c r="L600" s="2">
        <f t="shared" si="69"/>
        <v>0</v>
      </c>
    </row>
    <row r="601" spans="1:12">
      <c r="A601" s="2">
        <v>581</v>
      </c>
      <c r="B601" s="2">
        <v>7</v>
      </c>
      <c r="C601" s="2">
        <v>1991</v>
      </c>
      <c r="D601" s="2">
        <v>0</v>
      </c>
      <c r="E601" s="7">
        <v>0</v>
      </c>
      <c r="F601" s="7">
        <f t="shared" si="68"/>
        <v>0</v>
      </c>
      <c r="G601" s="3">
        <f t="shared" si="64"/>
        <v>0</v>
      </c>
      <c r="H601" s="3">
        <f t="shared" si="63"/>
        <v>0</v>
      </c>
      <c r="I601" s="3">
        <f t="shared" si="65"/>
        <v>0</v>
      </c>
      <c r="J601" s="3">
        <f t="shared" si="66"/>
        <v>0</v>
      </c>
      <c r="K601" s="3">
        <f t="shared" si="67"/>
        <v>0</v>
      </c>
      <c r="L601" s="2">
        <f t="shared" si="69"/>
        <v>0</v>
      </c>
    </row>
    <row r="602" spans="1:12">
      <c r="A602" s="2">
        <v>582</v>
      </c>
      <c r="B602" s="2">
        <v>8</v>
      </c>
      <c r="C602" s="2">
        <v>1991</v>
      </c>
      <c r="D602" s="2">
        <v>0</v>
      </c>
      <c r="E602" s="7">
        <v>0</v>
      </c>
      <c r="F602" s="7">
        <f t="shared" si="68"/>
        <v>0</v>
      </c>
      <c r="G602" s="3">
        <f t="shared" si="64"/>
        <v>0</v>
      </c>
      <c r="H602" s="3">
        <f t="shared" si="63"/>
        <v>0</v>
      </c>
      <c r="I602" s="3">
        <f t="shared" si="65"/>
        <v>0</v>
      </c>
      <c r="J602" s="3">
        <f t="shared" si="66"/>
        <v>0</v>
      </c>
      <c r="K602" s="3">
        <f t="shared" si="67"/>
        <v>0</v>
      </c>
      <c r="L602" s="2">
        <f t="shared" si="69"/>
        <v>0</v>
      </c>
    </row>
    <row r="603" spans="1:12">
      <c r="A603" s="2">
        <v>583</v>
      </c>
      <c r="B603" s="2">
        <v>9</v>
      </c>
      <c r="C603" s="2">
        <v>1991</v>
      </c>
      <c r="D603" s="2">
        <v>0</v>
      </c>
      <c r="E603" s="7">
        <v>0</v>
      </c>
      <c r="F603" s="7">
        <f t="shared" si="68"/>
        <v>0</v>
      </c>
      <c r="G603" s="3">
        <f t="shared" si="64"/>
        <v>0</v>
      </c>
      <c r="H603" s="3">
        <f t="shared" si="63"/>
        <v>0</v>
      </c>
      <c r="I603" s="3">
        <f t="shared" si="65"/>
        <v>0</v>
      </c>
      <c r="J603" s="3">
        <f t="shared" si="66"/>
        <v>0</v>
      </c>
      <c r="K603" s="3">
        <f t="shared" si="67"/>
        <v>0</v>
      </c>
      <c r="L603" s="2">
        <f t="shared" si="69"/>
        <v>0</v>
      </c>
    </row>
    <row r="604" spans="1:12">
      <c r="A604" s="2">
        <v>584</v>
      </c>
      <c r="B604" s="2">
        <v>10</v>
      </c>
      <c r="C604" s="2">
        <v>1991</v>
      </c>
      <c r="D604" s="2">
        <v>0</v>
      </c>
      <c r="E604" s="7">
        <v>0</v>
      </c>
      <c r="F604" s="7">
        <f t="shared" si="68"/>
        <v>0</v>
      </c>
      <c r="G604" s="3">
        <f t="shared" si="64"/>
        <v>0</v>
      </c>
      <c r="H604" s="3">
        <f t="shared" si="63"/>
        <v>0</v>
      </c>
      <c r="I604" s="3">
        <f t="shared" si="65"/>
        <v>0</v>
      </c>
      <c r="J604" s="3">
        <f t="shared" si="66"/>
        <v>0</v>
      </c>
      <c r="K604" s="3">
        <f t="shared" si="67"/>
        <v>0</v>
      </c>
      <c r="L604" s="2">
        <f t="shared" si="69"/>
        <v>0</v>
      </c>
    </row>
    <row r="605" spans="1:12">
      <c r="A605" s="2">
        <v>585</v>
      </c>
      <c r="B605" s="2">
        <v>11</v>
      </c>
      <c r="C605" s="2">
        <v>1991</v>
      </c>
      <c r="D605" s="2">
        <v>0.48399999999999999</v>
      </c>
      <c r="E605" s="7">
        <v>0.27141444854205488</v>
      </c>
      <c r="F605" s="7">
        <f t="shared" si="68"/>
        <v>0</v>
      </c>
      <c r="G605" s="3">
        <f t="shared" si="64"/>
        <v>0</v>
      </c>
      <c r="H605" s="3">
        <f t="shared" si="63"/>
        <v>9331.2987118336023</v>
      </c>
      <c r="I605" s="3">
        <f t="shared" si="65"/>
        <v>9331.2987118336023</v>
      </c>
      <c r="J605" s="3">
        <f t="shared" si="66"/>
        <v>0</v>
      </c>
      <c r="K605" s="3">
        <f t="shared" si="67"/>
        <v>1539.5846525593349</v>
      </c>
      <c r="L605" s="2">
        <f t="shared" si="69"/>
        <v>0</v>
      </c>
    </row>
    <row r="606" spans="1:12">
      <c r="A606" s="2">
        <v>586</v>
      </c>
      <c r="B606" s="2">
        <v>12</v>
      </c>
      <c r="C606" s="2">
        <v>1991</v>
      </c>
      <c r="D606" s="2">
        <v>1.4259999999999999</v>
      </c>
      <c r="E606" s="7">
        <v>0.38194940905923047</v>
      </c>
      <c r="F606" s="7">
        <f t="shared" si="68"/>
        <v>0</v>
      </c>
      <c r="G606" s="3">
        <f t="shared" si="64"/>
        <v>0</v>
      </c>
      <c r="H606" s="3">
        <f t="shared" si="63"/>
        <v>27492.628022881647</v>
      </c>
      <c r="I606" s="3">
        <f t="shared" si="65"/>
        <v>27492.628022881647</v>
      </c>
      <c r="J606" s="3">
        <f t="shared" si="66"/>
        <v>0</v>
      </c>
      <c r="K606" s="3">
        <f t="shared" si="67"/>
        <v>1539.5846525593349</v>
      </c>
      <c r="L606" s="2">
        <f t="shared" si="69"/>
        <v>0</v>
      </c>
    </row>
    <row r="607" spans="1:12">
      <c r="A607" s="2">
        <v>587</v>
      </c>
      <c r="B607" s="2">
        <v>13</v>
      </c>
      <c r="C607" s="2">
        <v>1991</v>
      </c>
      <c r="D607" s="2">
        <v>0.51</v>
      </c>
      <c r="E607" s="7">
        <v>0.57388110177684593</v>
      </c>
      <c r="F607" s="7">
        <f t="shared" si="68"/>
        <v>6.3881101776845917E-2</v>
      </c>
      <c r="G607" s="3">
        <f t="shared" si="64"/>
        <v>277.5433093799528</v>
      </c>
      <c r="H607" s="3">
        <f t="shared" si="63"/>
        <v>9832.5668244527642</v>
      </c>
      <c r="I607" s="3">
        <f t="shared" si="65"/>
        <v>9555.0235150728113</v>
      </c>
      <c r="J607" s="3">
        <f t="shared" si="66"/>
        <v>0</v>
      </c>
      <c r="K607" s="3">
        <f t="shared" si="67"/>
        <v>1539.5846525593349</v>
      </c>
      <c r="L607" s="2">
        <f t="shared" si="69"/>
        <v>0</v>
      </c>
    </row>
    <row r="608" spans="1:12">
      <c r="A608" s="2">
        <v>588</v>
      </c>
      <c r="B608" s="2">
        <v>14</v>
      </c>
      <c r="C608" s="2">
        <v>1991</v>
      </c>
      <c r="D608" s="2">
        <v>2.5000000000000001E-2</v>
      </c>
      <c r="E608" s="7">
        <v>0.92771732188837397</v>
      </c>
      <c r="F608" s="7">
        <f t="shared" si="68"/>
        <v>0.90271732188837395</v>
      </c>
      <c r="G608" s="3">
        <f t="shared" si="64"/>
        <v>3922.0230394072246</v>
      </c>
      <c r="H608" s="3">
        <f t="shared" si="63"/>
        <v>481.98856982611585</v>
      </c>
      <c r="I608" s="3">
        <f t="shared" si="65"/>
        <v>-3440.0344695811086</v>
      </c>
      <c r="J608" s="3">
        <f t="shared" si="66"/>
        <v>3440.0344695811086</v>
      </c>
      <c r="K608" s="3">
        <f t="shared" si="67"/>
        <v>0</v>
      </c>
      <c r="L608" s="2">
        <f t="shared" si="69"/>
        <v>1</v>
      </c>
    </row>
    <row r="609" spans="1:12">
      <c r="A609" s="2">
        <v>589</v>
      </c>
      <c r="B609" s="2">
        <v>15</v>
      </c>
      <c r="C609" s="2">
        <v>1991</v>
      </c>
      <c r="D609" s="2">
        <v>1.2250000000000001</v>
      </c>
      <c r="E609" s="7">
        <v>0.60274444820409823</v>
      </c>
      <c r="F609" s="7">
        <f t="shared" si="68"/>
        <v>0</v>
      </c>
      <c r="G609" s="3">
        <f t="shared" si="64"/>
        <v>0</v>
      </c>
      <c r="H609" s="3">
        <f t="shared" si="63"/>
        <v>23617.439921479676</v>
      </c>
      <c r="I609" s="3">
        <f t="shared" si="65"/>
        <v>23617.439921479676</v>
      </c>
      <c r="J609" s="3">
        <f t="shared" si="66"/>
        <v>0</v>
      </c>
      <c r="K609" s="3">
        <f t="shared" si="67"/>
        <v>1539.5846525593349</v>
      </c>
      <c r="L609" s="2">
        <f t="shared" si="69"/>
        <v>0</v>
      </c>
    </row>
    <row r="610" spans="1:12">
      <c r="A610" s="2">
        <v>590</v>
      </c>
      <c r="B610" s="2">
        <v>16</v>
      </c>
      <c r="C610" s="2">
        <v>1991</v>
      </c>
      <c r="D610" s="2">
        <v>0.51</v>
      </c>
      <c r="E610" s="7">
        <v>0.70371653471527995</v>
      </c>
      <c r="F610" s="7">
        <f t="shared" si="68"/>
        <v>0.19371653471527994</v>
      </c>
      <c r="G610" s="3">
        <f t="shared" si="64"/>
        <v>841.63745820023803</v>
      </c>
      <c r="H610" s="3">
        <f t="shared" si="63"/>
        <v>9832.5668244527642</v>
      </c>
      <c r="I610" s="3">
        <f t="shared" si="65"/>
        <v>8990.929366252527</v>
      </c>
      <c r="J610" s="3">
        <f t="shared" si="66"/>
        <v>0</v>
      </c>
      <c r="K610" s="3">
        <f t="shared" si="67"/>
        <v>1539.5846525593349</v>
      </c>
      <c r="L610" s="2">
        <f t="shared" si="69"/>
        <v>0</v>
      </c>
    </row>
    <row r="611" spans="1:12">
      <c r="A611" s="2">
        <v>591</v>
      </c>
      <c r="B611" s="2">
        <v>17</v>
      </c>
      <c r="C611" s="2">
        <v>1991</v>
      </c>
      <c r="D611" s="2">
        <v>0.39</v>
      </c>
      <c r="E611" s="7">
        <v>0.91521062898774497</v>
      </c>
      <c r="F611" s="7">
        <f t="shared" si="68"/>
        <v>0.52521062898774495</v>
      </c>
      <c r="G611" s="3">
        <f t="shared" si="64"/>
        <v>2281.8751091675763</v>
      </c>
      <c r="H611" s="3">
        <f t="shared" si="63"/>
        <v>7519.0216892874078</v>
      </c>
      <c r="I611" s="3">
        <f t="shared" si="65"/>
        <v>5237.1465801198319</v>
      </c>
      <c r="J611" s="3">
        <f t="shared" si="66"/>
        <v>0</v>
      </c>
      <c r="K611" s="3">
        <f t="shared" si="67"/>
        <v>1539.5846525593349</v>
      </c>
      <c r="L611" s="2">
        <f t="shared" si="69"/>
        <v>0</v>
      </c>
    </row>
    <row r="612" spans="1:12">
      <c r="A612" s="2">
        <v>592</v>
      </c>
      <c r="B612" s="2">
        <v>18</v>
      </c>
      <c r="C612" s="2">
        <v>1991</v>
      </c>
      <c r="D612" s="2">
        <v>2.02</v>
      </c>
      <c r="E612" s="7">
        <v>0.72377204650584692</v>
      </c>
      <c r="F612" s="7">
        <f t="shared" si="68"/>
        <v>0</v>
      </c>
      <c r="G612" s="3">
        <f t="shared" ref="G612:G675" si="70">IF($C$2="Y",F612*$C$4*43560/12/0.133680556,IF(AND(B612&gt;=$C$11,B612&lt;=$D$11),$C$10,0))</f>
        <v>0</v>
      </c>
      <c r="H612" s="3">
        <f t="shared" ref="H612:H675" si="71">D612*$C$13*43560/12/0.133680556</f>
        <v>38944.676441950163</v>
      </c>
      <c r="I612" s="3">
        <f t="shared" ref="I612:I675" si="72">H612-G612</f>
        <v>38944.676441950163</v>
      </c>
      <c r="J612" s="3">
        <f t="shared" ref="J612:J675" si="73">IF(B612&gt;43,0,IF(AND(I612&gt;=0,(J611-I612)&lt;=0),0,IF(I612&lt;=0,ABS(I612)+J611,J611-I612)))</f>
        <v>0</v>
      </c>
      <c r="K612" s="3">
        <f t="shared" ref="K612:K675" si="74">IF(B612&gt;43,0,IF(K611+I612&lt;=0,0,IF(K611+I612&gt;=$C$15,$C$15,K611+I612)))</f>
        <v>1539.5846525593349</v>
      </c>
      <c r="L612" s="2">
        <f t="shared" si="69"/>
        <v>0</v>
      </c>
    </row>
    <row r="613" spans="1:12">
      <c r="A613" s="2">
        <v>593</v>
      </c>
      <c r="B613" s="2">
        <v>19</v>
      </c>
      <c r="C613" s="2">
        <v>1991</v>
      </c>
      <c r="D613" s="2">
        <v>1.8900000000000001</v>
      </c>
      <c r="E613" s="7">
        <v>0.89434527467831892</v>
      </c>
      <c r="F613" s="7">
        <f t="shared" si="68"/>
        <v>0</v>
      </c>
      <c r="G613" s="3">
        <f t="shared" si="70"/>
        <v>0</v>
      </c>
      <c r="H613" s="3">
        <f t="shared" si="71"/>
        <v>36438.33587885437</v>
      </c>
      <c r="I613" s="3">
        <f t="shared" si="72"/>
        <v>36438.33587885437</v>
      </c>
      <c r="J613" s="3">
        <f t="shared" si="73"/>
        <v>0</v>
      </c>
      <c r="K613" s="3">
        <f t="shared" si="74"/>
        <v>1539.5846525593349</v>
      </c>
      <c r="L613" s="2">
        <f t="shared" si="69"/>
        <v>0</v>
      </c>
    </row>
    <row r="614" spans="1:12">
      <c r="A614" s="2">
        <v>594</v>
      </c>
      <c r="B614" s="2">
        <v>20</v>
      </c>
      <c r="C614" s="2">
        <v>1991</v>
      </c>
      <c r="D614" s="2">
        <v>0.89999999999999991</v>
      </c>
      <c r="E614" s="7">
        <v>1.2176673215926248</v>
      </c>
      <c r="F614" s="7">
        <f t="shared" si="68"/>
        <v>0.3176673215926249</v>
      </c>
      <c r="G614" s="3">
        <f t="shared" si="70"/>
        <v>1380.1646694302838</v>
      </c>
      <c r="H614" s="3">
        <f t="shared" si="71"/>
        <v>17351.588513740171</v>
      </c>
      <c r="I614" s="3">
        <f t="shared" si="72"/>
        <v>15971.423844309887</v>
      </c>
      <c r="J614" s="3">
        <f t="shared" si="73"/>
        <v>0</v>
      </c>
      <c r="K614" s="3">
        <f t="shared" si="74"/>
        <v>1539.5846525593349</v>
      </c>
      <c r="L614" s="2">
        <f t="shared" si="69"/>
        <v>0</v>
      </c>
    </row>
    <row r="615" spans="1:12">
      <c r="A615" s="2">
        <v>595</v>
      </c>
      <c r="B615" s="2">
        <v>21</v>
      </c>
      <c r="C615" s="2">
        <v>1991</v>
      </c>
      <c r="D615" s="2">
        <v>0.83500000000000008</v>
      </c>
      <c r="E615" s="7">
        <v>1.092929920145054</v>
      </c>
      <c r="F615" s="7">
        <f t="shared" si="68"/>
        <v>0.25792992014505389</v>
      </c>
      <c r="G615" s="3">
        <f t="shared" si="70"/>
        <v>1120.6244356153584</v>
      </c>
      <c r="H615" s="3">
        <f t="shared" si="71"/>
        <v>16098.418232192269</v>
      </c>
      <c r="I615" s="3">
        <f t="shared" si="72"/>
        <v>14977.793796576911</v>
      </c>
      <c r="J615" s="3">
        <f t="shared" si="73"/>
        <v>0</v>
      </c>
      <c r="K615" s="3">
        <f t="shared" si="74"/>
        <v>1539.5846525593349</v>
      </c>
      <c r="L615" s="2">
        <f t="shared" si="69"/>
        <v>0</v>
      </c>
    </row>
    <row r="616" spans="1:12">
      <c r="A616" s="2">
        <v>596</v>
      </c>
      <c r="B616" s="2">
        <v>22</v>
      </c>
      <c r="C616" s="2">
        <v>1991</v>
      </c>
      <c r="D616" s="2">
        <v>2.17</v>
      </c>
      <c r="E616" s="7">
        <v>1.3070484238636608</v>
      </c>
      <c r="F616" s="7">
        <f t="shared" si="68"/>
        <v>0</v>
      </c>
      <c r="G616" s="3">
        <f t="shared" si="70"/>
        <v>0</v>
      </c>
      <c r="H616" s="3">
        <f t="shared" si="71"/>
        <v>41836.60786090685</v>
      </c>
      <c r="I616" s="3">
        <f t="shared" si="72"/>
        <v>41836.60786090685</v>
      </c>
      <c r="J616" s="3">
        <f t="shared" si="73"/>
        <v>0</v>
      </c>
      <c r="K616" s="3">
        <f t="shared" si="74"/>
        <v>1539.5846525593349</v>
      </c>
      <c r="L616" s="2">
        <f t="shared" si="69"/>
        <v>0</v>
      </c>
    </row>
    <row r="617" spans="1:12">
      <c r="A617" s="2">
        <v>597</v>
      </c>
      <c r="B617" s="2">
        <v>23</v>
      </c>
      <c r="C617" s="2">
        <v>1991</v>
      </c>
      <c r="D617" s="2">
        <v>0.01</v>
      </c>
      <c r="E617" s="7">
        <v>1.3398688962711289</v>
      </c>
      <c r="F617" s="7">
        <f t="shared" si="68"/>
        <v>1.3298688962711289</v>
      </c>
      <c r="G617" s="3">
        <f t="shared" si="70"/>
        <v>5777.8623762925663</v>
      </c>
      <c r="H617" s="3">
        <f t="shared" si="71"/>
        <v>192.79542793044632</v>
      </c>
      <c r="I617" s="3">
        <f t="shared" si="72"/>
        <v>-5585.0669483621195</v>
      </c>
      <c r="J617" s="3">
        <f t="shared" si="73"/>
        <v>5585.0669483621195</v>
      </c>
      <c r="K617" s="3">
        <f t="shared" si="74"/>
        <v>0</v>
      </c>
      <c r="L617" s="2">
        <f t="shared" si="69"/>
        <v>1</v>
      </c>
    </row>
    <row r="618" spans="1:12">
      <c r="A618" s="2">
        <v>598</v>
      </c>
      <c r="B618" s="2">
        <v>24</v>
      </c>
      <c r="C618" s="2">
        <v>1991</v>
      </c>
      <c r="D618" s="2">
        <v>0.255</v>
      </c>
      <c r="E618" s="7">
        <v>1.471364565428342</v>
      </c>
      <c r="F618" s="7">
        <f t="shared" si="68"/>
        <v>1.2163645654283419</v>
      </c>
      <c r="G618" s="3">
        <f t="shared" si="70"/>
        <v>5284.7217332098844</v>
      </c>
      <c r="H618" s="3">
        <f t="shared" si="71"/>
        <v>4916.2834122263821</v>
      </c>
      <c r="I618" s="3">
        <f t="shared" si="72"/>
        <v>-368.43832098350231</v>
      </c>
      <c r="J618" s="3">
        <f t="shared" si="73"/>
        <v>5953.5052693456219</v>
      </c>
      <c r="K618" s="3">
        <f t="shared" si="74"/>
        <v>0</v>
      </c>
      <c r="L618" s="2">
        <f t="shared" si="69"/>
        <v>1</v>
      </c>
    </row>
    <row r="619" spans="1:12">
      <c r="A619" s="2">
        <v>599</v>
      </c>
      <c r="B619" s="2">
        <v>25</v>
      </c>
      <c r="C619" s="2">
        <v>1991</v>
      </c>
      <c r="D619" s="2">
        <v>0.77</v>
      </c>
      <c r="E619" s="7">
        <v>1.4385543292413359</v>
      </c>
      <c r="F619" s="7">
        <f t="shared" si="68"/>
        <v>0.66855432924133584</v>
      </c>
      <c r="G619" s="3">
        <f t="shared" si="70"/>
        <v>2904.6584338216535</v>
      </c>
      <c r="H619" s="3">
        <f t="shared" si="71"/>
        <v>14845.247950644367</v>
      </c>
      <c r="I619" s="3">
        <f t="shared" si="72"/>
        <v>11940.589516822714</v>
      </c>
      <c r="J619" s="3">
        <f t="shared" si="73"/>
        <v>0</v>
      </c>
      <c r="K619" s="3">
        <f t="shared" si="74"/>
        <v>1539.5846525593349</v>
      </c>
      <c r="L619" s="2">
        <f t="shared" si="69"/>
        <v>0</v>
      </c>
    </row>
    <row r="620" spans="1:12">
      <c r="A620" s="2">
        <v>600</v>
      </c>
      <c r="B620" s="2">
        <v>26</v>
      </c>
      <c r="C620" s="2">
        <v>1991</v>
      </c>
      <c r="D620" s="2">
        <v>5.5E-2</v>
      </c>
      <c r="E620" s="7">
        <v>1.541264565357044</v>
      </c>
      <c r="F620" s="7">
        <f t="shared" si="68"/>
        <v>1.4862645653570441</v>
      </c>
      <c r="G620" s="3">
        <f t="shared" si="70"/>
        <v>6457.3524032872156</v>
      </c>
      <c r="H620" s="3">
        <f t="shared" si="71"/>
        <v>1060.3748536174548</v>
      </c>
      <c r="I620" s="3">
        <f t="shared" si="72"/>
        <v>-5396.9775496697603</v>
      </c>
      <c r="J620" s="3">
        <f t="shared" si="73"/>
        <v>5396.9775496697603</v>
      </c>
      <c r="K620" s="3">
        <f t="shared" si="74"/>
        <v>0</v>
      </c>
      <c r="L620" s="2">
        <f t="shared" si="69"/>
        <v>1</v>
      </c>
    </row>
    <row r="621" spans="1:12">
      <c r="A621" s="2">
        <v>601</v>
      </c>
      <c r="B621" s="2">
        <v>27</v>
      </c>
      <c r="C621" s="2">
        <v>1991</v>
      </c>
      <c r="D621" s="2">
        <v>1.81</v>
      </c>
      <c r="E621" s="7">
        <v>1.3478393687039438</v>
      </c>
      <c r="F621" s="7">
        <f t="shared" si="68"/>
        <v>0</v>
      </c>
      <c r="G621" s="3">
        <f t="shared" si="70"/>
        <v>0</v>
      </c>
      <c r="H621" s="3">
        <f t="shared" si="71"/>
        <v>34895.972455410789</v>
      </c>
      <c r="I621" s="3">
        <f t="shared" si="72"/>
        <v>34895.972455410789</v>
      </c>
      <c r="J621" s="3">
        <f t="shared" si="73"/>
        <v>0</v>
      </c>
      <c r="K621" s="3">
        <f t="shared" si="74"/>
        <v>1539.5846525593349</v>
      </c>
      <c r="L621" s="2">
        <f t="shared" si="69"/>
        <v>0</v>
      </c>
    </row>
    <row r="622" spans="1:12">
      <c r="A622" s="2">
        <v>602</v>
      </c>
      <c r="B622" s="2">
        <v>28</v>
      </c>
      <c r="C622" s="2">
        <v>1991</v>
      </c>
      <c r="D622" s="2">
        <v>0.73499999999999999</v>
      </c>
      <c r="E622" s="7">
        <v>1.312896455353759</v>
      </c>
      <c r="F622" s="7">
        <f t="shared" si="68"/>
        <v>0.577896455353759</v>
      </c>
      <c r="G622" s="3">
        <f t="shared" si="70"/>
        <v>2510.7784655643054</v>
      </c>
      <c r="H622" s="3">
        <f t="shared" si="71"/>
        <v>14170.463952887805</v>
      </c>
      <c r="I622" s="3">
        <f t="shared" si="72"/>
        <v>11659.685487323499</v>
      </c>
      <c r="J622" s="3">
        <f t="shared" si="73"/>
        <v>0</v>
      </c>
      <c r="K622" s="3">
        <f t="shared" si="74"/>
        <v>1539.5846525593349</v>
      </c>
      <c r="L622" s="2">
        <f t="shared" si="69"/>
        <v>0</v>
      </c>
    </row>
    <row r="623" spans="1:12">
      <c r="A623" s="2">
        <v>603</v>
      </c>
      <c r="B623" s="2">
        <v>29</v>
      </c>
      <c r="C623" s="2">
        <v>1991</v>
      </c>
      <c r="D623" s="2">
        <v>0.96</v>
      </c>
      <c r="E623" s="7">
        <v>1.4966003921742548</v>
      </c>
      <c r="F623" s="7">
        <f t="shared" si="68"/>
        <v>0.53660039217425481</v>
      </c>
      <c r="G623" s="3">
        <f t="shared" si="70"/>
        <v>2331.3600504085812</v>
      </c>
      <c r="H623" s="3">
        <f t="shared" si="71"/>
        <v>18508.361081322852</v>
      </c>
      <c r="I623" s="3">
        <f t="shared" si="72"/>
        <v>16177.001030914271</v>
      </c>
      <c r="J623" s="3">
        <f t="shared" si="73"/>
        <v>0</v>
      </c>
      <c r="K623" s="3">
        <f t="shared" si="74"/>
        <v>1539.5846525593349</v>
      </c>
      <c r="L623" s="2">
        <f t="shared" si="69"/>
        <v>0</v>
      </c>
    </row>
    <row r="624" spans="1:12">
      <c r="A624" s="2">
        <v>604</v>
      </c>
      <c r="B624" s="2">
        <v>30</v>
      </c>
      <c r="C624" s="2">
        <v>1991</v>
      </c>
      <c r="D624" s="13">
        <v>0.92</v>
      </c>
      <c r="E624" s="7">
        <v>1.2293874003208278</v>
      </c>
      <c r="F624" s="7">
        <f t="shared" si="68"/>
        <v>0.30938740032082779</v>
      </c>
      <c r="G624" s="3">
        <f t="shared" si="70"/>
        <v>1344.1910138848973</v>
      </c>
      <c r="H624" s="3">
        <f t="shared" si="71"/>
        <v>17737.179369601065</v>
      </c>
      <c r="I624" s="3">
        <f t="shared" si="72"/>
        <v>16392.988355716167</v>
      </c>
      <c r="J624" s="3">
        <f t="shared" si="73"/>
        <v>0</v>
      </c>
      <c r="K624" s="3">
        <f t="shared" si="74"/>
        <v>1539.5846525593349</v>
      </c>
      <c r="L624" s="2">
        <f t="shared" si="69"/>
        <v>0</v>
      </c>
    </row>
    <row r="625" spans="1:12">
      <c r="A625" s="2">
        <v>605</v>
      </c>
      <c r="B625" s="2">
        <v>31</v>
      </c>
      <c r="C625" s="2">
        <v>1991</v>
      </c>
      <c r="D625" s="2">
        <v>1.0149999999999999</v>
      </c>
      <c r="E625" s="7">
        <v>1.0696539359168269</v>
      </c>
      <c r="F625" s="7">
        <f t="shared" si="68"/>
        <v>5.465393591682699E-2</v>
      </c>
      <c r="G625" s="3">
        <f t="shared" si="70"/>
        <v>237.45417381786712</v>
      </c>
      <c r="H625" s="3">
        <f t="shared" si="71"/>
        <v>19568.735934940301</v>
      </c>
      <c r="I625" s="3">
        <f t="shared" si="72"/>
        <v>19331.281761122435</v>
      </c>
      <c r="J625" s="3">
        <f t="shared" si="73"/>
        <v>0</v>
      </c>
      <c r="K625" s="3">
        <f t="shared" si="74"/>
        <v>1539.5846525593349</v>
      </c>
      <c r="L625" s="2">
        <f t="shared" si="69"/>
        <v>0</v>
      </c>
    </row>
    <row r="626" spans="1:12">
      <c r="A626" s="2">
        <v>606</v>
      </c>
      <c r="B626" s="2">
        <v>32</v>
      </c>
      <c r="C626" s="2">
        <v>1991</v>
      </c>
      <c r="D626" s="2">
        <v>1.01</v>
      </c>
      <c r="E626" s="7">
        <v>1.065890550093894</v>
      </c>
      <c r="F626" s="7">
        <f t="shared" si="68"/>
        <v>5.5890550093893987E-2</v>
      </c>
      <c r="G626" s="3">
        <f t="shared" si="70"/>
        <v>242.82687374919078</v>
      </c>
      <c r="H626" s="3">
        <f t="shared" si="71"/>
        <v>19472.338220975082</v>
      </c>
      <c r="I626" s="3">
        <f t="shared" si="72"/>
        <v>19229.511347225889</v>
      </c>
      <c r="J626" s="3">
        <f t="shared" si="73"/>
        <v>0</v>
      </c>
      <c r="K626" s="3">
        <f t="shared" si="74"/>
        <v>1539.5846525593349</v>
      </c>
      <c r="L626" s="2">
        <f t="shared" si="69"/>
        <v>0</v>
      </c>
    </row>
    <row r="627" spans="1:12">
      <c r="A627" s="2">
        <v>607</v>
      </c>
      <c r="B627" s="2">
        <v>33</v>
      </c>
      <c r="C627" s="2">
        <v>1991</v>
      </c>
      <c r="D627" s="2">
        <v>9.5000000000000001E-2</v>
      </c>
      <c r="E627" s="7">
        <v>1.2919578726979508</v>
      </c>
      <c r="F627" s="7">
        <f t="shared" si="68"/>
        <v>1.1969578726979508</v>
      </c>
      <c r="G627" s="3">
        <f t="shared" si="70"/>
        <v>5200.4057528229459</v>
      </c>
      <c r="H627" s="3">
        <f t="shared" si="71"/>
        <v>1831.5565653392403</v>
      </c>
      <c r="I627" s="3">
        <f t="shared" si="72"/>
        <v>-3368.8491874837055</v>
      </c>
      <c r="J627" s="3">
        <f t="shared" si="73"/>
        <v>3368.8491874837055</v>
      </c>
      <c r="K627" s="3">
        <f t="shared" si="74"/>
        <v>0</v>
      </c>
      <c r="L627" s="2">
        <f t="shared" si="69"/>
        <v>1</v>
      </c>
    </row>
    <row r="628" spans="1:12">
      <c r="A628" s="2">
        <v>608</v>
      </c>
      <c r="B628" s="2">
        <v>34</v>
      </c>
      <c r="C628" s="2">
        <v>1991</v>
      </c>
      <c r="D628" s="2">
        <v>0.83499999999999996</v>
      </c>
      <c r="E628" s="7">
        <v>1.1519901563052848</v>
      </c>
      <c r="F628" s="7">
        <f t="shared" si="68"/>
        <v>0.31699015630528482</v>
      </c>
      <c r="G628" s="3">
        <f t="shared" si="70"/>
        <v>1377.2225990899487</v>
      </c>
      <c r="H628" s="3">
        <f t="shared" si="71"/>
        <v>16098.418232192269</v>
      </c>
      <c r="I628" s="3">
        <f t="shared" si="72"/>
        <v>14721.195633102321</v>
      </c>
      <c r="J628" s="3">
        <f t="shared" si="73"/>
        <v>0</v>
      </c>
      <c r="K628" s="3">
        <f t="shared" si="74"/>
        <v>1539.5846525593349</v>
      </c>
      <c r="L628" s="2">
        <f t="shared" si="69"/>
        <v>0</v>
      </c>
    </row>
    <row r="629" spans="1:12">
      <c r="A629" s="2">
        <v>609</v>
      </c>
      <c r="B629" s="2">
        <v>35</v>
      </c>
      <c r="C629" s="2">
        <v>1991</v>
      </c>
      <c r="D629" s="2">
        <v>0.21000000000000002</v>
      </c>
      <c r="E629" s="7">
        <v>1.2326370066167258</v>
      </c>
      <c r="F629" s="7">
        <f t="shared" si="68"/>
        <v>1.0226370066167259</v>
      </c>
      <c r="G629" s="3">
        <f t="shared" si="70"/>
        <v>4443.0363787759416</v>
      </c>
      <c r="H629" s="3">
        <f t="shared" si="71"/>
        <v>4048.703986539374</v>
      </c>
      <c r="I629" s="3">
        <f t="shared" si="72"/>
        <v>-394.33239223656756</v>
      </c>
      <c r="J629" s="3">
        <f t="shared" si="73"/>
        <v>394.33239223656756</v>
      </c>
      <c r="K629" s="3">
        <f t="shared" si="74"/>
        <v>1145.2522603227674</v>
      </c>
      <c r="L629" s="2">
        <f t="shared" si="69"/>
        <v>0</v>
      </c>
    </row>
    <row r="630" spans="1:12">
      <c r="A630" s="2">
        <v>610</v>
      </c>
      <c r="B630" s="2">
        <v>36</v>
      </c>
      <c r="C630" s="2">
        <v>1991</v>
      </c>
      <c r="D630" s="2">
        <v>1.71</v>
      </c>
      <c r="E630" s="7">
        <v>1.05949212490357</v>
      </c>
      <c r="F630" s="7">
        <f t="shared" si="68"/>
        <v>0</v>
      </c>
      <c r="G630" s="3">
        <f t="shared" si="70"/>
        <v>0</v>
      </c>
      <c r="H630" s="3">
        <f t="shared" si="71"/>
        <v>32968.018176106329</v>
      </c>
      <c r="I630" s="3">
        <f t="shared" si="72"/>
        <v>32968.018176106329</v>
      </c>
      <c r="J630" s="3">
        <f t="shared" si="73"/>
        <v>0</v>
      </c>
      <c r="K630" s="3">
        <f t="shared" si="74"/>
        <v>1539.5846525593349</v>
      </c>
      <c r="L630" s="2">
        <f t="shared" si="69"/>
        <v>0</v>
      </c>
    </row>
    <row r="631" spans="1:12">
      <c r="A631" s="2">
        <v>611</v>
      </c>
      <c r="B631" s="2">
        <v>37</v>
      </c>
      <c r="C631" s="2">
        <v>1991</v>
      </c>
      <c r="D631" s="2">
        <v>3.375</v>
      </c>
      <c r="E631" s="7">
        <v>0.6920106292154089</v>
      </c>
      <c r="F631" s="7">
        <f t="shared" si="68"/>
        <v>0</v>
      </c>
      <c r="G631" s="3">
        <f t="shared" si="70"/>
        <v>0</v>
      </c>
      <c r="H631" s="3">
        <f t="shared" si="71"/>
        <v>65068.456926525636</v>
      </c>
      <c r="I631" s="3">
        <f t="shared" si="72"/>
        <v>65068.456926525636</v>
      </c>
      <c r="J631" s="3">
        <f t="shared" si="73"/>
        <v>0</v>
      </c>
      <c r="K631" s="3">
        <f t="shared" si="74"/>
        <v>1539.5846525593349</v>
      </c>
      <c r="L631" s="2">
        <f t="shared" si="69"/>
        <v>0</v>
      </c>
    </row>
    <row r="632" spans="1:12">
      <c r="A632" s="2">
        <v>612</v>
      </c>
      <c r="B632" s="2">
        <v>38</v>
      </c>
      <c r="C632" s="2">
        <v>1991</v>
      </c>
      <c r="D632" s="2">
        <v>9.5000000000000001E-2</v>
      </c>
      <c r="E632" s="7">
        <v>0.66446771585767606</v>
      </c>
      <c r="F632" s="7">
        <f t="shared" si="68"/>
        <v>0.56946771585767608</v>
      </c>
      <c r="G632" s="3">
        <f t="shared" si="70"/>
        <v>2474.1582416079887</v>
      </c>
      <c r="H632" s="3">
        <f t="shared" si="71"/>
        <v>1831.5565653392403</v>
      </c>
      <c r="I632" s="3">
        <f t="shared" si="72"/>
        <v>-642.60167626874841</v>
      </c>
      <c r="J632" s="3">
        <f t="shared" si="73"/>
        <v>642.60167626874841</v>
      </c>
      <c r="K632" s="3">
        <f t="shared" si="74"/>
        <v>896.98297629058652</v>
      </c>
      <c r="L632" s="2">
        <f t="shared" si="69"/>
        <v>0</v>
      </c>
    </row>
    <row r="633" spans="1:12">
      <c r="A633" s="2">
        <v>613</v>
      </c>
      <c r="B633" s="2">
        <v>39</v>
      </c>
      <c r="C633" s="2">
        <v>1991</v>
      </c>
      <c r="D633" s="2">
        <v>0.185</v>
      </c>
      <c r="E633" s="7">
        <v>0.58029606240022402</v>
      </c>
      <c r="F633" s="7">
        <f t="shared" si="68"/>
        <v>0.39529606240022402</v>
      </c>
      <c r="G633" s="3">
        <f t="shared" si="70"/>
        <v>1717.4371495137268</v>
      </c>
      <c r="H633" s="3">
        <f t="shared" si="71"/>
        <v>3566.7154167132576</v>
      </c>
      <c r="I633" s="3">
        <f t="shared" si="72"/>
        <v>1849.2782671995308</v>
      </c>
      <c r="J633" s="3">
        <f t="shared" si="73"/>
        <v>0</v>
      </c>
      <c r="K633" s="3">
        <f t="shared" si="74"/>
        <v>1539.5846525593349</v>
      </c>
      <c r="L633" s="2">
        <f t="shared" si="69"/>
        <v>0</v>
      </c>
    </row>
    <row r="634" spans="1:12">
      <c r="A634" s="2">
        <v>614</v>
      </c>
      <c r="B634" s="2">
        <v>40</v>
      </c>
      <c r="C634" s="2">
        <v>1991</v>
      </c>
      <c r="D634" s="2">
        <v>0.36</v>
      </c>
      <c r="E634" s="7">
        <v>0.62406299148944</v>
      </c>
      <c r="F634" s="7">
        <f t="shared" si="68"/>
        <v>0</v>
      </c>
      <c r="G634" s="3">
        <f t="shared" si="70"/>
        <v>0</v>
      </c>
      <c r="H634" s="3">
        <f t="shared" si="71"/>
        <v>6940.6354054960684</v>
      </c>
      <c r="I634" s="3">
        <f t="shared" si="72"/>
        <v>6940.6354054960684</v>
      </c>
      <c r="J634" s="3">
        <f t="shared" si="73"/>
        <v>0</v>
      </c>
      <c r="K634" s="3">
        <f t="shared" si="74"/>
        <v>1539.5846525593349</v>
      </c>
      <c r="L634" s="2">
        <f t="shared" si="69"/>
        <v>0</v>
      </c>
    </row>
    <row r="635" spans="1:12">
      <c r="A635" s="2">
        <v>615</v>
      </c>
      <c r="B635" s="2">
        <v>41</v>
      </c>
      <c r="C635" s="2">
        <v>1991</v>
      </c>
      <c r="D635" s="2">
        <v>0.01</v>
      </c>
      <c r="E635" s="7">
        <v>0.55997992068866298</v>
      </c>
      <c r="F635" s="7">
        <f t="shared" si="68"/>
        <v>0</v>
      </c>
      <c r="G635" s="3">
        <f t="shared" si="70"/>
        <v>0</v>
      </c>
      <c r="H635" s="3">
        <f t="shared" si="71"/>
        <v>192.79542793044632</v>
      </c>
      <c r="I635" s="3">
        <f t="shared" si="72"/>
        <v>192.79542793044632</v>
      </c>
      <c r="J635" s="3">
        <f t="shared" si="73"/>
        <v>0</v>
      </c>
      <c r="K635" s="3">
        <f t="shared" si="74"/>
        <v>1539.5846525593349</v>
      </c>
      <c r="L635" s="2">
        <f t="shared" si="69"/>
        <v>0</v>
      </c>
    </row>
    <row r="636" spans="1:12">
      <c r="A636" s="2">
        <v>616</v>
      </c>
      <c r="B636" s="2">
        <v>42</v>
      </c>
      <c r="C636" s="2">
        <v>1991</v>
      </c>
      <c r="D636" s="2">
        <v>0.01</v>
      </c>
      <c r="E636" s="7">
        <v>0.45664444835312029</v>
      </c>
      <c r="F636" s="7">
        <f t="shared" si="68"/>
        <v>0</v>
      </c>
      <c r="G636" s="3">
        <f t="shared" si="70"/>
        <v>0</v>
      </c>
      <c r="H636" s="3">
        <f t="shared" si="71"/>
        <v>192.79542793044632</v>
      </c>
      <c r="I636" s="3">
        <f t="shared" si="72"/>
        <v>192.79542793044632</v>
      </c>
      <c r="J636" s="3">
        <f t="shared" si="73"/>
        <v>0</v>
      </c>
      <c r="K636" s="3">
        <f t="shared" si="74"/>
        <v>1539.5846525593349</v>
      </c>
      <c r="L636" s="2">
        <f t="shared" si="69"/>
        <v>0</v>
      </c>
    </row>
    <row r="637" spans="1:12">
      <c r="A637" s="2">
        <v>617</v>
      </c>
      <c r="B637" s="2">
        <v>43</v>
      </c>
      <c r="C637" s="2">
        <v>1991</v>
      </c>
      <c r="D637" s="2">
        <v>0.995</v>
      </c>
      <c r="E637" s="7">
        <v>0.38515976338666458</v>
      </c>
      <c r="F637" s="7">
        <f t="shared" si="68"/>
        <v>0</v>
      </c>
      <c r="G637" s="3">
        <f t="shared" si="70"/>
        <v>0</v>
      </c>
      <c r="H637" s="3">
        <f t="shared" si="71"/>
        <v>19183.145079079412</v>
      </c>
      <c r="I637" s="3">
        <f t="shared" si="72"/>
        <v>19183.145079079412</v>
      </c>
      <c r="J637" s="3">
        <f t="shared" si="73"/>
        <v>0</v>
      </c>
      <c r="K637" s="3">
        <f t="shared" si="74"/>
        <v>1539.5846525593349</v>
      </c>
      <c r="L637" s="2">
        <f t="shared" si="69"/>
        <v>0</v>
      </c>
    </row>
    <row r="638" spans="1:12">
      <c r="A638" s="2">
        <v>618</v>
      </c>
      <c r="B638" s="2">
        <v>44</v>
      </c>
      <c r="C638" s="2">
        <v>1991</v>
      </c>
      <c r="D638" s="2">
        <v>3.2100000000000004</v>
      </c>
      <c r="E638" s="7">
        <v>0.23130547220501327</v>
      </c>
      <c r="F638" s="7">
        <f t="shared" si="68"/>
        <v>0</v>
      </c>
      <c r="G638" s="3">
        <f t="shared" si="70"/>
        <v>0</v>
      </c>
      <c r="H638" s="3">
        <f t="shared" si="71"/>
        <v>61887.332365673283</v>
      </c>
      <c r="I638" s="3">
        <f t="shared" si="72"/>
        <v>61887.332365673283</v>
      </c>
      <c r="J638" s="3">
        <f t="shared" si="73"/>
        <v>0</v>
      </c>
      <c r="K638" s="3">
        <f t="shared" si="74"/>
        <v>0</v>
      </c>
      <c r="L638" s="2">
        <f t="shared" si="69"/>
        <v>0</v>
      </c>
    </row>
    <row r="639" spans="1:12">
      <c r="A639" s="2">
        <v>619</v>
      </c>
      <c r="B639" s="2">
        <v>45</v>
      </c>
      <c r="C639" s="2">
        <v>1991</v>
      </c>
      <c r="D639" s="2">
        <v>0.29499999999999998</v>
      </c>
      <c r="E639" s="7">
        <v>8.4346456606880005E-2</v>
      </c>
      <c r="F639" s="7">
        <f t="shared" si="68"/>
        <v>0</v>
      </c>
      <c r="G639" s="3">
        <f t="shared" si="70"/>
        <v>0</v>
      </c>
      <c r="H639" s="3">
        <f t="shared" si="71"/>
        <v>5687.4651239481664</v>
      </c>
      <c r="I639" s="3">
        <f t="shared" si="72"/>
        <v>5687.4651239481664</v>
      </c>
      <c r="J639" s="3">
        <f t="shared" si="73"/>
        <v>0</v>
      </c>
      <c r="K639" s="3">
        <f t="shared" si="74"/>
        <v>0</v>
      </c>
      <c r="L639" s="2">
        <f t="shared" si="69"/>
        <v>0</v>
      </c>
    </row>
    <row r="640" spans="1:12">
      <c r="A640" s="2">
        <v>620</v>
      </c>
      <c r="B640" s="2">
        <v>46</v>
      </c>
      <c r="C640" s="2">
        <v>1991</v>
      </c>
      <c r="D640" s="2">
        <v>0.14500000000000002</v>
      </c>
      <c r="E640" s="7">
        <v>0.1469298817398953</v>
      </c>
      <c r="F640" s="7">
        <f t="shared" si="68"/>
        <v>0</v>
      </c>
      <c r="G640" s="3">
        <f t="shared" si="70"/>
        <v>0</v>
      </c>
      <c r="H640" s="3">
        <f t="shared" si="71"/>
        <v>2795.5337049914724</v>
      </c>
      <c r="I640" s="3">
        <f t="shared" si="72"/>
        <v>2795.5337049914724</v>
      </c>
      <c r="J640" s="3">
        <f t="shared" si="73"/>
        <v>0</v>
      </c>
      <c r="K640" s="3">
        <f t="shared" si="74"/>
        <v>0</v>
      </c>
      <c r="L640" s="2">
        <f t="shared" si="69"/>
        <v>0</v>
      </c>
    </row>
    <row r="641" spans="1:12">
      <c r="A641" s="2">
        <v>621</v>
      </c>
      <c r="B641" s="2">
        <v>47</v>
      </c>
      <c r="C641" s="2">
        <v>1991</v>
      </c>
      <c r="D641" s="2">
        <v>0.71</v>
      </c>
      <c r="E641" s="7">
        <v>0.1302259053789806</v>
      </c>
      <c r="F641" s="7">
        <f t="shared" si="68"/>
        <v>0</v>
      </c>
      <c r="G641" s="3">
        <f t="shared" si="70"/>
        <v>0</v>
      </c>
      <c r="H641" s="3">
        <f t="shared" si="71"/>
        <v>13688.475383061692</v>
      </c>
      <c r="I641" s="3">
        <f t="shared" si="72"/>
        <v>13688.475383061692</v>
      </c>
      <c r="J641" s="3">
        <f t="shared" si="73"/>
        <v>0</v>
      </c>
      <c r="K641" s="3">
        <f t="shared" si="74"/>
        <v>0</v>
      </c>
      <c r="L641" s="2">
        <f t="shared" si="69"/>
        <v>0</v>
      </c>
    </row>
    <row r="642" spans="1:12">
      <c r="A642" s="2">
        <v>622</v>
      </c>
      <c r="B642" s="2">
        <v>48</v>
      </c>
      <c r="C642" s="2">
        <v>1991</v>
      </c>
      <c r="D642" s="2">
        <v>0</v>
      </c>
      <c r="E642" s="7">
        <v>0</v>
      </c>
      <c r="F642" s="7">
        <f t="shared" si="68"/>
        <v>0</v>
      </c>
      <c r="G642" s="3">
        <f t="shared" si="70"/>
        <v>0</v>
      </c>
      <c r="H642" s="3">
        <f t="shared" si="71"/>
        <v>0</v>
      </c>
      <c r="I642" s="3">
        <f t="shared" si="72"/>
        <v>0</v>
      </c>
      <c r="J642" s="3">
        <f t="shared" si="73"/>
        <v>0</v>
      </c>
      <c r="K642" s="3">
        <f t="shared" si="74"/>
        <v>0</v>
      </c>
      <c r="L642" s="2">
        <f t="shared" si="69"/>
        <v>0</v>
      </c>
    </row>
    <row r="643" spans="1:12">
      <c r="A643" s="2">
        <v>623</v>
      </c>
      <c r="B643" s="2">
        <v>49</v>
      </c>
      <c r="C643" s="2">
        <v>1991</v>
      </c>
      <c r="D643" s="2">
        <v>0</v>
      </c>
      <c r="E643" s="7">
        <v>0</v>
      </c>
      <c r="F643" s="7">
        <f t="shared" si="68"/>
        <v>0</v>
      </c>
      <c r="G643" s="3">
        <f t="shared" si="70"/>
        <v>0</v>
      </c>
      <c r="H643" s="3">
        <f t="shared" si="71"/>
        <v>0</v>
      </c>
      <c r="I643" s="3">
        <f t="shared" si="72"/>
        <v>0</v>
      </c>
      <c r="J643" s="3">
        <f t="shared" si="73"/>
        <v>0</v>
      </c>
      <c r="K643" s="3">
        <f t="shared" si="74"/>
        <v>0</v>
      </c>
      <c r="L643" s="2">
        <f t="shared" si="69"/>
        <v>0</v>
      </c>
    </row>
    <row r="644" spans="1:12">
      <c r="A644" s="2">
        <v>624</v>
      </c>
      <c r="B644" s="2">
        <v>50</v>
      </c>
      <c r="C644" s="2">
        <v>1991</v>
      </c>
      <c r="D644" s="2">
        <v>0</v>
      </c>
      <c r="E644" s="7">
        <v>0</v>
      </c>
      <c r="F644" s="7">
        <f t="shared" si="68"/>
        <v>0</v>
      </c>
      <c r="G644" s="3">
        <f t="shared" si="70"/>
        <v>0</v>
      </c>
      <c r="H644" s="3">
        <f t="shared" si="71"/>
        <v>0</v>
      </c>
      <c r="I644" s="3">
        <f t="shared" si="72"/>
        <v>0</v>
      </c>
      <c r="J644" s="3">
        <f t="shared" si="73"/>
        <v>0</v>
      </c>
      <c r="K644" s="3">
        <f t="shared" si="74"/>
        <v>0</v>
      </c>
      <c r="L644" s="2">
        <f t="shared" si="69"/>
        <v>0</v>
      </c>
    </row>
    <row r="645" spans="1:12">
      <c r="A645" s="2">
        <v>625</v>
      </c>
      <c r="B645" s="2">
        <v>51</v>
      </c>
      <c r="C645" s="2">
        <v>1991</v>
      </c>
      <c r="D645" s="2">
        <v>0</v>
      </c>
      <c r="E645" s="7">
        <v>0</v>
      </c>
      <c r="F645" s="7">
        <f t="shared" si="68"/>
        <v>0</v>
      </c>
      <c r="G645" s="3">
        <f t="shared" si="70"/>
        <v>0</v>
      </c>
      <c r="H645" s="3">
        <f t="shared" si="71"/>
        <v>0</v>
      </c>
      <c r="I645" s="3">
        <f t="shared" si="72"/>
        <v>0</v>
      </c>
      <c r="J645" s="3">
        <f t="shared" si="73"/>
        <v>0</v>
      </c>
      <c r="K645" s="3">
        <f t="shared" si="74"/>
        <v>0</v>
      </c>
      <c r="L645" s="2">
        <f t="shared" si="69"/>
        <v>0</v>
      </c>
    </row>
    <row r="646" spans="1:12">
      <c r="A646" s="2">
        <v>626</v>
      </c>
      <c r="B646" s="2">
        <v>52</v>
      </c>
      <c r="C646" s="2">
        <v>1991</v>
      </c>
      <c r="D646" s="2">
        <v>0</v>
      </c>
      <c r="E646" s="7">
        <v>0</v>
      </c>
      <c r="F646" s="7">
        <f t="shared" si="68"/>
        <v>0</v>
      </c>
      <c r="G646" s="3">
        <f t="shared" si="70"/>
        <v>0</v>
      </c>
      <c r="H646" s="3">
        <f t="shared" si="71"/>
        <v>0</v>
      </c>
      <c r="I646" s="3">
        <f t="shared" si="72"/>
        <v>0</v>
      </c>
      <c r="J646" s="3">
        <f t="shared" si="73"/>
        <v>0</v>
      </c>
      <c r="K646" s="3">
        <f t="shared" si="74"/>
        <v>0</v>
      </c>
      <c r="L646" s="2">
        <f t="shared" si="69"/>
        <v>0</v>
      </c>
    </row>
    <row r="647" spans="1:12">
      <c r="A647" s="2">
        <v>627</v>
      </c>
      <c r="B647" s="2">
        <v>1</v>
      </c>
      <c r="C647" s="2">
        <v>1992</v>
      </c>
      <c r="D647" s="2">
        <v>0</v>
      </c>
      <c r="E647" s="7">
        <v>0</v>
      </c>
      <c r="F647" s="7">
        <f t="shared" si="68"/>
        <v>0</v>
      </c>
      <c r="G647" s="3">
        <f t="shared" si="70"/>
        <v>0</v>
      </c>
      <c r="H647" s="3">
        <f t="shared" si="71"/>
        <v>0</v>
      </c>
      <c r="I647" s="3">
        <f t="shared" si="72"/>
        <v>0</v>
      </c>
      <c r="J647" s="3">
        <f t="shared" si="73"/>
        <v>0</v>
      </c>
      <c r="K647" s="3">
        <f t="shared" si="74"/>
        <v>0</v>
      </c>
      <c r="L647" s="2">
        <f t="shared" si="69"/>
        <v>0</v>
      </c>
    </row>
    <row r="648" spans="1:12">
      <c r="A648" s="2">
        <v>628</v>
      </c>
      <c r="B648" s="2">
        <v>2</v>
      </c>
      <c r="C648" s="2">
        <v>1992</v>
      </c>
      <c r="D648" s="2">
        <v>0</v>
      </c>
      <c r="E648" s="7">
        <v>0</v>
      </c>
      <c r="F648" s="7">
        <f t="shared" si="68"/>
        <v>0</v>
      </c>
      <c r="G648" s="3">
        <f t="shared" si="70"/>
        <v>0</v>
      </c>
      <c r="H648" s="3">
        <f t="shared" si="71"/>
        <v>0</v>
      </c>
      <c r="I648" s="3">
        <f t="shared" si="72"/>
        <v>0</v>
      </c>
      <c r="J648" s="3">
        <f t="shared" si="73"/>
        <v>0</v>
      </c>
      <c r="K648" s="3">
        <f t="shared" si="74"/>
        <v>0</v>
      </c>
      <c r="L648" s="2">
        <f t="shared" si="69"/>
        <v>0</v>
      </c>
    </row>
    <row r="649" spans="1:12">
      <c r="A649" s="2">
        <v>629</v>
      </c>
      <c r="B649" s="2">
        <v>3</v>
      </c>
      <c r="C649" s="2">
        <v>1992</v>
      </c>
      <c r="D649" s="2">
        <v>0</v>
      </c>
      <c r="E649" s="7">
        <v>0</v>
      </c>
      <c r="F649" s="7">
        <f t="shared" si="68"/>
        <v>0</v>
      </c>
      <c r="G649" s="3">
        <f t="shared" si="70"/>
        <v>0</v>
      </c>
      <c r="H649" s="3">
        <f t="shared" si="71"/>
        <v>0</v>
      </c>
      <c r="I649" s="3">
        <f t="shared" si="72"/>
        <v>0</v>
      </c>
      <c r="J649" s="3">
        <f t="shared" si="73"/>
        <v>0</v>
      </c>
      <c r="K649" s="3">
        <f t="shared" si="74"/>
        <v>0</v>
      </c>
      <c r="L649" s="2">
        <f t="shared" si="69"/>
        <v>0</v>
      </c>
    </row>
    <row r="650" spans="1:12">
      <c r="A650" s="2">
        <v>630</v>
      </c>
      <c r="B650" s="2">
        <v>4</v>
      </c>
      <c r="C650" s="2">
        <v>1992</v>
      </c>
      <c r="D650" s="2">
        <v>0</v>
      </c>
      <c r="E650" s="7">
        <v>0</v>
      </c>
      <c r="F650" s="7">
        <f t="shared" si="68"/>
        <v>0</v>
      </c>
      <c r="G650" s="3">
        <f t="shared" si="70"/>
        <v>0</v>
      </c>
      <c r="H650" s="3">
        <f t="shared" si="71"/>
        <v>0</v>
      </c>
      <c r="I650" s="3">
        <f t="shared" si="72"/>
        <v>0</v>
      </c>
      <c r="J650" s="3">
        <f t="shared" si="73"/>
        <v>0</v>
      </c>
      <c r="K650" s="3">
        <f t="shared" si="74"/>
        <v>0</v>
      </c>
      <c r="L650" s="2">
        <f t="shared" si="69"/>
        <v>0</v>
      </c>
    </row>
    <row r="651" spans="1:12">
      <c r="A651" s="2">
        <v>631</v>
      </c>
      <c r="B651" s="2">
        <v>5</v>
      </c>
      <c r="C651" s="2">
        <v>1992</v>
      </c>
      <c r="D651" s="2">
        <v>0</v>
      </c>
      <c r="E651" s="7">
        <v>0</v>
      </c>
      <c r="F651" s="7">
        <f t="shared" si="68"/>
        <v>0</v>
      </c>
      <c r="G651" s="3">
        <f t="shared" si="70"/>
        <v>0</v>
      </c>
      <c r="H651" s="3">
        <f t="shared" si="71"/>
        <v>0</v>
      </c>
      <c r="I651" s="3">
        <f t="shared" si="72"/>
        <v>0</v>
      </c>
      <c r="J651" s="3">
        <f t="shared" si="73"/>
        <v>0</v>
      </c>
      <c r="K651" s="3">
        <f t="shared" si="74"/>
        <v>0</v>
      </c>
      <c r="L651" s="2">
        <f t="shared" si="69"/>
        <v>0</v>
      </c>
    </row>
    <row r="652" spans="1:12">
      <c r="A652" s="2">
        <v>632</v>
      </c>
      <c r="B652" s="2">
        <v>6</v>
      </c>
      <c r="C652" s="2">
        <v>1992</v>
      </c>
      <c r="D652" s="2">
        <v>0</v>
      </c>
      <c r="E652" s="7">
        <v>0</v>
      </c>
      <c r="F652" s="7">
        <f t="shared" si="68"/>
        <v>0</v>
      </c>
      <c r="G652" s="3">
        <f t="shared" si="70"/>
        <v>0</v>
      </c>
      <c r="H652" s="3">
        <f t="shared" si="71"/>
        <v>0</v>
      </c>
      <c r="I652" s="3">
        <f t="shared" si="72"/>
        <v>0</v>
      </c>
      <c r="J652" s="3">
        <f t="shared" si="73"/>
        <v>0</v>
      </c>
      <c r="K652" s="3">
        <f t="shared" si="74"/>
        <v>0</v>
      </c>
      <c r="L652" s="2">
        <f t="shared" si="69"/>
        <v>0</v>
      </c>
    </row>
    <row r="653" spans="1:12">
      <c r="A653" s="2">
        <v>633</v>
      </c>
      <c r="B653" s="2">
        <v>7</v>
      </c>
      <c r="C653" s="2">
        <v>1992</v>
      </c>
      <c r="D653" s="2">
        <v>0</v>
      </c>
      <c r="E653" s="7">
        <v>0</v>
      </c>
      <c r="F653" s="7">
        <f t="shared" si="68"/>
        <v>0</v>
      </c>
      <c r="G653" s="3">
        <f t="shared" si="70"/>
        <v>0</v>
      </c>
      <c r="H653" s="3">
        <f t="shared" si="71"/>
        <v>0</v>
      </c>
      <c r="I653" s="3">
        <f t="shared" si="72"/>
        <v>0</v>
      </c>
      <c r="J653" s="3">
        <f t="shared" si="73"/>
        <v>0</v>
      </c>
      <c r="K653" s="3">
        <f t="shared" si="74"/>
        <v>0</v>
      </c>
      <c r="L653" s="2">
        <f t="shared" si="69"/>
        <v>0</v>
      </c>
    </row>
    <row r="654" spans="1:12">
      <c r="A654" s="2">
        <v>634</v>
      </c>
      <c r="B654" s="2">
        <v>8</v>
      </c>
      <c r="C654" s="2">
        <v>1992</v>
      </c>
      <c r="D654" s="2">
        <v>0</v>
      </c>
      <c r="E654" s="7">
        <v>0</v>
      </c>
      <c r="F654" s="7">
        <f t="shared" si="68"/>
        <v>0</v>
      </c>
      <c r="G654" s="3">
        <f t="shared" si="70"/>
        <v>0</v>
      </c>
      <c r="H654" s="3">
        <f t="shared" si="71"/>
        <v>0</v>
      </c>
      <c r="I654" s="3">
        <f t="shared" si="72"/>
        <v>0</v>
      </c>
      <c r="J654" s="3">
        <f t="shared" si="73"/>
        <v>0</v>
      </c>
      <c r="K654" s="3">
        <f t="shared" si="74"/>
        <v>0</v>
      </c>
      <c r="L654" s="2">
        <f t="shared" si="69"/>
        <v>0</v>
      </c>
    </row>
    <row r="655" spans="1:12">
      <c r="A655" s="2">
        <v>635</v>
      </c>
      <c r="B655" s="2">
        <v>9</v>
      </c>
      <c r="C655" s="2">
        <v>1992</v>
      </c>
      <c r="D655" s="2">
        <v>0</v>
      </c>
      <c r="E655" s="7">
        <v>0</v>
      </c>
      <c r="F655" s="7">
        <f t="shared" si="68"/>
        <v>0</v>
      </c>
      <c r="G655" s="3">
        <f t="shared" si="70"/>
        <v>0</v>
      </c>
      <c r="H655" s="3">
        <f t="shared" si="71"/>
        <v>0</v>
      </c>
      <c r="I655" s="3">
        <f t="shared" si="72"/>
        <v>0</v>
      </c>
      <c r="J655" s="3">
        <f t="shared" si="73"/>
        <v>0</v>
      </c>
      <c r="K655" s="3">
        <f t="shared" si="74"/>
        <v>0</v>
      </c>
      <c r="L655" s="2">
        <f t="shared" si="69"/>
        <v>0</v>
      </c>
    </row>
    <row r="656" spans="1:12">
      <c r="A656" s="2">
        <v>636</v>
      </c>
      <c r="B656" s="2">
        <v>10</v>
      </c>
      <c r="C656" s="2">
        <v>1992</v>
      </c>
      <c r="D656" s="2">
        <v>0</v>
      </c>
      <c r="E656" s="7">
        <v>0</v>
      </c>
      <c r="F656" s="7">
        <f t="shared" si="68"/>
        <v>0</v>
      </c>
      <c r="G656" s="3">
        <f t="shared" si="70"/>
        <v>0</v>
      </c>
      <c r="H656" s="3">
        <f t="shared" si="71"/>
        <v>0</v>
      </c>
      <c r="I656" s="3">
        <f t="shared" si="72"/>
        <v>0</v>
      </c>
      <c r="J656" s="3">
        <f t="shared" si="73"/>
        <v>0</v>
      </c>
      <c r="K656" s="3">
        <f t="shared" si="74"/>
        <v>0</v>
      </c>
      <c r="L656" s="2">
        <f t="shared" si="69"/>
        <v>0</v>
      </c>
    </row>
    <row r="657" spans="1:12">
      <c r="A657" s="2">
        <v>637</v>
      </c>
      <c r="B657" s="2">
        <v>11</v>
      </c>
      <c r="C657" s="2">
        <v>1992</v>
      </c>
      <c r="D657" s="2">
        <v>0.38600000000000007</v>
      </c>
      <c r="E657" s="7">
        <v>0.11282535421562678</v>
      </c>
      <c r="F657" s="7">
        <f t="shared" si="68"/>
        <v>0</v>
      </c>
      <c r="G657" s="3">
        <f t="shared" si="70"/>
        <v>0</v>
      </c>
      <c r="H657" s="3">
        <f t="shared" si="71"/>
        <v>7441.9035181152303</v>
      </c>
      <c r="I657" s="3">
        <f t="shared" si="72"/>
        <v>7441.9035181152303</v>
      </c>
      <c r="J657" s="3">
        <f t="shared" si="73"/>
        <v>0</v>
      </c>
      <c r="K657" s="3">
        <f t="shared" si="74"/>
        <v>1539.5846525593349</v>
      </c>
      <c r="L657" s="2">
        <f t="shared" si="69"/>
        <v>0</v>
      </c>
    </row>
    <row r="658" spans="1:12">
      <c r="A658" s="2">
        <v>638</v>
      </c>
      <c r="B658" s="2">
        <v>12</v>
      </c>
      <c r="C658" s="2">
        <v>1992</v>
      </c>
      <c r="D658" s="2">
        <v>0.58899999999999997</v>
      </c>
      <c r="E658" s="7">
        <v>0.34343031461033102</v>
      </c>
      <c r="F658" s="7">
        <f t="shared" si="68"/>
        <v>0</v>
      </c>
      <c r="G658" s="3">
        <f t="shared" si="70"/>
        <v>0</v>
      </c>
      <c r="H658" s="3">
        <f t="shared" si="71"/>
        <v>11355.65070510329</v>
      </c>
      <c r="I658" s="3">
        <f t="shared" si="72"/>
        <v>11355.65070510329</v>
      </c>
      <c r="J658" s="3">
        <f t="shared" si="73"/>
        <v>0</v>
      </c>
      <c r="K658" s="3">
        <f t="shared" si="74"/>
        <v>1539.5846525593349</v>
      </c>
      <c r="L658" s="2">
        <f t="shared" si="69"/>
        <v>0</v>
      </c>
    </row>
    <row r="659" spans="1:12">
      <c r="A659" s="2">
        <v>639</v>
      </c>
      <c r="B659" s="2">
        <v>13</v>
      </c>
      <c r="C659" s="2">
        <v>1992</v>
      </c>
      <c r="D659" s="2">
        <v>0.15500000000000003</v>
      </c>
      <c r="E659" s="7">
        <v>0.48056377903738395</v>
      </c>
      <c r="F659" s="7">
        <f t="shared" si="68"/>
        <v>0.32556377903738393</v>
      </c>
      <c r="G659" s="3">
        <f t="shared" si="70"/>
        <v>1414.4722951699314</v>
      </c>
      <c r="H659" s="3">
        <f t="shared" si="71"/>
        <v>2988.3291329219187</v>
      </c>
      <c r="I659" s="3">
        <f t="shared" si="72"/>
        <v>1573.8568377519873</v>
      </c>
      <c r="J659" s="3">
        <f t="shared" si="73"/>
        <v>0</v>
      </c>
      <c r="K659" s="3">
        <f t="shared" si="74"/>
        <v>1539.5846525593349</v>
      </c>
      <c r="L659" s="2">
        <f t="shared" si="69"/>
        <v>0</v>
      </c>
    </row>
    <row r="660" spans="1:12">
      <c r="A660" s="2">
        <v>640</v>
      </c>
      <c r="B660" s="2">
        <v>14</v>
      </c>
      <c r="C660" s="2">
        <v>1992</v>
      </c>
      <c r="D660" s="2">
        <v>0.01</v>
      </c>
      <c r="E660" s="7">
        <v>0.53710590496396304</v>
      </c>
      <c r="F660" s="7">
        <f t="shared" si="68"/>
        <v>0.52710590496396303</v>
      </c>
      <c r="G660" s="3">
        <f t="shared" si="70"/>
        <v>2290.1094875987028</v>
      </c>
      <c r="H660" s="3">
        <f t="shared" si="71"/>
        <v>192.79542793044632</v>
      </c>
      <c r="I660" s="3">
        <f t="shared" si="72"/>
        <v>-2097.3140596682565</v>
      </c>
      <c r="J660" s="3">
        <f t="shared" si="73"/>
        <v>2097.3140596682565</v>
      </c>
      <c r="K660" s="3">
        <f t="shared" si="74"/>
        <v>0</v>
      </c>
      <c r="L660" s="2">
        <f t="shared" si="69"/>
        <v>1</v>
      </c>
    </row>
    <row r="661" spans="1:12">
      <c r="A661" s="2">
        <v>641</v>
      </c>
      <c r="B661" s="2">
        <v>15</v>
      </c>
      <c r="C661" s="2">
        <v>1992</v>
      </c>
      <c r="D661" s="2">
        <v>0.44000000000000006</v>
      </c>
      <c r="E661" s="7">
        <v>0.67779015678896892</v>
      </c>
      <c r="F661" s="7">
        <f t="shared" si="68"/>
        <v>0.23779015678896886</v>
      </c>
      <c r="G661" s="3">
        <f t="shared" si="70"/>
        <v>1033.1234937639929</v>
      </c>
      <c r="H661" s="3">
        <f t="shared" si="71"/>
        <v>8482.9988289396388</v>
      </c>
      <c r="I661" s="3">
        <f t="shared" si="72"/>
        <v>7449.8753351756459</v>
      </c>
      <c r="J661" s="3">
        <f t="shared" si="73"/>
        <v>0</v>
      </c>
      <c r="K661" s="3">
        <f t="shared" si="74"/>
        <v>1539.5846525593349</v>
      </c>
      <c r="L661" s="2">
        <f t="shared" si="69"/>
        <v>0</v>
      </c>
    </row>
    <row r="662" spans="1:12">
      <c r="A662" s="2">
        <v>642</v>
      </c>
      <c r="B662" s="2">
        <v>16</v>
      </c>
      <c r="C662" s="2">
        <v>1992</v>
      </c>
      <c r="D662" s="2">
        <v>0.52</v>
      </c>
      <c r="E662" s="7">
        <v>0.493435432567562</v>
      </c>
      <c r="F662" s="7">
        <f t="shared" ref="F662:F725" si="75">IF(OR(B662&lt;$C$6,B662&gt;$D$6),0,IF(E662&gt;D662,E662-D662,0))</f>
        <v>0</v>
      </c>
      <c r="G662" s="3">
        <f t="shared" si="70"/>
        <v>0</v>
      </c>
      <c r="H662" s="3">
        <f t="shared" si="71"/>
        <v>10025.362252383211</v>
      </c>
      <c r="I662" s="3">
        <f t="shared" si="72"/>
        <v>10025.362252383211</v>
      </c>
      <c r="J662" s="3">
        <f t="shared" si="73"/>
        <v>0</v>
      </c>
      <c r="K662" s="3">
        <f t="shared" si="74"/>
        <v>1539.5846525593349</v>
      </c>
      <c r="L662" s="2">
        <f t="shared" ref="L662:L725" si="76">IF(AND(K662=0,I662=0),0,IF(B662&gt;43,0,IF(ROUND((K661+I662),0)=0,0,IF(K662=0,1,0))))</f>
        <v>0</v>
      </c>
    </row>
    <row r="663" spans="1:12">
      <c r="A663" s="2">
        <v>643</v>
      </c>
      <c r="B663" s="2">
        <v>17</v>
      </c>
      <c r="C663" s="2">
        <v>1992</v>
      </c>
      <c r="D663" s="2">
        <v>1.0599999999999998</v>
      </c>
      <c r="E663" s="7">
        <v>0.53451141677763303</v>
      </c>
      <c r="F663" s="7">
        <f t="shared" si="75"/>
        <v>0</v>
      </c>
      <c r="G663" s="3">
        <f t="shared" si="70"/>
        <v>0</v>
      </c>
      <c r="H663" s="3">
        <f t="shared" si="71"/>
        <v>20436.315360627312</v>
      </c>
      <c r="I663" s="3">
        <f t="shared" si="72"/>
        <v>20436.315360627312</v>
      </c>
      <c r="J663" s="3">
        <f t="shared" si="73"/>
        <v>0</v>
      </c>
      <c r="K663" s="3">
        <f t="shared" si="74"/>
        <v>1539.5846525593349</v>
      </c>
      <c r="L663" s="2">
        <f t="shared" si="76"/>
        <v>0</v>
      </c>
    </row>
    <row r="664" spans="1:12">
      <c r="A664" s="2">
        <v>644</v>
      </c>
      <c r="B664" s="2">
        <v>18</v>
      </c>
      <c r="C664" s="2">
        <v>1992</v>
      </c>
      <c r="D664" s="2">
        <v>0.01</v>
      </c>
      <c r="E664" s="7">
        <v>1.121286219328729</v>
      </c>
      <c r="F664" s="7">
        <f t="shared" si="75"/>
        <v>1.111286219328729</v>
      </c>
      <c r="G664" s="3">
        <f t="shared" si="70"/>
        <v>4828.1893455479476</v>
      </c>
      <c r="H664" s="3">
        <f t="shared" si="71"/>
        <v>192.79542793044632</v>
      </c>
      <c r="I664" s="3">
        <f t="shared" si="72"/>
        <v>-4635.3939176175008</v>
      </c>
      <c r="J664" s="3">
        <f t="shared" si="73"/>
        <v>4635.3939176175008</v>
      </c>
      <c r="K664" s="3">
        <f t="shared" si="74"/>
        <v>0</v>
      </c>
      <c r="L664" s="2">
        <f t="shared" si="76"/>
        <v>1</v>
      </c>
    </row>
    <row r="665" spans="1:12">
      <c r="A665" s="2">
        <v>645</v>
      </c>
      <c r="B665" s="2">
        <v>19</v>
      </c>
      <c r="C665" s="2">
        <v>1992</v>
      </c>
      <c r="D665" s="2">
        <v>0</v>
      </c>
      <c r="E665" s="7">
        <v>1.2319161404757288</v>
      </c>
      <c r="F665" s="7">
        <f t="shared" si="75"/>
        <v>1.2319161404757288</v>
      </c>
      <c r="G665" s="3">
        <f t="shared" si="70"/>
        <v>5352.2884389282708</v>
      </c>
      <c r="H665" s="3">
        <f t="shared" si="71"/>
        <v>0</v>
      </c>
      <c r="I665" s="3">
        <f t="shared" si="72"/>
        <v>-5352.2884389282708</v>
      </c>
      <c r="J665" s="3">
        <f t="shared" si="73"/>
        <v>9987.6823565457707</v>
      </c>
      <c r="K665" s="3">
        <f t="shared" si="74"/>
        <v>0</v>
      </c>
      <c r="L665" s="2">
        <f t="shared" si="76"/>
        <v>1</v>
      </c>
    </row>
    <row r="666" spans="1:12">
      <c r="A666" s="2">
        <v>646</v>
      </c>
      <c r="B666" s="2">
        <v>20</v>
      </c>
      <c r="C666" s="2">
        <v>1992</v>
      </c>
      <c r="D666" s="2">
        <v>0.21000000000000002</v>
      </c>
      <c r="E666" s="7">
        <v>1.172974408252385</v>
      </c>
      <c r="F666" s="7">
        <f t="shared" si="75"/>
        <v>0.96297440825238501</v>
      </c>
      <c r="G666" s="3">
        <f t="shared" si="70"/>
        <v>4183.8211408470288</v>
      </c>
      <c r="H666" s="3">
        <f t="shared" si="71"/>
        <v>4048.703986539374</v>
      </c>
      <c r="I666" s="3">
        <f t="shared" si="72"/>
        <v>-135.1171543076548</v>
      </c>
      <c r="J666" s="3">
        <f t="shared" si="73"/>
        <v>10122.799510853425</v>
      </c>
      <c r="K666" s="3">
        <f t="shared" si="74"/>
        <v>0</v>
      </c>
      <c r="L666" s="2">
        <f t="shared" si="76"/>
        <v>1</v>
      </c>
    </row>
    <row r="667" spans="1:12">
      <c r="A667" s="2">
        <v>647</v>
      </c>
      <c r="B667" s="2">
        <v>21</v>
      </c>
      <c r="C667" s="2">
        <v>1992</v>
      </c>
      <c r="D667" s="2">
        <v>0.6</v>
      </c>
      <c r="E667" s="7">
        <v>1.3675070852193159</v>
      </c>
      <c r="F667" s="7">
        <f t="shared" si="75"/>
        <v>0.76750708521931588</v>
      </c>
      <c r="G667" s="3">
        <f t="shared" si="70"/>
        <v>3334.5770576790433</v>
      </c>
      <c r="H667" s="3">
        <f t="shared" si="71"/>
        <v>11567.725675826783</v>
      </c>
      <c r="I667" s="3">
        <f t="shared" si="72"/>
        <v>8233.1486181477394</v>
      </c>
      <c r="J667" s="3">
        <f t="shared" si="73"/>
        <v>1889.6508927056857</v>
      </c>
      <c r="K667" s="3">
        <f t="shared" si="74"/>
        <v>1539.5846525593349</v>
      </c>
      <c r="L667" s="2">
        <f t="shared" si="76"/>
        <v>0</v>
      </c>
    </row>
    <row r="668" spans="1:12">
      <c r="A668" s="2">
        <v>648</v>
      </c>
      <c r="B668" s="2">
        <v>22</v>
      </c>
      <c r="C668" s="2">
        <v>1992</v>
      </c>
      <c r="D668" s="2">
        <v>0.36</v>
      </c>
      <c r="E668" s="7">
        <v>1.11157873902367</v>
      </c>
      <c r="F668" s="7">
        <f t="shared" si="75"/>
        <v>0.75157873902367001</v>
      </c>
      <c r="G668" s="3">
        <f t="shared" si="70"/>
        <v>3265.3733997407039</v>
      </c>
      <c r="H668" s="3">
        <f t="shared" si="71"/>
        <v>6940.6354054960684</v>
      </c>
      <c r="I668" s="3">
        <f t="shared" si="72"/>
        <v>3675.2620057553645</v>
      </c>
      <c r="J668" s="3">
        <f t="shared" si="73"/>
        <v>0</v>
      </c>
      <c r="K668" s="3">
        <f t="shared" si="74"/>
        <v>1539.5846525593349</v>
      </c>
      <c r="L668" s="2">
        <f t="shared" si="76"/>
        <v>0</v>
      </c>
    </row>
    <row r="669" spans="1:12">
      <c r="A669" s="2">
        <v>649</v>
      </c>
      <c r="B669" s="2">
        <v>23</v>
      </c>
      <c r="C669" s="2">
        <v>1992</v>
      </c>
      <c r="D669" s="2">
        <v>8.5000000000000006E-2</v>
      </c>
      <c r="E669" s="7">
        <v>1.5113929118442058</v>
      </c>
      <c r="F669" s="7">
        <f t="shared" si="75"/>
        <v>1.4263929118442058</v>
      </c>
      <c r="G669" s="3">
        <f t="shared" si="70"/>
        <v>6197.2288864441498</v>
      </c>
      <c r="H669" s="3">
        <f t="shared" si="71"/>
        <v>1638.7611374087942</v>
      </c>
      <c r="I669" s="3">
        <f t="shared" si="72"/>
        <v>-4558.4677490353552</v>
      </c>
      <c r="J669" s="3">
        <f t="shared" si="73"/>
        <v>4558.4677490353552</v>
      </c>
      <c r="K669" s="3">
        <f t="shared" si="74"/>
        <v>0</v>
      </c>
      <c r="L669" s="2">
        <f t="shared" si="76"/>
        <v>1</v>
      </c>
    </row>
    <row r="670" spans="1:12">
      <c r="A670" s="2">
        <v>650</v>
      </c>
      <c r="B670" s="2">
        <v>24</v>
      </c>
      <c r="C670" s="2">
        <v>1992</v>
      </c>
      <c r="D670" s="2">
        <v>0.7649999999999999</v>
      </c>
      <c r="E670" s="7">
        <v>1.5310322819029138</v>
      </c>
      <c r="F670" s="7">
        <f t="shared" si="75"/>
        <v>0.76603228190291395</v>
      </c>
      <c r="G670" s="3">
        <f t="shared" si="70"/>
        <v>3328.1695008001943</v>
      </c>
      <c r="H670" s="3">
        <f t="shared" si="71"/>
        <v>14748.850236679145</v>
      </c>
      <c r="I670" s="3">
        <f t="shared" si="72"/>
        <v>11420.680735878952</v>
      </c>
      <c r="J670" s="3">
        <f t="shared" si="73"/>
        <v>0</v>
      </c>
      <c r="K670" s="3">
        <f t="shared" si="74"/>
        <v>1539.5846525593349</v>
      </c>
      <c r="L670" s="2">
        <f t="shared" si="76"/>
        <v>0</v>
      </c>
    </row>
    <row r="671" spans="1:12">
      <c r="A671" s="2">
        <v>651</v>
      </c>
      <c r="B671" s="2">
        <v>25</v>
      </c>
      <c r="C671" s="2">
        <v>1992</v>
      </c>
      <c r="D671" s="2">
        <v>2.8249999999999997</v>
      </c>
      <c r="E671" s="7">
        <v>1.220144880645216</v>
      </c>
      <c r="F671" s="7">
        <f t="shared" si="75"/>
        <v>0</v>
      </c>
      <c r="G671" s="3">
        <f t="shared" si="70"/>
        <v>0</v>
      </c>
      <c r="H671" s="3">
        <f t="shared" si="71"/>
        <v>54464.708390351101</v>
      </c>
      <c r="I671" s="3">
        <f t="shared" si="72"/>
        <v>54464.708390351101</v>
      </c>
      <c r="J671" s="3">
        <f t="shared" si="73"/>
        <v>0</v>
      </c>
      <c r="K671" s="3">
        <f t="shared" si="74"/>
        <v>1539.5846525593349</v>
      </c>
      <c r="L671" s="2">
        <f t="shared" si="76"/>
        <v>0</v>
      </c>
    </row>
    <row r="672" spans="1:12">
      <c r="A672" s="2">
        <v>652</v>
      </c>
      <c r="B672" s="2">
        <v>26</v>
      </c>
      <c r="C672" s="2">
        <v>1992</v>
      </c>
      <c r="D672" s="2">
        <v>3.9999999999999994E-2</v>
      </c>
      <c r="E672" s="7">
        <v>1.1874377940644041</v>
      </c>
      <c r="F672" s="7">
        <f t="shared" si="75"/>
        <v>1.147437794064404</v>
      </c>
      <c r="G672" s="3">
        <f t="shared" si="70"/>
        <v>4985.2565753287699</v>
      </c>
      <c r="H672" s="3">
        <f t="shared" si="71"/>
        <v>771.18171172178529</v>
      </c>
      <c r="I672" s="3">
        <f t="shared" si="72"/>
        <v>-4214.0748636069848</v>
      </c>
      <c r="J672" s="3">
        <f t="shared" si="73"/>
        <v>4214.0748636069848</v>
      </c>
      <c r="K672" s="3">
        <f t="shared" si="74"/>
        <v>0</v>
      </c>
      <c r="L672" s="2">
        <f t="shared" si="76"/>
        <v>1</v>
      </c>
    </row>
    <row r="673" spans="1:12">
      <c r="A673" s="2">
        <v>653</v>
      </c>
      <c r="B673" s="2">
        <v>27</v>
      </c>
      <c r="C673" s="2">
        <v>1992</v>
      </c>
      <c r="D673" s="2">
        <v>2.625</v>
      </c>
      <c r="E673" s="7">
        <v>1.23505511685048</v>
      </c>
      <c r="F673" s="7">
        <f t="shared" si="75"/>
        <v>0</v>
      </c>
      <c r="G673" s="3">
        <f t="shared" si="70"/>
        <v>0</v>
      </c>
      <c r="H673" s="3">
        <f t="shared" si="71"/>
        <v>50608.799831742166</v>
      </c>
      <c r="I673" s="3">
        <f t="shared" si="72"/>
        <v>50608.799831742166</v>
      </c>
      <c r="J673" s="3">
        <f t="shared" si="73"/>
        <v>0</v>
      </c>
      <c r="K673" s="3">
        <f t="shared" si="74"/>
        <v>1539.5846525593349</v>
      </c>
      <c r="L673" s="2">
        <f t="shared" si="76"/>
        <v>0</v>
      </c>
    </row>
    <row r="674" spans="1:12">
      <c r="A674" s="2">
        <v>654</v>
      </c>
      <c r="B674" s="2">
        <v>28</v>
      </c>
      <c r="C674" s="2">
        <v>1992</v>
      </c>
      <c r="D674" s="2">
        <v>0.08</v>
      </c>
      <c r="E674" s="7">
        <v>1.2934870065546589</v>
      </c>
      <c r="F674" s="7">
        <f t="shared" si="75"/>
        <v>1.2134870065546588</v>
      </c>
      <c r="G674" s="3">
        <f t="shared" si="70"/>
        <v>5272.2196443209423</v>
      </c>
      <c r="H674" s="3">
        <f t="shared" si="71"/>
        <v>1542.3634234435706</v>
      </c>
      <c r="I674" s="3">
        <f t="shared" si="72"/>
        <v>-3729.8562208773719</v>
      </c>
      <c r="J674" s="3">
        <f t="shared" si="73"/>
        <v>3729.8562208773719</v>
      </c>
      <c r="K674" s="3">
        <f t="shared" si="74"/>
        <v>0</v>
      </c>
      <c r="L674" s="2">
        <f t="shared" si="76"/>
        <v>1</v>
      </c>
    </row>
    <row r="675" spans="1:12">
      <c r="A675" s="2">
        <v>655</v>
      </c>
      <c r="B675" s="2">
        <v>29</v>
      </c>
      <c r="C675" s="2">
        <v>1992</v>
      </c>
      <c r="D675" s="2">
        <v>2.0649999999999995</v>
      </c>
      <c r="E675" s="7">
        <v>1.17507480195103</v>
      </c>
      <c r="F675" s="7">
        <f t="shared" si="75"/>
        <v>0</v>
      </c>
      <c r="G675" s="3">
        <f t="shared" si="70"/>
        <v>0</v>
      </c>
      <c r="H675" s="3">
        <f t="shared" si="71"/>
        <v>39812.255867637163</v>
      </c>
      <c r="I675" s="3">
        <f t="shared" si="72"/>
        <v>39812.255867637163</v>
      </c>
      <c r="J675" s="3">
        <f t="shared" si="73"/>
        <v>0</v>
      </c>
      <c r="K675" s="3">
        <f t="shared" si="74"/>
        <v>1539.5846525593349</v>
      </c>
      <c r="L675" s="2">
        <f t="shared" si="76"/>
        <v>0</v>
      </c>
    </row>
    <row r="676" spans="1:12">
      <c r="A676" s="2">
        <v>656</v>
      </c>
      <c r="B676" s="2">
        <v>30</v>
      </c>
      <c r="C676" s="2">
        <v>1992</v>
      </c>
      <c r="D676" s="13">
        <v>0.48000000000000004</v>
      </c>
      <c r="E676" s="7">
        <v>1.0451015737371461</v>
      </c>
      <c r="F676" s="7">
        <f t="shared" si="75"/>
        <v>0.56510157373714609</v>
      </c>
      <c r="G676" s="3">
        <f t="shared" ref="G676:G739" si="77">IF($C$2="Y",F676*$C$4*43560/12/0.133680556,IF(AND(B676&gt;=$C$11,B676&lt;=$D$11),$C$10,0))</f>
        <v>2455.1887263734484</v>
      </c>
      <c r="H676" s="3">
        <f t="shared" ref="H676:H739" si="78">D676*$C$13*43560/12/0.133680556</f>
        <v>9254.1805406614258</v>
      </c>
      <c r="I676" s="3">
        <f t="shared" ref="I676:I739" si="79">H676-G676</f>
        <v>6798.9918142879778</v>
      </c>
      <c r="J676" s="3">
        <f t="shared" ref="J676:J739" si="80">IF(B676&gt;43,0,IF(AND(I676&gt;=0,(J675-I676)&lt;=0),0,IF(I676&lt;=0,ABS(I676)+J675,J675-I676)))</f>
        <v>0</v>
      </c>
      <c r="K676" s="3">
        <f t="shared" ref="K676:K739" si="81">IF(B676&gt;43,0,IF(K675+I676&lt;=0,0,IF(K675+I676&gt;=$C$15,$C$15,K675+I676)))</f>
        <v>1539.5846525593349</v>
      </c>
      <c r="L676" s="2">
        <f t="shared" si="76"/>
        <v>0</v>
      </c>
    </row>
    <row r="677" spans="1:12">
      <c r="A677" s="2">
        <v>657</v>
      </c>
      <c r="B677" s="2">
        <v>31</v>
      </c>
      <c r="C677" s="2">
        <v>1992</v>
      </c>
      <c r="D677" s="2">
        <v>1.1749999999999998</v>
      </c>
      <c r="E677" s="7">
        <v>1.281148423890079</v>
      </c>
      <c r="F677" s="7">
        <f t="shared" si="75"/>
        <v>0.10614842389007917</v>
      </c>
      <c r="G677" s="3">
        <f t="shared" si="77"/>
        <v>461.18153933589247</v>
      </c>
      <c r="H677" s="3">
        <f t="shared" si="78"/>
        <v>22653.462781827442</v>
      </c>
      <c r="I677" s="3">
        <f t="shared" si="79"/>
        <v>22192.28124249155</v>
      </c>
      <c r="J677" s="3">
        <f t="shared" si="80"/>
        <v>0</v>
      </c>
      <c r="K677" s="3">
        <f t="shared" si="81"/>
        <v>1539.5846525593349</v>
      </c>
      <c r="L677" s="2">
        <f t="shared" si="76"/>
        <v>0</v>
      </c>
    </row>
    <row r="678" spans="1:12">
      <c r="A678" s="2">
        <v>658</v>
      </c>
      <c r="B678" s="2">
        <v>32</v>
      </c>
      <c r="C678" s="2">
        <v>1992</v>
      </c>
      <c r="D678" s="2">
        <v>1.925</v>
      </c>
      <c r="E678" s="7">
        <v>1.152873227170526</v>
      </c>
      <c r="F678" s="7">
        <f t="shared" si="75"/>
        <v>0</v>
      </c>
      <c r="G678" s="3">
        <f t="shared" si="77"/>
        <v>0</v>
      </c>
      <c r="H678" s="3">
        <f t="shared" si="78"/>
        <v>37113.119876610923</v>
      </c>
      <c r="I678" s="3">
        <f t="shared" si="79"/>
        <v>37113.119876610923</v>
      </c>
      <c r="J678" s="3">
        <f t="shared" si="80"/>
        <v>0</v>
      </c>
      <c r="K678" s="3">
        <f t="shared" si="81"/>
        <v>1539.5846525593349</v>
      </c>
      <c r="L678" s="2">
        <f t="shared" si="76"/>
        <v>0</v>
      </c>
    </row>
    <row r="679" spans="1:12">
      <c r="A679" s="2">
        <v>659</v>
      </c>
      <c r="B679" s="2">
        <v>33</v>
      </c>
      <c r="C679" s="2">
        <v>1992</v>
      </c>
      <c r="D679" s="2">
        <v>7.0000000000000007E-2</v>
      </c>
      <c r="E679" s="7">
        <v>1.136532676006091</v>
      </c>
      <c r="F679" s="7">
        <f t="shared" si="75"/>
        <v>1.0665326760060909</v>
      </c>
      <c r="G679" s="3">
        <f t="shared" si="77"/>
        <v>4633.7492658568663</v>
      </c>
      <c r="H679" s="3">
        <f t="shared" si="78"/>
        <v>1349.5679955131247</v>
      </c>
      <c r="I679" s="3">
        <f t="shared" si="79"/>
        <v>-3284.1812703437417</v>
      </c>
      <c r="J679" s="3">
        <f t="shared" si="80"/>
        <v>3284.1812703437417</v>
      </c>
      <c r="K679" s="3">
        <f t="shared" si="81"/>
        <v>0</v>
      </c>
      <c r="L679" s="2">
        <f t="shared" si="76"/>
        <v>1</v>
      </c>
    </row>
    <row r="680" spans="1:12">
      <c r="A680" s="2">
        <v>660</v>
      </c>
      <c r="B680" s="2">
        <v>34</v>
      </c>
      <c r="C680" s="2">
        <v>1992</v>
      </c>
      <c r="D680" s="2">
        <v>0.03</v>
      </c>
      <c r="E680" s="7">
        <v>1.1445389752105231</v>
      </c>
      <c r="F680" s="7">
        <f t="shared" si="75"/>
        <v>1.114538975210523</v>
      </c>
      <c r="G680" s="3">
        <f t="shared" si="77"/>
        <v>4842.3215475126526</v>
      </c>
      <c r="H680" s="3">
        <f t="shared" si="78"/>
        <v>578.38628379133911</v>
      </c>
      <c r="I680" s="3">
        <f t="shared" si="79"/>
        <v>-4263.9352637213133</v>
      </c>
      <c r="J680" s="3">
        <f t="shared" si="80"/>
        <v>7548.116534065055</v>
      </c>
      <c r="K680" s="3">
        <f t="shared" si="81"/>
        <v>0</v>
      </c>
      <c r="L680" s="2">
        <f t="shared" si="76"/>
        <v>1</v>
      </c>
    </row>
    <row r="681" spans="1:12">
      <c r="A681" s="2">
        <v>661</v>
      </c>
      <c r="B681" s="2">
        <v>35</v>
      </c>
      <c r="C681" s="2">
        <v>1992</v>
      </c>
      <c r="D681" s="2">
        <v>1.3699999999999997</v>
      </c>
      <c r="E681" s="7">
        <v>0.94920629824440805</v>
      </c>
      <c r="F681" s="7">
        <f t="shared" si="75"/>
        <v>0</v>
      </c>
      <c r="G681" s="3">
        <f t="shared" si="77"/>
        <v>0</v>
      </c>
      <c r="H681" s="3">
        <f t="shared" si="78"/>
        <v>26412.973626471139</v>
      </c>
      <c r="I681" s="3">
        <f t="shared" si="79"/>
        <v>26412.973626471139</v>
      </c>
      <c r="J681" s="3">
        <f t="shared" si="80"/>
        <v>0</v>
      </c>
      <c r="K681" s="3">
        <f t="shared" si="81"/>
        <v>1539.5846525593349</v>
      </c>
      <c r="L681" s="2">
        <f t="shared" si="76"/>
        <v>0</v>
      </c>
    </row>
    <row r="682" spans="1:12">
      <c r="A682" s="2">
        <v>662</v>
      </c>
      <c r="B682" s="2">
        <v>36</v>
      </c>
      <c r="C682" s="2">
        <v>1992</v>
      </c>
      <c r="D682" s="2">
        <v>1.4900000000000002</v>
      </c>
      <c r="E682" s="7">
        <v>0.87357322745541199</v>
      </c>
      <c r="F682" s="7">
        <f t="shared" si="75"/>
        <v>0</v>
      </c>
      <c r="G682" s="3">
        <f t="shared" si="77"/>
        <v>0</v>
      </c>
      <c r="H682" s="3">
        <f t="shared" si="78"/>
        <v>28726.518761636507</v>
      </c>
      <c r="I682" s="3">
        <f t="shared" si="79"/>
        <v>28726.518761636507</v>
      </c>
      <c r="J682" s="3">
        <f t="shared" si="80"/>
        <v>0</v>
      </c>
      <c r="K682" s="3">
        <f t="shared" si="81"/>
        <v>1539.5846525593349</v>
      </c>
      <c r="L682" s="2">
        <f t="shared" si="76"/>
        <v>0</v>
      </c>
    </row>
    <row r="683" spans="1:12">
      <c r="A683" s="2">
        <v>663</v>
      </c>
      <c r="B683" s="2">
        <v>37</v>
      </c>
      <c r="C683" s="2">
        <v>1992</v>
      </c>
      <c r="D683" s="2">
        <v>9.0000000000000011E-2</v>
      </c>
      <c r="E683" s="7">
        <v>0.819505904675915</v>
      </c>
      <c r="F683" s="7">
        <f t="shared" si="75"/>
        <v>0.72950590467591503</v>
      </c>
      <c r="G683" s="3">
        <f t="shared" si="77"/>
        <v>3169.4738719950528</v>
      </c>
      <c r="H683" s="3">
        <f t="shared" si="78"/>
        <v>1735.1588513740171</v>
      </c>
      <c r="I683" s="3">
        <f t="shared" si="79"/>
        <v>-1434.3150206210357</v>
      </c>
      <c r="J683" s="3">
        <f t="shared" si="80"/>
        <v>1434.3150206210357</v>
      </c>
      <c r="K683" s="3">
        <f t="shared" si="81"/>
        <v>105.2696319382992</v>
      </c>
      <c r="L683" s="2">
        <f t="shared" si="76"/>
        <v>0</v>
      </c>
    </row>
    <row r="684" spans="1:12">
      <c r="A684" s="2">
        <v>664</v>
      </c>
      <c r="B684" s="2">
        <v>38</v>
      </c>
      <c r="C684" s="2">
        <v>1992</v>
      </c>
      <c r="D684" s="2">
        <v>3.5849999999999995</v>
      </c>
      <c r="E684" s="7">
        <v>0.77398818818691006</v>
      </c>
      <c r="F684" s="7">
        <f t="shared" si="75"/>
        <v>0</v>
      </c>
      <c r="G684" s="3">
        <f t="shared" si="77"/>
        <v>0</v>
      </c>
      <c r="H684" s="3">
        <f t="shared" si="78"/>
        <v>69117.160913065018</v>
      </c>
      <c r="I684" s="3">
        <f t="shared" si="79"/>
        <v>69117.160913065018</v>
      </c>
      <c r="J684" s="3">
        <f t="shared" si="80"/>
        <v>0</v>
      </c>
      <c r="K684" s="3">
        <f t="shared" si="81"/>
        <v>1539.5846525593349</v>
      </c>
      <c r="L684" s="2">
        <f t="shared" si="76"/>
        <v>0</v>
      </c>
    </row>
    <row r="685" spans="1:12">
      <c r="A685" s="2">
        <v>665</v>
      </c>
      <c r="B685" s="2">
        <v>39</v>
      </c>
      <c r="C685" s="2">
        <v>1992</v>
      </c>
      <c r="D685" s="2">
        <v>5.5E-2</v>
      </c>
      <c r="E685" s="7">
        <v>0.71954881816369798</v>
      </c>
      <c r="F685" s="7">
        <f t="shared" si="75"/>
        <v>0.66454881816369793</v>
      </c>
      <c r="G685" s="3">
        <f t="shared" si="77"/>
        <v>2887.2557471220853</v>
      </c>
      <c r="H685" s="3">
        <f t="shared" si="78"/>
        <v>1060.3748536174548</v>
      </c>
      <c r="I685" s="3">
        <f t="shared" si="79"/>
        <v>-1826.8808935046304</v>
      </c>
      <c r="J685" s="3">
        <f t="shared" si="80"/>
        <v>1826.8808935046304</v>
      </c>
      <c r="K685" s="3">
        <f t="shared" si="81"/>
        <v>0</v>
      </c>
      <c r="L685" s="2">
        <f t="shared" si="76"/>
        <v>1</v>
      </c>
    </row>
    <row r="686" spans="1:12">
      <c r="A686" s="2">
        <v>666</v>
      </c>
      <c r="B686" s="2">
        <v>40</v>
      </c>
      <c r="C686" s="2">
        <v>1992</v>
      </c>
      <c r="D686" s="2">
        <v>0</v>
      </c>
      <c r="E686" s="7">
        <v>0.77621338503503401</v>
      </c>
      <c r="F686" s="7">
        <f t="shared" si="75"/>
        <v>0</v>
      </c>
      <c r="G686" s="3">
        <f t="shared" si="77"/>
        <v>0</v>
      </c>
      <c r="H686" s="3">
        <f t="shared" si="78"/>
        <v>0</v>
      </c>
      <c r="I686" s="3">
        <f t="shared" si="79"/>
        <v>0</v>
      </c>
      <c r="J686" s="3">
        <f t="shared" si="80"/>
        <v>1826.8808935046304</v>
      </c>
      <c r="K686" s="3">
        <f t="shared" si="81"/>
        <v>0</v>
      </c>
      <c r="L686" s="2">
        <f t="shared" si="76"/>
        <v>0</v>
      </c>
    </row>
    <row r="687" spans="1:12">
      <c r="A687" s="2">
        <v>667</v>
      </c>
      <c r="B687" s="2">
        <v>41</v>
      </c>
      <c r="C687" s="2">
        <v>1992</v>
      </c>
      <c r="D687" s="2">
        <v>1.7650000000000001</v>
      </c>
      <c r="E687" s="7">
        <v>0.44317488143772543</v>
      </c>
      <c r="F687" s="7">
        <f t="shared" si="75"/>
        <v>0</v>
      </c>
      <c r="G687" s="3">
        <f t="shared" si="77"/>
        <v>0</v>
      </c>
      <c r="H687" s="3">
        <f t="shared" si="78"/>
        <v>34028.393029723782</v>
      </c>
      <c r="I687" s="3">
        <f t="shared" si="79"/>
        <v>34028.393029723782</v>
      </c>
      <c r="J687" s="3">
        <f t="shared" si="80"/>
        <v>0</v>
      </c>
      <c r="K687" s="3">
        <f t="shared" si="81"/>
        <v>1539.5846525593349</v>
      </c>
      <c r="L687" s="2">
        <f t="shared" si="76"/>
        <v>0</v>
      </c>
    </row>
    <row r="688" spans="1:12">
      <c r="A688" s="2">
        <v>668</v>
      </c>
      <c r="B688" s="2">
        <v>42</v>
      </c>
      <c r="C688" s="2">
        <v>1992</v>
      </c>
      <c r="D688" s="2">
        <v>0.26</v>
      </c>
      <c r="E688" s="7">
        <v>0.35813433034336439</v>
      </c>
      <c r="F688" s="7">
        <f t="shared" si="75"/>
        <v>0</v>
      </c>
      <c r="G688" s="3">
        <f t="shared" si="77"/>
        <v>0</v>
      </c>
      <c r="H688" s="3">
        <f t="shared" si="78"/>
        <v>5012.6811261916055</v>
      </c>
      <c r="I688" s="3">
        <f t="shared" si="79"/>
        <v>5012.6811261916055</v>
      </c>
      <c r="J688" s="3">
        <f t="shared" si="80"/>
        <v>0</v>
      </c>
      <c r="K688" s="3">
        <f t="shared" si="81"/>
        <v>1539.5846525593349</v>
      </c>
      <c r="L688" s="2">
        <f t="shared" si="76"/>
        <v>0</v>
      </c>
    </row>
    <row r="689" spans="1:12">
      <c r="A689" s="2">
        <v>669</v>
      </c>
      <c r="B689" s="2">
        <v>43</v>
      </c>
      <c r="C689" s="2">
        <v>1992</v>
      </c>
      <c r="D689" s="2">
        <v>0.06</v>
      </c>
      <c r="E689" s="7">
        <v>0.41211251926468462</v>
      </c>
      <c r="F689" s="7">
        <f t="shared" si="75"/>
        <v>0</v>
      </c>
      <c r="G689" s="3">
        <f t="shared" si="77"/>
        <v>0</v>
      </c>
      <c r="H689" s="3">
        <f t="shared" si="78"/>
        <v>1156.7725675826782</v>
      </c>
      <c r="I689" s="3">
        <f t="shared" si="79"/>
        <v>1156.7725675826782</v>
      </c>
      <c r="J689" s="3">
        <f t="shared" si="80"/>
        <v>0</v>
      </c>
      <c r="K689" s="3">
        <f t="shared" si="81"/>
        <v>1539.5846525593349</v>
      </c>
      <c r="L689" s="2">
        <f t="shared" si="76"/>
        <v>0</v>
      </c>
    </row>
    <row r="690" spans="1:12">
      <c r="A690" s="2">
        <v>670</v>
      </c>
      <c r="B690" s="2">
        <v>44</v>
      </c>
      <c r="C690" s="2">
        <v>1992</v>
      </c>
      <c r="D690" s="2">
        <v>0.03</v>
      </c>
      <c r="E690" s="7">
        <v>0.3546966138114378</v>
      </c>
      <c r="F690" s="7">
        <f t="shared" si="75"/>
        <v>0</v>
      </c>
      <c r="G690" s="3">
        <f t="shared" si="77"/>
        <v>0</v>
      </c>
      <c r="H690" s="3">
        <f t="shared" si="78"/>
        <v>578.38628379133911</v>
      </c>
      <c r="I690" s="3">
        <f t="shared" si="79"/>
        <v>578.38628379133911</v>
      </c>
      <c r="J690" s="3">
        <f t="shared" si="80"/>
        <v>0</v>
      </c>
      <c r="K690" s="3">
        <f t="shared" si="81"/>
        <v>0</v>
      </c>
      <c r="L690" s="2">
        <f t="shared" si="76"/>
        <v>0</v>
      </c>
    </row>
    <row r="691" spans="1:12">
      <c r="A691" s="2">
        <v>671</v>
      </c>
      <c r="B691" s="2">
        <v>45</v>
      </c>
      <c r="C691" s="2">
        <v>1992</v>
      </c>
      <c r="D691" s="2">
        <v>1.4749999999999996</v>
      </c>
      <c r="E691" s="7">
        <v>0.103767322728803</v>
      </c>
      <c r="F691" s="7">
        <f t="shared" si="75"/>
        <v>0</v>
      </c>
      <c r="G691" s="3">
        <f t="shared" si="77"/>
        <v>0</v>
      </c>
      <c r="H691" s="3">
        <f t="shared" si="78"/>
        <v>28437.325619740834</v>
      </c>
      <c r="I691" s="3">
        <f t="shared" si="79"/>
        <v>28437.325619740834</v>
      </c>
      <c r="J691" s="3">
        <f t="shared" si="80"/>
        <v>0</v>
      </c>
      <c r="K691" s="3">
        <f t="shared" si="81"/>
        <v>0</v>
      </c>
      <c r="L691" s="2">
        <f t="shared" si="76"/>
        <v>0</v>
      </c>
    </row>
    <row r="692" spans="1:12">
      <c r="A692" s="2">
        <v>672</v>
      </c>
      <c r="B692" s="2">
        <v>46</v>
      </c>
      <c r="C692" s="2">
        <v>1992</v>
      </c>
      <c r="D692" s="2">
        <v>0.06</v>
      </c>
      <c r="E692" s="7">
        <v>0.1783947635975649</v>
      </c>
      <c r="F692" s="7">
        <f t="shared" si="75"/>
        <v>0</v>
      </c>
      <c r="G692" s="3">
        <f t="shared" si="77"/>
        <v>0</v>
      </c>
      <c r="H692" s="3">
        <f t="shared" si="78"/>
        <v>1156.7725675826782</v>
      </c>
      <c r="I692" s="3">
        <f t="shared" si="79"/>
        <v>1156.7725675826782</v>
      </c>
      <c r="J692" s="3">
        <f t="shared" si="80"/>
        <v>0</v>
      </c>
      <c r="K692" s="3">
        <f t="shared" si="81"/>
        <v>0</v>
      </c>
      <c r="L692" s="2">
        <f t="shared" si="76"/>
        <v>0</v>
      </c>
    </row>
    <row r="693" spans="1:12">
      <c r="A693" s="2">
        <v>673</v>
      </c>
      <c r="B693" s="2">
        <v>47</v>
      </c>
      <c r="C693" s="2">
        <v>1992</v>
      </c>
      <c r="D693" s="2">
        <v>0.43500000000000005</v>
      </c>
      <c r="E693" s="7">
        <v>0.12157295263190109</v>
      </c>
      <c r="F693" s="7">
        <f t="shared" si="75"/>
        <v>0</v>
      </c>
      <c r="G693" s="3">
        <f t="shared" si="77"/>
        <v>0</v>
      </c>
      <c r="H693" s="3">
        <f t="shared" si="78"/>
        <v>8386.6011149744172</v>
      </c>
      <c r="I693" s="3">
        <f t="shared" si="79"/>
        <v>8386.6011149744172</v>
      </c>
      <c r="J693" s="3">
        <f t="shared" si="80"/>
        <v>0</v>
      </c>
      <c r="K693" s="3">
        <f t="shared" si="81"/>
        <v>0</v>
      </c>
      <c r="L693" s="2">
        <f t="shared" si="76"/>
        <v>0</v>
      </c>
    </row>
    <row r="694" spans="1:12">
      <c r="A694" s="2">
        <v>674</v>
      </c>
      <c r="B694" s="2">
        <v>48</v>
      </c>
      <c r="C694" s="2">
        <v>1992</v>
      </c>
      <c r="D694" s="2">
        <v>0</v>
      </c>
      <c r="E694" s="7">
        <v>0</v>
      </c>
      <c r="F694" s="7">
        <f t="shared" si="75"/>
        <v>0</v>
      </c>
      <c r="G694" s="3">
        <f t="shared" si="77"/>
        <v>0</v>
      </c>
      <c r="H694" s="3">
        <f t="shared" si="78"/>
        <v>0</v>
      </c>
      <c r="I694" s="3">
        <f t="shared" si="79"/>
        <v>0</v>
      </c>
      <c r="J694" s="3">
        <f t="shared" si="80"/>
        <v>0</v>
      </c>
      <c r="K694" s="3">
        <f t="shared" si="81"/>
        <v>0</v>
      </c>
      <c r="L694" s="2">
        <f t="shared" si="76"/>
        <v>0</v>
      </c>
    </row>
    <row r="695" spans="1:12">
      <c r="A695" s="2">
        <v>675</v>
      </c>
      <c r="B695" s="2">
        <v>49</v>
      </c>
      <c r="C695" s="2">
        <v>1992</v>
      </c>
      <c r="D695" s="2">
        <v>0</v>
      </c>
      <c r="E695" s="7">
        <v>0</v>
      </c>
      <c r="F695" s="7">
        <f t="shared" si="75"/>
        <v>0</v>
      </c>
      <c r="G695" s="3">
        <f t="shared" si="77"/>
        <v>0</v>
      </c>
      <c r="H695" s="3">
        <f t="shared" si="78"/>
        <v>0</v>
      </c>
      <c r="I695" s="3">
        <f t="shared" si="79"/>
        <v>0</v>
      </c>
      <c r="J695" s="3">
        <f t="shared" si="80"/>
        <v>0</v>
      </c>
      <c r="K695" s="3">
        <f t="shared" si="81"/>
        <v>0</v>
      </c>
      <c r="L695" s="2">
        <f t="shared" si="76"/>
        <v>0</v>
      </c>
    </row>
    <row r="696" spans="1:12">
      <c r="A696" s="2">
        <v>676</v>
      </c>
      <c r="B696" s="2">
        <v>50</v>
      </c>
      <c r="C696" s="2">
        <v>1992</v>
      </c>
      <c r="D696" s="2">
        <v>0</v>
      </c>
      <c r="E696" s="7">
        <v>0</v>
      </c>
      <c r="F696" s="7">
        <f t="shared" si="75"/>
        <v>0</v>
      </c>
      <c r="G696" s="3">
        <f t="shared" si="77"/>
        <v>0</v>
      </c>
      <c r="H696" s="3">
        <f t="shared" si="78"/>
        <v>0</v>
      </c>
      <c r="I696" s="3">
        <f t="shared" si="79"/>
        <v>0</v>
      </c>
      <c r="J696" s="3">
        <f t="shared" si="80"/>
        <v>0</v>
      </c>
      <c r="K696" s="3">
        <f t="shared" si="81"/>
        <v>0</v>
      </c>
      <c r="L696" s="2">
        <f t="shared" si="76"/>
        <v>0</v>
      </c>
    </row>
    <row r="697" spans="1:12">
      <c r="A697" s="2">
        <v>677</v>
      </c>
      <c r="B697" s="2">
        <v>51</v>
      </c>
      <c r="C697" s="2">
        <v>1992</v>
      </c>
      <c r="D697" s="2">
        <v>0</v>
      </c>
      <c r="E697" s="7">
        <v>0</v>
      </c>
      <c r="F697" s="7">
        <f t="shared" si="75"/>
        <v>0</v>
      </c>
      <c r="G697" s="3">
        <f t="shared" si="77"/>
        <v>0</v>
      </c>
      <c r="H697" s="3">
        <f t="shared" si="78"/>
        <v>0</v>
      </c>
      <c r="I697" s="3">
        <f t="shared" si="79"/>
        <v>0</v>
      </c>
      <c r="J697" s="3">
        <f t="shared" si="80"/>
        <v>0</v>
      </c>
      <c r="K697" s="3">
        <f t="shared" si="81"/>
        <v>0</v>
      </c>
      <c r="L697" s="2">
        <f t="shared" si="76"/>
        <v>0</v>
      </c>
    </row>
    <row r="698" spans="1:12">
      <c r="A698" s="2">
        <v>678</v>
      </c>
      <c r="B698" s="2">
        <v>52</v>
      </c>
      <c r="C698" s="2">
        <v>1992</v>
      </c>
      <c r="D698" s="2">
        <v>0</v>
      </c>
      <c r="E698" s="7">
        <v>0</v>
      </c>
      <c r="F698" s="7">
        <f t="shared" si="75"/>
        <v>0</v>
      </c>
      <c r="G698" s="3">
        <f t="shared" si="77"/>
        <v>0</v>
      </c>
      <c r="H698" s="3">
        <f t="shared" si="78"/>
        <v>0</v>
      </c>
      <c r="I698" s="3">
        <f t="shared" si="79"/>
        <v>0</v>
      </c>
      <c r="J698" s="3">
        <f t="shared" si="80"/>
        <v>0</v>
      </c>
      <c r="K698" s="3">
        <f t="shared" si="81"/>
        <v>0</v>
      </c>
      <c r="L698" s="2">
        <f t="shared" si="76"/>
        <v>0</v>
      </c>
    </row>
    <row r="699" spans="1:12">
      <c r="A699" s="2">
        <v>679</v>
      </c>
      <c r="B699" s="2">
        <v>1</v>
      </c>
      <c r="C699" s="2">
        <v>1993</v>
      </c>
      <c r="D699" s="2">
        <v>0</v>
      </c>
      <c r="E699" s="7">
        <v>0</v>
      </c>
      <c r="F699" s="7">
        <f t="shared" si="75"/>
        <v>0</v>
      </c>
      <c r="G699" s="3">
        <f t="shared" si="77"/>
        <v>0</v>
      </c>
      <c r="H699" s="3">
        <f t="shared" si="78"/>
        <v>0</v>
      </c>
      <c r="I699" s="3">
        <f t="shared" si="79"/>
        <v>0</v>
      </c>
      <c r="J699" s="3">
        <f t="shared" si="80"/>
        <v>0</v>
      </c>
      <c r="K699" s="3">
        <f t="shared" si="81"/>
        <v>0</v>
      </c>
      <c r="L699" s="2">
        <f t="shared" si="76"/>
        <v>0</v>
      </c>
    </row>
    <row r="700" spans="1:12">
      <c r="A700" s="2">
        <v>680</v>
      </c>
      <c r="B700" s="2">
        <v>2</v>
      </c>
      <c r="C700" s="2">
        <v>1993</v>
      </c>
      <c r="D700" s="2">
        <v>0</v>
      </c>
      <c r="E700" s="7">
        <v>0</v>
      </c>
      <c r="F700" s="7">
        <f t="shared" si="75"/>
        <v>0</v>
      </c>
      <c r="G700" s="3">
        <f t="shared" si="77"/>
        <v>0</v>
      </c>
      <c r="H700" s="3">
        <f t="shared" si="78"/>
        <v>0</v>
      </c>
      <c r="I700" s="3">
        <f t="shared" si="79"/>
        <v>0</v>
      </c>
      <c r="J700" s="3">
        <f t="shared" si="80"/>
        <v>0</v>
      </c>
      <c r="K700" s="3">
        <f t="shared" si="81"/>
        <v>0</v>
      </c>
      <c r="L700" s="2">
        <f t="shared" si="76"/>
        <v>0</v>
      </c>
    </row>
    <row r="701" spans="1:12">
      <c r="A701" s="2">
        <v>681</v>
      </c>
      <c r="B701" s="2">
        <v>3</v>
      </c>
      <c r="C701" s="2">
        <v>1993</v>
      </c>
      <c r="D701" s="2">
        <v>0</v>
      </c>
      <c r="E701" s="7">
        <v>0</v>
      </c>
      <c r="F701" s="7">
        <f t="shared" si="75"/>
        <v>0</v>
      </c>
      <c r="G701" s="3">
        <f t="shared" si="77"/>
        <v>0</v>
      </c>
      <c r="H701" s="3">
        <f t="shared" si="78"/>
        <v>0</v>
      </c>
      <c r="I701" s="3">
        <f t="shared" si="79"/>
        <v>0</v>
      </c>
      <c r="J701" s="3">
        <f t="shared" si="80"/>
        <v>0</v>
      </c>
      <c r="K701" s="3">
        <f t="shared" si="81"/>
        <v>0</v>
      </c>
      <c r="L701" s="2">
        <f t="shared" si="76"/>
        <v>0</v>
      </c>
    </row>
    <row r="702" spans="1:12">
      <c r="A702" s="2">
        <v>682</v>
      </c>
      <c r="B702" s="2">
        <v>4</v>
      </c>
      <c r="C702" s="2">
        <v>1993</v>
      </c>
      <c r="D702" s="2">
        <v>0</v>
      </c>
      <c r="E702" s="7">
        <v>0</v>
      </c>
      <c r="F702" s="7">
        <f t="shared" si="75"/>
        <v>0</v>
      </c>
      <c r="G702" s="3">
        <f t="shared" si="77"/>
        <v>0</v>
      </c>
      <c r="H702" s="3">
        <f t="shared" si="78"/>
        <v>0</v>
      </c>
      <c r="I702" s="3">
        <f t="shared" si="79"/>
        <v>0</v>
      </c>
      <c r="J702" s="3">
        <f t="shared" si="80"/>
        <v>0</v>
      </c>
      <c r="K702" s="3">
        <f t="shared" si="81"/>
        <v>0</v>
      </c>
      <c r="L702" s="2">
        <f t="shared" si="76"/>
        <v>0</v>
      </c>
    </row>
    <row r="703" spans="1:12">
      <c r="A703" s="2">
        <v>683</v>
      </c>
      <c r="B703" s="2">
        <v>5</v>
      </c>
      <c r="C703" s="2">
        <v>1993</v>
      </c>
      <c r="D703" s="2">
        <v>0</v>
      </c>
      <c r="E703" s="7">
        <v>0</v>
      </c>
      <c r="F703" s="7">
        <f t="shared" si="75"/>
        <v>0</v>
      </c>
      <c r="G703" s="3">
        <f t="shared" si="77"/>
        <v>0</v>
      </c>
      <c r="H703" s="3">
        <f t="shared" si="78"/>
        <v>0</v>
      </c>
      <c r="I703" s="3">
        <f t="shared" si="79"/>
        <v>0</v>
      </c>
      <c r="J703" s="3">
        <f t="shared" si="80"/>
        <v>0</v>
      </c>
      <c r="K703" s="3">
        <f t="shared" si="81"/>
        <v>0</v>
      </c>
      <c r="L703" s="2">
        <f t="shared" si="76"/>
        <v>0</v>
      </c>
    </row>
    <row r="704" spans="1:12">
      <c r="A704" s="2">
        <v>684</v>
      </c>
      <c r="B704" s="2">
        <v>6</v>
      </c>
      <c r="C704" s="2">
        <v>1993</v>
      </c>
      <c r="D704" s="2">
        <v>0</v>
      </c>
      <c r="E704" s="7">
        <v>0</v>
      </c>
      <c r="F704" s="7">
        <f t="shared" si="75"/>
        <v>0</v>
      </c>
      <c r="G704" s="3">
        <f t="shared" si="77"/>
        <v>0</v>
      </c>
      <c r="H704" s="3">
        <f t="shared" si="78"/>
        <v>0</v>
      </c>
      <c r="I704" s="3">
        <f t="shared" si="79"/>
        <v>0</v>
      </c>
      <c r="J704" s="3">
        <f t="shared" si="80"/>
        <v>0</v>
      </c>
      <c r="K704" s="3">
        <f t="shared" si="81"/>
        <v>0</v>
      </c>
      <c r="L704" s="2">
        <f t="shared" si="76"/>
        <v>0</v>
      </c>
    </row>
    <row r="705" spans="1:12">
      <c r="A705" s="2">
        <v>685</v>
      </c>
      <c r="B705" s="2">
        <v>7</v>
      </c>
      <c r="C705" s="2">
        <v>1993</v>
      </c>
      <c r="D705" s="2">
        <v>0</v>
      </c>
      <c r="E705" s="7">
        <v>0</v>
      </c>
      <c r="F705" s="7">
        <f t="shared" si="75"/>
        <v>0</v>
      </c>
      <c r="G705" s="3">
        <f t="shared" si="77"/>
        <v>0</v>
      </c>
      <c r="H705" s="3">
        <f t="shared" si="78"/>
        <v>0</v>
      </c>
      <c r="I705" s="3">
        <f t="shared" si="79"/>
        <v>0</v>
      </c>
      <c r="J705" s="3">
        <f t="shared" si="80"/>
        <v>0</v>
      </c>
      <c r="K705" s="3">
        <f t="shared" si="81"/>
        <v>0</v>
      </c>
      <c r="L705" s="2">
        <f t="shared" si="76"/>
        <v>0</v>
      </c>
    </row>
    <row r="706" spans="1:12">
      <c r="A706" s="2">
        <v>686</v>
      </c>
      <c r="B706" s="2">
        <v>8</v>
      </c>
      <c r="C706" s="2">
        <v>1993</v>
      </c>
      <c r="D706" s="2">
        <v>0</v>
      </c>
      <c r="E706" s="7">
        <v>0</v>
      </c>
      <c r="F706" s="7">
        <f t="shared" si="75"/>
        <v>0</v>
      </c>
      <c r="G706" s="3">
        <f t="shared" si="77"/>
        <v>0</v>
      </c>
      <c r="H706" s="3">
        <f t="shared" si="78"/>
        <v>0</v>
      </c>
      <c r="I706" s="3">
        <f t="shared" si="79"/>
        <v>0</v>
      </c>
      <c r="J706" s="3">
        <f t="shared" si="80"/>
        <v>0</v>
      </c>
      <c r="K706" s="3">
        <f t="shared" si="81"/>
        <v>0</v>
      </c>
      <c r="L706" s="2">
        <f t="shared" si="76"/>
        <v>0</v>
      </c>
    </row>
    <row r="707" spans="1:12">
      <c r="A707" s="2">
        <v>687</v>
      </c>
      <c r="B707" s="2">
        <v>9</v>
      </c>
      <c r="C707" s="2">
        <v>1993</v>
      </c>
      <c r="D707" s="2">
        <v>0</v>
      </c>
      <c r="E707" s="7">
        <v>0</v>
      </c>
      <c r="F707" s="7">
        <f t="shared" si="75"/>
        <v>0</v>
      </c>
      <c r="G707" s="3">
        <f t="shared" si="77"/>
        <v>0</v>
      </c>
      <c r="H707" s="3">
        <f t="shared" si="78"/>
        <v>0</v>
      </c>
      <c r="I707" s="3">
        <f t="shared" si="79"/>
        <v>0</v>
      </c>
      <c r="J707" s="3">
        <f t="shared" si="80"/>
        <v>0</v>
      </c>
      <c r="K707" s="3">
        <f t="shared" si="81"/>
        <v>0</v>
      </c>
      <c r="L707" s="2">
        <f t="shared" si="76"/>
        <v>0</v>
      </c>
    </row>
    <row r="708" spans="1:12">
      <c r="A708" s="2">
        <v>688</v>
      </c>
      <c r="B708" s="2">
        <v>10</v>
      </c>
      <c r="C708" s="2">
        <v>1993</v>
      </c>
      <c r="D708" s="2">
        <v>0</v>
      </c>
      <c r="E708" s="7">
        <v>0</v>
      </c>
      <c r="F708" s="7">
        <f t="shared" si="75"/>
        <v>0</v>
      </c>
      <c r="G708" s="3">
        <f t="shared" si="77"/>
        <v>0</v>
      </c>
      <c r="H708" s="3">
        <f t="shared" si="78"/>
        <v>0</v>
      </c>
      <c r="I708" s="3">
        <f t="shared" si="79"/>
        <v>0</v>
      </c>
      <c r="J708" s="3">
        <f t="shared" si="80"/>
        <v>0</v>
      </c>
      <c r="K708" s="3">
        <f t="shared" si="81"/>
        <v>0</v>
      </c>
      <c r="L708" s="2">
        <f t="shared" si="76"/>
        <v>0</v>
      </c>
    </row>
    <row r="709" spans="1:12">
      <c r="A709" s="2">
        <v>689</v>
      </c>
      <c r="B709" s="2">
        <v>11</v>
      </c>
      <c r="C709" s="2">
        <v>1993</v>
      </c>
      <c r="D709" s="2">
        <v>0.16700000000000004</v>
      </c>
      <c r="E709" s="7">
        <v>5.2215747978235999E-2</v>
      </c>
      <c r="F709" s="7">
        <f t="shared" si="75"/>
        <v>0</v>
      </c>
      <c r="G709" s="3">
        <f t="shared" si="77"/>
        <v>0</v>
      </c>
      <c r="H709" s="3">
        <f t="shared" si="78"/>
        <v>3219.6836464384546</v>
      </c>
      <c r="I709" s="3">
        <f t="shared" si="79"/>
        <v>3219.6836464384546</v>
      </c>
      <c r="J709" s="3">
        <f t="shared" si="80"/>
        <v>0</v>
      </c>
      <c r="K709" s="3">
        <f t="shared" si="81"/>
        <v>1539.5846525593349</v>
      </c>
      <c r="L709" s="2">
        <f t="shared" si="76"/>
        <v>0</v>
      </c>
    </row>
    <row r="710" spans="1:12">
      <c r="A710" s="2">
        <v>690</v>
      </c>
      <c r="B710" s="2">
        <v>12</v>
      </c>
      <c r="C710" s="2">
        <v>1993</v>
      </c>
      <c r="D710" s="2">
        <v>0.44800000000000001</v>
      </c>
      <c r="E710" s="7">
        <v>0.21470574781249621</v>
      </c>
      <c r="F710" s="7">
        <f t="shared" si="75"/>
        <v>0</v>
      </c>
      <c r="G710" s="3">
        <f t="shared" si="77"/>
        <v>0</v>
      </c>
      <c r="H710" s="3">
        <f t="shared" si="78"/>
        <v>8637.2351712839954</v>
      </c>
      <c r="I710" s="3">
        <f t="shared" si="79"/>
        <v>8637.2351712839954</v>
      </c>
      <c r="J710" s="3">
        <f t="shared" si="80"/>
        <v>0</v>
      </c>
      <c r="K710" s="3">
        <f t="shared" si="81"/>
        <v>1539.5846525593349</v>
      </c>
      <c r="L710" s="2">
        <f t="shared" si="76"/>
        <v>0</v>
      </c>
    </row>
    <row r="711" spans="1:12">
      <c r="A711" s="2">
        <v>691</v>
      </c>
      <c r="B711" s="2">
        <v>13</v>
      </c>
      <c r="C711" s="2">
        <v>1993</v>
      </c>
      <c r="D711" s="2">
        <v>0.01</v>
      </c>
      <c r="E711" s="7">
        <v>0.43062334601745705</v>
      </c>
      <c r="F711" s="7">
        <f t="shared" si="75"/>
        <v>0.42062334601745704</v>
      </c>
      <c r="G711" s="3">
        <f t="shared" si="77"/>
        <v>1827.4762364613373</v>
      </c>
      <c r="H711" s="3">
        <f t="shared" si="78"/>
        <v>192.79542793044632</v>
      </c>
      <c r="I711" s="3">
        <f t="shared" si="79"/>
        <v>-1634.680808530891</v>
      </c>
      <c r="J711" s="3">
        <f t="shared" si="80"/>
        <v>1634.680808530891</v>
      </c>
      <c r="K711" s="3">
        <f t="shared" si="81"/>
        <v>0</v>
      </c>
      <c r="L711" s="2">
        <f t="shared" si="76"/>
        <v>1</v>
      </c>
    </row>
    <row r="712" spans="1:12">
      <c r="A712" s="2">
        <v>692</v>
      </c>
      <c r="B712" s="2">
        <v>14</v>
      </c>
      <c r="C712" s="2">
        <v>1993</v>
      </c>
      <c r="D712" s="2">
        <v>0.745</v>
      </c>
      <c r="E712" s="7">
        <v>0.55656614116458591</v>
      </c>
      <c r="F712" s="7">
        <f t="shared" si="75"/>
        <v>0</v>
      </c>
      <c r="G712" s="3">
        <f t="shared" si="77"/>
        <v>0</v>
      </c>
      <c r="H712" s="3">
        <f t="shared" si="78"/>
        <v>14363.259380818252</v>
      </c>
      <c r="I712" s="3">
        <f t="shared" si="79"/>
        <v>14363.259380818252</v>
      </c>
      <c r="J712" s="3">
        <f t="shared" si="80"/>
        <v>0</v>
      </c>
      <c r="K712" s="3">
        <f t="shared" si="81"/>
        <v>1539.5846525593349</v>
      </c>
      <c r="L712" s="2">
        <f t="shared" si="76"/>
        <v>0</v>
      </c>
    </row>
    <row r="713" spans="1:12">
      <c r="A713" s="2">
        <v>693</v>
      </c>
      <c r="B713" s="2">
        <v>15</v>
      </c>
      <c r="C713" s="2">
        <v>1993</v>
      </c>
      <c r="D713" s="2">
        <v>0.62000000000000011</v>
      </c>
      <c r="E713" s="7">
        <v>0.57903385767710192</v>
      </c>
      <c r="F713" s="7">
        <f t="shared" si="75"/>
        <v>0</v>
      </c>
      <c r="G713" s="3">
        <f t="shared" si="77"/>
        <v>0</v>
      </c>
      <c r="H713" s="3">
        <f t="shared" si="78"/>
        <v>11953.316531687675</v>
      </c>
      <c r="I713" s="3">
        <f t="shared" si="79"/>
        <v>11953.316531687675</v>
      </c>
      <c r="J713" s="3">
        <f t="shared" si="80"/>
        <v>0</v>
      </c>
      <c r="K713" s="3">
        <f t="shared" si="81"/>
        <v>1539.5846525593349</v>
      </c>
      <c r="L713" s="2">
        <f t="shared" si="76"/>
        <v>0</v>
      </c>
    </row>
    <row r="714" spans="1:12">
      <c r="A714" s="2">
        <v>694</v>
      </c>
      <c r="B714" s="2">
        <v>16</v>
      </c>
      <c r="C714" s="2">
        <v>1993</v>
      </c>
      <c r="D714" s="2">
        <v>0.6150000000000001</v>
      </c>
      <c r="E714" s="7">
        <v>0.62220787338109607</v>
      </c>
      <c r="F714" s="7">
        <f t="shared" si="75"/>
        <v>7.2078733810959639E-3</v>
      </c>
      <c r="G714" s="3">
        <f t="shared" si="77"/>
        <v>31.315944405112557</v>
      </c>
      <c r="H714" s="3">
        <f t="shared" si="78"/>
        <v>11856.918817722451</v>
      </c>
      <c r="I714" s="3">
        <f t="shared" si="79"/>
        <v>11825.602873317339</v>
      </c>
      <c r="J714" s="3">
        <f t="shared" si="80"/>
        <v>0</v>
      </c>
      <c r="K714" s="3">
        <f t="shared" si="81"/>
        <v>1539.5846525593349</v>
      </c>
      <c r="L714" s="2">
        <f t="shared" si="76"/>
        <v>0</v>
      </c>
    </row>
    <row r="715" spans="1:12">
      <c r="A715" s="2">
        <v>695</v>
      </c>
      <c r="B715" s="2">
        <v>17</v>
      </c>
      <c r="C715" s="2">
        <v>1993</v>
      </c>
      <c r="D715" s="2">
        <v>3.4999999999999996E-2</v>
      </c>
      <c r="E715" s="7">
        <v>0.83288976292997985</v>
      </c>
      <c r="F715" s="7">
        <f t="shared" si="75"/>
        <v>0.79788976292997982</v>
      </c>
      <c r="G715" s="3">
        <f t="shared" si="77"/>
        <v>3466.580243051445</v>
      </c>
      <c r="H715" s="3">
        <f t="shared" si="78"/>
        <v>674.78399775656214</v>
      </c>
      <c r="I715" s="3">
        <f t="shared" si="79"/>
        <v>-2791.7962452948827</v>
      </c>
      <c r="J715" s="3">
        <f t="shared" si="80"/>
        <v>2791.7962452948827</v>
      </c>
      <c r="K715" s="3">
        <f t="shared" si="81"/>
        <v>0</v>
      </c>
      <c r="L715" s="2">
        <f t="shared" si="76"/>
        <v>1</v>
      </c>
    </row>
    <row r="716" spans="1:12">
      <c r="A716" s="2">
        <v>696</v>
      </c>
      <c r="B716" s="2">
        <v>18</v>
      </c>
      <c r="C716" s="2">
        <v>1993</v>
      </c>
      <c r="D716" s="2">
        <v>1.27</v>
      </c>
      <c r="E716" s="7">
        <v>0.89987913294039101</v>
      </c>
      <c r="F716" s="7">
        <f t="shared" si="75"/>
        <v>0</v>
      </c>
      <c r="G716" s="3">
        <f t="shared" si="77"/>
        <v>0</v>
      </c>
      <c r="H716" s="3">
        <f t="shared" si="78"/>
        <v>24485.019347166686</v>
      </c>
      <c r="I716" s="3">
        <f t="shared" si="79"/>
        <v>24485.019347166686</v>
      </c>
      <c r="J716" s="3">
        <f t="shared" si="80"/>
        <v>0</v>
      </c>
      <c r="K716" s="3">
        <f t="shared" si="81"/>
        <v>1539.5846525593349</v>
      </c>
      <c r="L716" s="2">
        <f t="shared" si="76"/>
        <v>0</v>
      </c>
    </row>
    <row r="717" spans="1:12">
      <c r="A717" s="2">
        <v>697</v>
      </c>
      <c r="B717" s="2">
        <v>19</v>
      </c>
      <c r="C717" s="2">
        <v>1993</v>
      </c>
      <c r="D717" s="2">
        <v>0.83499999999999996</v>
      </c>
      <c r="E717" s="7">
        <v>1.0212429123441589</v>
      </c>
      <c r="F717" s="7">
        <f t="shared" si="75"/>
        <v>0.18624291234415891</v>
      </c>
      <c r="G717" s="3">
        <f t="shared" si="77"/>
        <v>809.16691795841643</v>
      </c>
      <c r="H717" s="3">
        <f t="shared" si="78"/>
        <v>16098.418232192269</v>
      </c>
      <c r="I717" s="3">
        <f t="shared" si="79"/>
        <v>15289.251314233852</v>
      </c>
      <c r="J717" s="3">
        <f t="shared" si="80"/>
        <v>0</v>
      </c>
      <c r="K717" s="3">
        <f t="shared" si="81"/>
        <v>1539.5846525593349</v>
      </c>
      <c r="L717" s="2">
        <f t="shared" si="76"/>
        <v>0</v>
      </c>
    </row>
    <row r="718" spans="1:12">
      <c r="A718" s="2">
        <v>698</v>
      </c>
      <c r="B718" s="2">
        <v>20</v>
      </c>
      <c r="C718" s="2">
        <v>1993</v>
      </c>
      <c r="D718" s="2">
        <v>0.83499999999999996</v>
      </c>
      <c r="E718" s="7">
        <v>1.08552755794788</v>
      </c>
      <c r="F718" s="7">
        <f t="shared" si="75"/>
        <v>0.25052755794788006</v>
      </c>
      <c r="G718" s="3">
        <f t="shared" si="77"/>
        <v>1088.4634984322533</v>
      </c>
      <c r="H718" s="3">
        <f t="shared" si="78"/>
        <v>16098.418232192269</v>
      </c>
      <c r="I718" s="3">
        <f t="shared" si="79"/>
        <v>15009.954733760016</v>
      </c>
      <c r="J718" s="3">
        <f t="shared" si="80"/>
        <v>0</v>
      </c>
      <c r="K718" s="3">
        <f t="shared" si="81"/>
        <v>1539.5846525593349</v>
      </c>
      <c r="L718" s="2">
        <f t="shared" si="76"/>
        <v>0</v>
      </c>
    </row>
    <row r="719" spans="1:12">
      <c r="A719" s="2">
        <v>699</v>
      </c>
      <c r="B719" s="2">
        <v>21</v>
      </c>
      <c r="C719" s="2">
        <v>1993</v>
      </c>
      <c r="D719" s="2">
        <v>0.45</v>
      </c>
      <c r="E719" s="7">
        <v>1.0453594477526309</v>
      </c>
      <c r="F719" s="7">
        <f t="shared" si="75"/>
        <v>0.59535944775263094</v>
      </c>
      <c r="G719" s="3">
        <f t="shared" si="77"/>
        <v>2586.649678916117</v>
      </c>
      <c r="H719" s="3">
        <f t="shared" si="78"/>
        <v>8675.7942568700873</v>
      </c>
      <c r="I719" s="3">
        <f t="shared" si="79"/>
        <v>6089.1445779539699</v>
      </c>
      <c r="J719" s="3">
        <f t="shared" si="80"/>
        <v>0</v>
      </c>
      <c r="K719" s="3">
        <f t="shared" si="81"/>
        <v>1539.5846525593349</v>
      </c>
      <c r="L719" s="2">
        <f t="shared" si="76"/>
        <v>0</v>
      </c>
    </row>
    <row r="720" spans="1:12">
      <c r="A720" s="2">
        <v>700</v>
      </c>
      <c r="B720" s="2">
        <v>22</v>
      </c>
      <c r="C720" s="2">
        <v>1993</v>
      </c>
      <c r="D720" s="2">
        <v>0.89</v>
      </c>
      <c r="E720" s="7">
        <v>0.96626850295141387</v>
      </c>
      <c r="F720" s="7">
        <f t="shared" si="75"/>
        <v>7.6268502951413852E-2</v>
      </c>
      <c r="G720" s="3">
        <f t="shared" si="77"/>
        <v>331.36267412129229</v>
      </c>
      <c r="H720" s="3">
        <f t="shared" si="78"/>
        <v>17158.793085809728</v>
      </c>
      <c r="I720" s="3">
        <f t="shared" si="79"/>
        <v>16827.430411688434</v>
      </c>
      <c r="J720" s="3">
        <f t="shared" si="80"/>
        <v>0</v>
      </c>
      <c r="K720" s="3">
        <f t="shared" si="81"/>
        <v>1539.5846525593349</v>
      </c>
      <c r="L720" s="2">
        <f t="shared" si="76"/>
        <v>0</v>
      </c>
    </row>
    <row r="721" spans="1:12">
      <c r="A721" s="2">
        <v>701</v>
      </c>
      <c r="B721" s="2">
        <v>23</v>
      </c>
      <c r="C721" s="2">
        <v>1993</v>
      </c>
      <c r="D721" s="2">
        <v>0.495</v>
      </c>
      <c r="E721" s="7">
        <v>1.1519555106360291</v>
      </c>
      <c r="F721" s="7">
        <f t="shared" si="75"/>
        <v>0.65695551063602908</v>
      </c>
      <c r="G721" s="3">
        <f t="shared" si="77"/>
        <v>2854.2652124921269</v>
      </c>
      <c r="H721" s="3">
        <f t="shared" si="78"/>
        <v>9543.3736825570941</v>
      </c>
      <c r="I721" s="3">
        <f t="shared" si="79"/>
        <v>6689.1084700649672</v>
      </c>
      <c r="J721" s="3">
        <f t="shared" si="80"/>
        <v>0</v>
      </c>
      <c r="K721" s="3">
        <f t="shared" si="81"/>
        <v>1539.5846525593349</v>
      </c>
      <c r="L721" s="2">
        <f t="shared" si="76"/>
        <v>0</v>
      </c>
    </row>
    <row r="722" spans="1:12">
      <c r="A722" s="2">
        <v>702</v>
      </c>
      <c r="B722" s="2">
        <v>24</v>
      </c>
      <c r="C722" s="2">
        <v>1993</v>
      </c>
      <c r="D722" s="2">
        <v>0.63500000000000012</v>
      </c>
      <c r="E722" s="7">
        <v>1.3109417309463038</v>
      </c>
      <c r="F722" s="7">
        <f t="shared" si="75"/>
        <v>0.67594173094630372</v>
      </c>
      <c r="G722" s="3">
        <f t="shared" si="77"/>
        <v>2936.7543723682084</v>
      </c>
      <c r="H722" s="3">
        <f t="shared" si="78"/>
        <v>12242.509673583347</v>
      </c>
      <c r="I722" s="3">
        <f t="shared" si="79"/>
        <v>9305.7553012151384</v>
      </c>
      <c r="J722" s="3">
        <f t="shared" si="80"/>
        <v>0</v>
      </c>
      <c r="K722" s="3">
        <f t="shared" si="81"/>
        <v>1539.5846525593349</v>
      </c>
      <c r="L722" s="2">
        <f t="shared" si="76"/>
        <v>0</v>
      </c>
    </row>
    <row r="723" spans="1:12">
      <c r="A723" s="2">
        <v>703</v>
      </c>
      <c r="B723" s="2">
        <v>25</v>
      </c>
      <c r="C723" s="2">
        <v>1993</v>
      </c>
      <c r="D723" s="2">
        <v>3.5749999999999997</v>
      </c>
      <c r="E723" s="7">
        <v>0.93589212502964203</v>
      </c>
      <c r="F723" s="7">
        <f t="shared" si="75"/>
        <v>0</v>
      </c>
      <c r="G723" s="3">
        <f t="shared" si="77"/>
        <v>0</v>
      </c>
      <c r="H723" s="3">
        <f t="shared" si="78"/>
        <v>68924.365485134564</v>
      </c>
      <c r="I723" s="3">
        <f t="shared" si="79"/>
        <v>68924.365485134564</v>
      </c>
      <c r="J723" s="3">
        <f t="shared" si="80"/>
        <v>0</v>
      </c>
      <c r="K723" s="3">
        <f t="shared" si="81"/>
        <v>1539.5846525593349</v>
      </c>
      <c r="L723" s="2">
        <f t="shared" si="76"/>
        <v>0</v>
      </c>
    </row>
    <row r="724" spans="1:12">
      <c r="A724" s="2">
        <v>704</v>
      </c>
      <c r="B724" s="2">
        <v>26</v>
      </c>
      <c r="C724" s="2">
        <v>1993</v>
      </c>
      <c r="D724" s="2">
        <v>1.6300000000000001</v>
      </c>
      <c r="E724" s="7">
        <v>1.382931100951615</v>
      </c>
      <c r="F724" s="7">
        <f t="shared" si="75"/>
        <v>0</v>
      </c>
      <c r="G724" s="3">
        <f t="shared" si="77"/>
        <v>0</v>
      </c>
      <c r="H724" s="3">
        <f t="shared" si="78"/>
        <v>31425.654752662755</v>
      </c>
      <c r="I724" s="3">
        <f t="shared" si="79"/>
        <v>31425.654752662755</v>
      </c>
      <c r="J724" s="3">
        <f t="shared" si="80"/>
        <v>0</v>
      </c>
      <c r="K724" s="3">
        <f t="shared" si="81"/>
        <v>1539.5846525593349</v>
      </c>
      <c r="L724" s="2">
        <f t="shared" si="76"/>
        <v>0</v>
      </c>
    </row>
    <row r="725" spans="1:12">
      <c r="A725" s="2">
        <v>705</v>
      </c>
      <c r="B725" s="2">
        <v>27</v>
      </c>
      <c r="C725" s="2">
        <v>1993</v>
      </c>
      <c r="D725" s="2">
        <v>2.9450000000000003</v>
      </c>
      <c r="E725" s="7">
        <v>1.1209011799590431</v>
      </c>
      <c r="F725" s="7">
        <f t="shared" si="75"/>
        <v>0</v>
      </c>
      <c r="G725" s="3">
        <f t="shared" si="77"/>
        <v>0</v>
      </c>
      <c r="H725" s="3">
        <f t="shared" si="78"/>
        <v>56778.253525516455</v>
      </c>
      <c r="I725" s="3">
        <f t="shared" si="79"/>
        <v>56778.253525516455</v>
      </c>
      <c r="J725" s="3">
        <f t="shared" si="80"/>
        <v>0</v>
      </c>
      <c r="K725" s="3">
        <f t="shared" si="81"/>
        <v>1539.5846525593349</v>
      </c>
      <c r="L725" s="2">
        <f t="shared" si="76"/>
        <v>0</v>
      </c>
    </row>
    <row r="726" spans="1:12">
      <c r="A726" s="2">
        <v>706</v>
      </c>
      <c r="B726" s="2">
        <v>28</v>
      </c>
      <c r="C726" s="2">
        <v>1993</v>
      </c>
      <c r="D726" s="2">
        <v>1.4400000000000002</v>
      </c>
      <c r="E726" s="7">
        <v>1.2372122034624529</v>
      </c>
      <c r="F726" s="7">
        <f t="shared" ref="F726:F789" si="82">IF(OR(B726&lt;$C$6,B726&gt;$D$6),0,IF(E726&gt;D726,E726-D726,0))</f>
        <v>0</v>
      </c>
      <c r="G726" s="3">
        <f t="shared" si="77"/>
        <v>0</v>
      </c>
      <c r="H726" s="3">
        <f t="shared" si="78"/>
        <v>27762.541621984274</v>
      </c>
      <c r="I726" s="3">
        <f t="shared" si="79"/>
        <v>27762.541621984274</v>
      </c>
      <c r="J726" s="3">
        <f t="shared" si="80"/>
        <v>0</v>
      </c>
      <c r="K726" s="3">
        <f t="shared" si="81"/>
        <v>1539.5846525593349</v>
      </c>
      <c r="L726" s="2">
        <f t="shared" ref="L726:L789" si="83">IF(AND(K726=0,I726=0),0,IF(B726&gt;43,0,IF(ROUND((K725+I726),0)=0,0,IF(K726=0,1,0))))</f>
        <v>0</v>
      </c>
    </row>
    <row r="727" spans="1:12">
      <c r="A727" s="2">
        <v>707</v>
      </c>
      <c r="B727" s="2">
        <v>29</v>
      </c>
      <c r="C727" s="2">
        <v>1993</v>
      </c>
      <c r="D727" s="2">
        <v>0.90500000000000003</v>
      </c>
      <c r="E727" s="7">
        <v>1.1788992113959478</v>
      </c>
      <c r="F727" s="7">
        <f t="shared" si="82"/>
        <v>0.27389921139594775</v>
      </c>
      <c r="G727" s="3">
        <f t="shared" si="77"/>
        <v>1190.0059869497136</v>
      </c>
      <c r="H727" s="3">
        <f t="shared" si="78"/>
        <v>17447.986227705394</v>
      </c>
      <c r="I727" s="3">
        <f t="shared" si="79"/>
        <v>16257.980240755682</v>
      </c>
      <c r="J727" s="3">
        <f t="shared" si="80"/>
        <v>0</v>
      </c>
      <c r="K727" s="3">
        <f t="shared" si="81"/>
        <v>1539.5846525593349</v>
      </c>
      <c r="L727" s="2">
        <f t="shared" si="83"/>
        <v>0</v>
      </c>
    </row>
    <row r="728" spans="1:12">
      <c r="A728" s="2">
        <v>708</v>
      </c>
      <c r="B728" s="2">
        <v>30</v>
      </c>
      <c r="C728" s="2">
        <v>1993</v>
      </c>
      <c r="D728" s="2">
        <v>0.155</v>
      </c>
      <c r="E728" s="7">
        <v>1.1412066917493549</v>
      </c>
      <c r="F728" s="7">
        <f t="shared" si="82"/>
        <v>0.98620669174935482</v>
      </c>
      <c r="G728" s="3">
        <f t="shared" si="77"/>
        <v>4284.7581107309679</v>
      </c>
      <c r="H728" s="3">
        <f t="shared" si="78"/>
        <v>2988.3291329219182</v>
      </c>
      <c r="I728" s="3">
        <f t="shared" si="79"/>
        <v>-1296.4289778090497</v>
      </c>
      <c r="J728" s="3">
        <f t="shared" si="80"/>
        <v>1296.4289778090497</v>
      </c>
      <c r="K728" s="3">
        <f t="shared" si="81"/>
        <v>243.15567475028524</v>
      </c>
      <c r="L728" s="2">
        <f t="shared" si="83"/>
        <v>0</v>
      </c>
    </row>
    <row r="729" spans="1:12">
      <c r="A729" s="2">
        <v>709</v>
      </c>
      <c r="B729" s="2">
        <v>31</v>
      </c>
      <c r="C729" s="2">
        <v>1993</v>
      </c>
      <c r="D729" s="13">
        <v>0.62</v>
      </c>
      <c r="E729" s="7">
        <v>1.2213551168644541</v>
      </c>
      <c r="F729" s="7">
        <f t="shared" si="82"/>
        <v>0.60135511686445409</v>
      </c>
      <c r="G729" s="3">
        <f t="shared" si="77"/>
        <v>2612.6989767672335</v>
      </c>
      <c r="H729" s="3">
        <f t="shared" si="78"/>
        <v>11953.316531687673</v>
      </c>
      <c r="I729" s="3">
        <f t="shared" si="79"/>
        <v>9340.6175549204399</v>
      </c>
      <c r="J729" s="3">
        <f t="shared" si="80"/>
        <v>0</v>
      </c>
      <c r="K729" s="3">
        <f t="shared" si="81"/>
        <v>1539.5846525593349</v>
      </c>
      <c r="L729" s="2">
        <f t="shared" si="83"/>
        <v>0</v>
      </c>
    </row>
    <row r="730" spans="1:12">
      <c r="A730" s="2">
        <v>710</v>
      </c>
      <c r="B730" s="2">
        <v>32</v>
      </c>
      <c r="C730" s="2">
        <v>1993</v>
      </c>
      <c r="D730" s="2">
        <v>2.5000000000000001E-2</v>
      </c>
      <c r="E730" s="7">
        <v>1.1481145657580569</v>
      </c>
      <c r="F730" s="7">
        <f t="shared" si="82"/>
        <v>1.123114565758057</v>
      </c>
      <c r="G730" s="3">
        <f t="shared" si="77"/>
        <v>4879.5797931322149</v>
      </c>
      <c r="H730" s="3">
        <f t="shared" si="78"/>
        <v>481.98856982611585</v>
      </c>
      <c r="I730" s="3">
        <f t="shared" si="79"/>
        <v>-4397.591223306099</v>
      </c>
      <c r="J730" s="3">
        <f t="shared" si="80"/>
        <v>4397.591223306099</v>
      </c>
      <c r="K730" s="3">
        <f t="shared" si="81"/>
        <v>0</v>
      </c>
      <c r="L730" s="2">
        <f t="shared" si="83"/>
        <v>1</v>
      </c>
    </row>
    <row r="731" spans="1:12">
      <c r="A731" s="2">
        <v>711</v>
      </c>
      <c r="B731" s="2">
        <v>33</v>
      </c>
      <c r="C731" s="2">
        <v>1993</v>
      </c>
      <c r="D731" s="2">
        <v>2.8000000000000003</v>
      </c>
      <c r="E731" s="7">
        <v>1.2971129908029289</v>
      </c>
      <c r="F731" s="7">
        <f t="shared" si="82"/>
        <v>0</v>
      </c>
      <c r="G731" s="3">
        <f t="shared" si="77"/>
        <v>0</v>
      </c>
      <c r="H731" s="3">
        <f t="shared" si="78"/>
        <v>53982.719820524981</v>
      </c>
      <c r="I731" s="3">
        <f t="shared" si="79"/>
        <v>53982.719820524981</v>
      </c>
      <c r="J731" s="3">
        <f t="shared" si="80"/>
        <v>0</v>
      </c>
      <c r="K731" s="3">
        <f t="shared" si="81"/>
        <v>1539.5846525593349</v>
      </c>
      <c r="L731" s="2">
        <f t="shared" si="83"/>
        <v>0</v>
      </c>
    </row>
    <row r="732" spans="1:12">
      <c r="A732" s="2">
        <v>712</v>
      </c>
      <c r="B732" s="2">
        <v>34</v>
      </c>
      <c r="C732" s="2">
        <v>1993</v>
      </c>
      <c r="D732" s="2">
        <v>1.8099999999999998</v>
      </c>
      <c r="E732" s="7">
        <v>1.1325381878211891</v>
      </c>
      <c r="F732" s="7">
        <f t="shared" si="82"/>
        <v>0</v>
      </c>
      <c r="G732" s="3">
        <f t="shared" si="77"/>
        <v>0</v>
      </c>
      <c r="H732" s="3">
        <f t="shared" si="78"/>
        <v>34895.972455410789</v>
      </c>
      <c r="I732" s="3">
        <f t="shared" si="79"/>
        <v>34895.972455410789</v>
      </c>
      <c r="J732" s="3">
        <f t="shared" si="80"/>
        <v>0</v>
      </c>
      <c r="K732" s="3">
        <f t="shared" si="81"/>
        <v>1539.5846525593349</v>
      </c>
      <c r="L732" s="2">
        <f t="shared" si="83"/>
        <v>0</v>
      </c>
    </row>
    <row r="733" spans="1:12">
      <c r="A733" s="2">
        <v>713</v>
      </c>
      <c r="B733" s="2">
        <v>35</v>
      </c>
      <c r="C733" s="2">
        <v>1993</v>
      </c>
      <c r="D733" s="2">
        <v>1.145</v>
      </c>
      <c r="E733" s="7">
        <v>1.0958106288035327</v>
      </c>
      <c r="F733" s="7">
        <f t="shared" si="82"/>
        <v>0</v>
      </c>
      <c r="G733" s="3">
        <f t="shared" si="77"/>
        <v>0</v>
      </c>
      <c r="H733" s="3">
        <f t="shared" si="78"/>
        <v>22075.076498036109</v>
      </c>
      <c r="I733" s="3">
        <f t="shared" si="79"/>
        <v>22075.076498036109</v>
      </c>
      <c r="J733" s="3">
        <f t="shared" si="80"/>
        <v>0</v>
      </c>
      <c r="K733" s="3">
        <f t="shared" si="81"/>
        <v>1539.5846525593349</v>
      </c>
      <c r="L733" s="2">
        <f t="shared" si="83"/>
        <v>0</v>
      </c>
    </row>
    <row r="734" spans="1:12">
      <c r="A734" s="2">
        <v>714</v>
      </c>
      <c r="B734" s="2">
        <v>36</v>
      </c>
      <c r="C734" s="2">
        <v>1993</v>
      </c>
      <c r="D734" s="2">
        <v>0.76</v>
      </c>
      <c r="E734" s="7">
        <v>0.91197992032962305</v>
      </c>
      <c r="F734" s="7">
        <f t="shared" si="82"/>
        <v>0.15197992032962304</v>
      </c>
      <c r="G734" s="3">
        <f t="shared" si="77"/>
        <v>660.30498651909443</v>
      </c>
      <c r="H734" s="3">
        <f t="shared" si="78"/>
        <v>14652.452522713922</v>
      </c>
      <c r="I734" s="3">
        <f t="shared" si="79"/>
        <v>13992.147536194827</v>
      </c>
      <c r="J734" s="3">
        <f t="shared" si="80"/>
        <v>0</v>
      </c>
      <c r="K734" s="3">
        <f t="shared" si="81"/>
        <v>1539.5846525593349</v>
      </c>
      <c r="L734" s="2">
        <f t="shared" si="83"/>
        <v>0</v>
      </c>
    </row>
    <row r="735" spans="1:12">
      <c r="A735" s="2">
        <v>715</v>
      </c>
      <c r="B735" s="2">
        <v>37</v>
      </c>
      <c r="C735" s="2">
        <v>1993</v>
      </c>
      <c r="D735" s="2">
        <v>6.5000000000000002E-2</v>
      </c>
      <c r="E735" s="7">
        <v>0.85643700700045</v>
      </c>
      <c r="F735" s="7">
        <f t="shared" si="82"/>
        <v>0.79143700700044994</v>
      </c>
      <c r="G735" s="3">
        <f t="shared" si="77"/>
        <v>3438.545046639852</v>
      </c>
      <c r="H735" s="3">
        <f t="shared" si="78"/>
        <v>1253.1702815479014</v>
      </c>
      <c r="I735" s="3">
        <f t="shared" si="79"/>
        <v>-2185.3747650919504</v>
      </c>
      <c r="J735" s="3">
        <f t="shared" si="80"/>
        <v>2185.3747650919504</v>
      </c>
      <c r="K735" s="3">
        <f t="shared" si="81"/>
        <v>0</v>
      </c>
      <c r="L735" s="2">
        <f t="shared" si="83"/>
        <v>1</v>
      </c>
    </row>
    <row r="736" spans="1:12">
      <c r="A736" s="2">
        <v>716</v>
      </c>
      <c r="B736" s="2">
        <v>38</v>
      </c>
      <c r="C736" s="2">
        <v>1993</v>
      </c>
      <c r="D736" s="2">
        <v>0.68500000000000005</v>
      </c>
      <c r="E736" s="7">
        <v>0.68425826701859194</v>
      </c>
      <c r="F736" s="7">
        <f t="shared" si="82"/>
        <v>0</v>
      </c>
      <c r="G736" s="3">
        <f t="shared" si="77"/>
        <v>0</v>
      </c>
      <c r="H736" s="3">
        <f t="shared" si="78"/>
        <v>13206.486813235575</v>
      </c>
      <c r="I736" s="3">
        <f t="shared" si="79"/>
        <v>13206.486813235575</v>
      </c>
      <c r="J736" s="3">
        <f t="shared" si="80"/>
        <v>0</v>
      </c>
      <c r="K736" s="3">
        <f t="shared" si="81"/>
        <v>1539.5846525593349</v>
      </c>
      <c r="L736" s="2">
        <f t="shared" si="83"/>
        <v>0</v>
      </c>
    </row>
    <row r="737" spans="1:12">
      <c r="A737" s="2">
        <v>717</v>
      </c>
      <c r="B737" s="2">
        <v>39</v>
      </c>
      <c r="C737" s="2">
        <v>1993</v>
      </c>
      <c r="D737" s="2">
        <v>0.99500000000000011</v>
      </c>
      <c r="E737" s="7">
        <v>0.58653779467732192</v>
      </c>
      <c r="F737" s="7">
        <f t="shared" si="82"/>
        <v>0</v>
      </c>
      <c r="G737" s="3">
        <f t="shared" si="77"/>
        <v>0</v>
      </c>
      <c r="H737" s="3">
        <f t="shared" si="78"/>
        <v>19183.145079079415</v>
      </c>
      <c r="I737" s="3">
        <f t="shared" si="79"/>
        <v>19183.145079079415</v>
      </c>
      <c r="J737" s="3">
        <f t="shared" si="80"/>
        <v>0</v>
      </c>
      <c r="K737" s="3">
        <f t="shared" si="81"/>
        <v>1539.5846525593349</v>
      </c>
      <c r="L737" s="2">
        <f t="shared" si="83"/>
        <v>0</v>
      </c>
    </row>
    <row r="738" spans="1:12">
      <c r="A738" s="2">
        <v>718</v>
      </c>
      <c r="B738" s="2">
        <v>40</v>
      </c>
      <c r="C738" s="2">
        <v>1993</v>
      </c>
      <c r="D738" s="2">
        <v>0.28000000000000003</v>
      </c>
      <c r="E738" s="7">
        <v>0.51536692860818401</v>
      </c>
      <c r="F738" s="7">
        <f t="shared" si="82"/>
        <v>0</v>
      </c>
      <c r="G738" s="3">
        <f t="shared" si="77"/>
        <v>0</v>
      </c>
      <c r="H738" s="3">
        <f t="shared" si="78"/>
        <v>5398.271982052499</v>
      </c>
      <c r="I738" s="3">
        <f t="shared" si="79"/>
        <v>5398.271982052499</v>
      </c>
      <c r="J738" s="3">
        <f t="shared" si="80"/>
        <v>0</v>
      </c>
      <c r="K738" s="3">
        <f t="shared" si="81"/>
        <v>1539.5846525593349</v>
      </c>
      <c r="L738" s="2">
        <f t="shared" si="83"/>
        <v>0</v>
      </c>
    </row>
    <row r="739" spans="1:12">
      <c r="A739" s="2">
        <v>719</v>
      </c>
      <c r="B739" s="2">
        <v>41</v>
      </c>
      <c r="C739" s="2">
        <v>1993</v>
      </c>
      <c r="D739" s="2">
        <v>0.3</v>
      </c>
      <c r="E739" s="7">
        <v>0.62453385763069202</v>
      </c>
      <c r="F739" s="7">
        <f t="shared" si="82"/>
        <v>0</v>
      </c>
      <c r="G739" s="3">
        <f t="shared" si="77"/>
        <v>0</v>
      </c>
      <c r="H739" s="3">
        <f t="shared" si="78"/>
        <v>5783.8628379133916</v>
      </c>
      <c r="I739" s="3">
        <f t="shared" si="79"/>
        <v>5783.8628379133916</v>
      </c>
      <c r="J739" s="3">
        <f t="shared" si="80"/>
        <v>0</v>
      </c>
      <c r="K739" s="3">
        <f t="shared" si="81"/>
        <v>1539.5846525593349</v>
      </c>
      <c r="L739" s="2">
        <f t="shared" si="83"/>
        <v>0</v>
      </c>
    </row>
    <row r="740" spans="1:12">
      <c r="A740" s="2">
        <v>720</v>
      </c>
      <c r="B740" s="2">
        <v>42</v>
      </c>
      <c r="C740" s="2">
        <v>1993</v>
      </c>
      <c r="D740" s="2">
        <v>0.23</v>
      </c>
      <c r="E740" s="7">
        <v>0.44446535387735403</v>
      </c>
      <c r="F740" s="7">
        <f t="shared" si="82"/>
        <v>0</v>
      </c>
      <c r="G740" s="3">
        <f t="shared" ref="G740:G803" si="84">IF($C$2="Y",F740*$C$4*43560/12/0.133680556,IF(AND(B740&gt;=$C$11,B740&lt;=$D$11),$C$10,0))</f>
        <v>0</v>
      </c>
      <c r="H740" s="3">
        <f t="shared" ref="H740:H803" si="85">D740*$C$13*43560/12/0.133680556</f>
        <v>4434.2948424002661</v>
      </c>
      <c r="I740" s="3">
        <f t="shared" ref="I740:I803" si="86">H740-G740</f>
        <v>4434.2948424002661</v>
      </c>
      <c r="J740" s="3">
        <f t="shared" ref="J740:J803" si="87">IF(B740&gt;43,0,IF(AND(I740&gt;=0,(J739-I740)&lt;=0),0,IF(I740&lt;=0,ABS(I740)+J739,J739-I740)))</f>
        <v>0</v>
      </c>
      <c r="K740" s="3">
        <f t="shared" ref="K740:K803" si="88">IF(B740&gt;43,0,IF(K739+I740&lt;=0,0,IF(K739+I740&gt;=$C$15,$C$15,K739+I740)))</f>
        <v>1539.5846525593349</v>
      </c>
      <c r="L740" s="2">
        <f t="shared" si="83"/>
        <v>0</v>
      </c>
    </row>
    <row r="741" spans="1:12">
      <c r="A741" s="2">
        <v>721</v>
      </c>
      <c r="B741" s="2">
        <v>43</v>
      </c>
      <c r="C741" s="2">
        <v>1993</v>
      </c>
      <c r="D741" s="2">
        <v>0.27</v>
      </c>
      <c r="E741" s="7">
        <v>0.44197480269879197</v>
      </c>
      <c r="F741" s="7">
        <f t="shared" si="82"/>
        <v>0</v>
      </c>
      <c r="G741" s="3">
        <f t="shared" si="84"/>
        <v>0</v>
      </c>
      <c r="H741" s="3">
        <f t="shared" si="85"/>
        <v>5205.4765541220522</v>
      </c>
      <c r="I741" s="3">
        <f t="shared" si="86"/>
        <v>5205.4765541220522</v>
      </c>
      <c r="J741" s="3">
        <f t="shared" si="87"/>
        <v>0</v>
      </c>
      <c r="K741" s="3">
        <f t="shared" si="88"/>
        <v>1539.5846525593349</v>
      </c>
      <c r="L741" s="2">
        <f t="shared" si="83"/>
        <v>0</v>
      </c>
    </row>
    <row r="742" spans="1:12">
      <c r="A742" s="2">
        <v>722</v>
      </c>
      <c r="B742" s="2">
        <v>44</v>
      </c>
      <c r="C742" s="2">
        <v>1993</v>
      </c>
      <c r="D742" s="2">
        <v>0.02</v>
      </c>
      <c r="E742" s="7">
        <v>0.29945157449770898</v>
      </c>
      <c r="F742" s="7">
        <f t="shared" si="82"/>
        <v>0</v>
      </c>
      <c r="G742" s="3">
        <f t="shared" si="84"/>
        <v>0</v>
      </c>
      <c r="H742" s="3">
        <f t="shared" si="85"/>
        <v>385.59085586089265</v>
      </c>
      <c r="I742" s="3">
        <f t="shared" si="86"/>
        <v>385.59085586089265</v>
      </c>
      <c r="J742" s="3">
        <f t="shared" si="87"/>
        <v>0</v>
      </c>
      <c r="K742" s="3">
        <f t="shared" si="88"/>
        <v>0</v>
      </c>
      <c r="L742" s="2">
        <f t="shared" si="83"/>
        <v>0</v>
      </c>
    </row>
    <row r="743" spans="1:12">
      <c r="A743" s="2">
        <v>723</v>
      </c>
      <c r="B743" s="2">
        <v>45</v>
      </c>
      <c r="C743" s="2">
        <v>1993</v>
      </c>
      <c r="D743" s="2">
        <v>0.46500000000000002</v>
      </c>
      <c r="E743" s="7">
        <v>0.22441940921991108</v>
      </c>
      <c r="F743" s="7">
        <f t="shared" si="82"/>
        <v>0</v>
      </c>
      <c r="G743" s="3">
        <f t="shared" si="84"/>
        <v>0</v>
      </c>
      <c r="H743" s="3">
        <f t="shared" si="85"/>
        <v>8964.9873987657556</v>
      </c>
      <c r="I743" s="3">
        <f t="shared" si="86"/>
        <v>8964.9873987657556</v>
      </c>
      <c r="J743" s="3">
        <f t="shared" si="87"/>
        <v>0</v>
      </c>
      <c r="K743" s="3">
        <f t="shared" si="88"/>
        <v>0</v>
      </c>
      <c r="L743" s="2">
        <f t="shared" si="83"/>
        <v>0</v>
      </c>
    </row>
    <row r="744" spans="1:12">
      <c r="A744" s="2">
        <v>724</v>
      </c>
      <c r="B744" s="2">
        <v>46</v>
      </c>
      <c r="C744" s="2">
        <v>1993</v>
      </c>
      <c r="D744" s="2">
        <v>0.58499999999999996</v>
      </c>
      <c r="E744" s="7">
        <v>0.17620381871790991</v>
      </c>
      <c r="F744" s="7">
        <f t="shared" si="82"/>
        <v>0</v>
      </c>
      <c r="G744" s="3">
        <f t="shared" si="84"/>
        <v>0</v>
      </c>
      <c r="H744" s="3">
        <f t="shared" si="85"/>
        <v>11278.532533931109</v>
      </c>
      <c r="I744" s="3">
        <f t="shared" si="86"/>
        <v>11278.532533931109</v>
      </c>
      <c r="J744" s="3">
        <f t="shared" si="87"/>
        <v>0</v>
      </c>
      <c r="K744" s="3">
        <f t="shared" si="88"/>
        <v>0</v>
      </c>
      <c r="L744" s="2">
        <f t="shared" si="83"/>
        <v>0</v>
      </c>
    </row>
    <row r="745" spans="1:12">
      <c r="A745" s="2">
        <v>725</v>
      </c>
      <c r="B745" s="2">
        <v>47</v>
      </c>
      <c r="C745" s="2">
        <v>1993</v>
      </c>
      <c r="D745" s="2">
        <v>3.0000000000000002E-2</v>
      </c>
      <c r="E745" s="7">
        <v>0.18360338563949619</v>
      </c>
      <c r="F745" s="7">
        <f t="shared" si="82"/>
        <v>0</v>
      </c>
      <c r="G745" s="3">
        <f t="shared" si="84"/>
        <v>0</v>
      </c>
      <c r="H745" s="3">
        <f t="shared" si="85"/>
        <v>578.38628379133911</v>
      </c>
      <c r="I745" s="3">
        <f t="shared" si="86"/>
        <v>578.38628379133911</v>
      </c>
      <c r="J745" s="3">
        <f t="shared" si="87"/>
        <v>0</v>
      </c>
      <c r="K745" s="3">
        <f t="shared" si="88"/>
        <v>0</v>
      </c>
      <c r="L745" s="2">
        <f t="shared" si="83"/>
        <v>0</v>
      </c>
    </row>
    <row r="746" spans="1:12">
      <c r="A746" s="2">
        <v>726</v>
      </c>
      <c r="B746" s="2">
        <v>48</v>
      </c>
      <c r="C746" s="2">
        <v>1993</v>
      </c>
      <c r="D746" s="2">
        <v>0</v>
      </c>
      <c r="E746" s="7">
        <v>3.19866928807594E-2</v>
      </c>
      <c r="F746" s="7">
        <f t="shared" si="82"/>
        <v>0</v>
      </c>
      <c r="G746" s="3">
        <f t="shared" si="84"/>
        <v>0</v>
      </c>
      <c r="H746" s="3">
        <f t="shared" si="85"/>
        <v>0</v>
      </c>
      <c r="I746" s="3">
        <f t="shared" si="86"/>
        <v>0</v>
      </c>
      <c r="J746" s="3">
        <f t="shared" si="87"/>
        <v>0</v>
      </c>
      <c r="K746" s="3">
        <f t="shared" si="88"/>
        <v>0</v>
      </c>
      <c r="L746" s="2">
        <f t="shared" si="83"/>
        <v>0</v>
      </c>
    </row>
    <row r="747" spans="1:12">
      <c r="A747" s="2">
        <v>727</v>
      </c>
      <c r="B747" s="2">
        <v>49</v>
      </c>
      <c r="C747" s="2">
        <v>1993</v>
      </c>
      <c r="D747" s="2">
        <v>0</v>
      </c>
      <c r="E747" s="7">
        <v>0</v>
      </c>
      <c r="F747" s="7">
        <f t="shared" si="82"/>
        <v>0</v>
      </c>
      <c r="G747" s="3">
        <f t="shared" si="84"/>
        <v>0</v>
      </c>
      <c r="H747" s="3">
        <f t="shared" si="85"/>
        <v>0</v>
      </c>
      <c r="I747" s="3">
        <f t="shared" si="86"/>
        <v>0</v>
      </c>
      <c r="J747" s="3">
        <f t="shared" si="87"/>
        <v>0</v>
      </c>
      <c r="K747" s="3">
        <f t="shared" si="88"/>
        <v>0</v>
      </c>
      <c r="L747" s="2">
        <f t="shared" si="83"/>
        <v>0</v>
      </c>
    </row>
    <row r="748" spans="1:12">
      <c r="A748" s="2">
        <v>728</v>
      </c>
      <c r="B748" s="2">
        <v>50</v>
      </c>
      <c r="C748" s="2">
        <v>1993</v>
      </c>
      <c r="D748" s="2">
        <v>0</v>
      </c>
      <c r="E748" s="7">
        <v>0</v>
      </c>
      <c r="F748" s="7">
        <f t="shared" si="82"/>
        <v>0</v>
      </c>
      <c r="G748" s="3">
        <f t="shared" si="84"/>
        <v>0</v>
      </c>
      <c r="H748" s="3">
        <f t="shared" si="85"/>
        <v>0</v>
      </c>
      <c r="I748" s="3">
        <f t="shared" si="86"/>
        <v>0</v>
      </c>
      <c r="J748" s="3">
        <f t="shared" si="87"/>
        <v>0</v>
      </c>
      <c r="K748" s="3">
        <f t="shared" si="88"/>
        <v>0</v>
      </c>
      <c r="L748" s="2">
        <f t="shared" si="83"/>
        <v>0</v>
      </c>
    </row>
    <row r="749" spans="1:12">
      <c r="A749" s="2">
        <v>729</v>
      </c>
      <c r="B749" s="2">
        <v>51</v>
      </c>
      <c r="C749" s="2">
        <v>1993</v>
      </c>
      <c r="D749" s="2">
        <v>0</v>
      </c>
      <c r="E749" s="7">
        <v>0</v>
      </c>
      <c r="F749" s="7">
        <f t="shared" si="82"/>
        <v>0</v>
      </c>
      <c r="G749" s="3">
        <f t="shared" si="84"/>
        <v>0</v>
      </c>
      <c r="H749" s="3">
        <f t="shared" si="85"/>
        <v>0</v>
      </c>
      <c r="I749" s="3">
        <f t="shared" si="86"/>
        <v>0</v>
      </c>
      <c r="J749" s="3">
        <f t="shared" si="87"/>
        <v>0</v>
      </c>
      <c r="K749" s="3">
        <f t="shared" si="88"/>
        <v>0</v>
      </c>
      <c r="L749" s="2">
        <f t="shared" si="83"/>
        <v>0</v>
      </c>
    </row>
    <row r="750" spans="1:12">
      <c r="A750" s="2">
        <v>730</v>
      </c>
      <c r="B750" s="2">
        <v>52</v>
      </c>
      <c r="C750" s="2">
        <v>1993</v>
      </c>
      <c r="D750" s="2">
        <v>0</v>
      </c>
      <c r="E750" s="7">
        <v>0</v>
      </c>
      <c r="F750" s="7">
        <f t="shared" si="82"/>
        <v>0</v>
      </c>
      <c r="G750" s="3">
        <f t="shared" si="84"/>
        <v>0</v>
      </c>
      <c r="H750" s="3">
        <f t="shared" si="85"/>
        <v>0</v>
      </c>
      <c r="I750" s="3">
        <f t="shared" si="86"/>
        <v>0</v>
      </c>
      <c r="J750" s="3">
        <f t="shared" si="87"/>
        <v>0</v>
      </c>
      <c r="K750" s="3">
        <f t="shared" si="88"/>
        <v>0</v>
      </c>
      <c r="L750" s="2">
        <f t="shared" si="83"/>
        <v>0</v>
      </c>
    </row>
    <row r="751" spans="1:12">
      <c r="A751" s="2">
        <v>731</v>
      </c>
      <c r="B751" s="2">
        <v>53</v>
      </c>
      <c r="C751" s="2">
        <v>1993</v>
      </c>
      <c r="D751" s="2">
        <v>0</v>
      </c>
      <c r="E751" s="7">
        <v>0</v>
      </c>
      <c r="F751" s="7">
        <f t="shared" si="82"/>
        <v>0</v>
      </c>
      <c r="G751" s="3">
        <f t="shared" si="84"/>
        <v>0</v>
      </c>
      <c r="H751" s="3">
        <f t="shared" si="85"/>
        <v>0</v>
      </c>
      <c r="I751" s="3">
        <f t="shared" si="86"/>
        <v>0</v>
      </c>
      <c r="J751" s="3">
        <f t="shared" si="87"/>
        <v>0</v>
      </c>
      <c r="K751" s="3">
        <f t="shared" si="88"/>
        <v>0</v>
      </c>
      <c r="L751" s="2">
        <f t="shared" si="83"/>
        <v>0</v>
      </c>
    </row>
    <row r="752" spans="1:12">
      <c r="A752" s="2">
        <v>732</v>
      </c>
      <c r="B752" s="2">
        <v>1</v>
      </c>
      <c r="C752" s="2">
        <v>1994</v>
      </c>
      <c r="D752" s="2">
        <v>0</v>
      </c>
      <c r="E752" s="7">
        <v>0</v>
      </c>
      <c r="F752" s="7">
        <f t="shared" si="82"/>
        <v>0</v>
      </c>
      <c r="G752" s="3">
        <f t="shared" si="84"/>
        <v>0</v>
      </c>
      <c r="H752" s="3">
        <f t="shared" si="85"/>
        <v>0</v>
      </c>
      <c r="I752" s="3">
        <f t="shared" si="86"/>
        <v>0</v>
      </c>
      <c r="J752" s="3">
        <f t="shared" si="87"/>
        <v>0</v>
      </c>
      <c r="K752" s="3">
        <f t="shared" si="88"/>
        <v>0</v>
      </c>
      <c r="L752" s="2">
        <f t="shared" si="83"/>
        <v>0</v>
      </c>
    </row>
    <row r="753" spans="1:12">
      <c r="A753" s="2">
        <v>733</v>
      </c>
      <c r="B753" s="2">
        <v>2</v>
      </c>
      <c r="C753" s="2">
        <v>1994</v>
      </c>
      <c r="D753" s="2">
        <v>0</v>
      </c>
      <c r="E753" s="7">
        <v>0</v>
      </c>
      <c r="F753" s="7">
        <f t="shared" si="82"/>
        <v>0</v>
      </c>
      <c r="G753" s="3">
        <f t="shared" si="84"/>
        <v>0</v>
      </c>
      <c r="H753" s="3">
        <f t="shared" si="85"/>
        <v>0</v>
      </c>
      <c r="I753" s="3">
        <f t="shared" si="86"/>
        <v>0</v>
      </c>
      <c r="J753" s="3">
        <f t="shared" si="87"/>
        <v>0</v>
      </c>
      <c r="K753" s="3">
        <f t="shared" si="88"/>
        <v>0</v>
      </c>
      <c r="L753" s="2">
        <f t="shared" si="83"/>
        <v>0</v>
      </c>
    </row>
    <row r="754" spans="1:12">
      <c r="A754" s="2">
        <v>734</v>
      </c>
      <c r="B754" s="2">
        <v>3</v>
      </c>
      <c r="C754" s="2">
        <v>1994</v>
      </c>
      <c r="D754" s="2">
        <v>0</v>
      </c>
      <c r="E754" s="7">
        <v>0</v>
      </c>
      <c r="F754" s="7">
        <f t="shared" si="82"/>
        <v>0</v>
      </c>
      <c r="G754" s="3">
        <f t="shared" si="84"/>
        <v>0</v>
      </c>
      <c r="H754" s="3">
        <f t="shared" si="85"/>
        <v>0</v>
      </c>
      <c r="I754" s="3">
        <f t="shared" si="86"/>
        <v>0</v>
      </c>
      <c r="J754" s="3">
        <f t="shared" si="87"/>
        <v>0</v>
      </c>
      <c r="K754" s="3">
        <f t="shared" si="88"/>
        <v>0</v>
      </c>
      <c r="L754" s="2">
        <f t="shared" si="83"/>
        <v>0</v>
      </c>
    </row>
    <row r="755" spans="1:12">
      <c r="A755" s="2">
        <v>735</v>
      </c>
      <c r="B755" s="2">
        <v>4</v>
      </c>
      <c r="C755" s="2">
        <v>1994</v>
      </c>
      <c r="D755" s="2">
        <v>0</v>
      </c>
      <c r="E755" s="7">
        <v>0</v>
      </c>
      <c r="F755" s="7">
        <f t="shared" si="82"/>
        <v>0</v>
      </c>
      <c r="G755" s="3">
        <f t="shared" si="84"/>
        <v>0</v>
      </c>
      <c r="H755" s="3">
        <f t="shared" si="85"/>
        <v>0</v>
      </c>
      <c r="I755" s="3">
        <f t="shared" si="86"/>
        <v>0</v>
      </c>
      <c r="J755" s="3">
        <f t="shared" si="87"/>
        <v>0</v>
      </c>
      <c r="K755" s="3">
        <f t="shared" si="88"/>
        <v>0</v>
      </c>
      <c r="L755" s="2">
        <f t="shared" si="83"/>
        <v>0</v>
      </c>
    </row>
    <row r="756" spans="1:12">
      <c r="A756" s="2">
        <v>736</v>
      </c>
      <c r="B756" s="2">
        <v>5</v>
      </c>
      <c r="C756" s="2">
        <v>1994</v>
      </c>
      <c r="D756" s="2">
        <v>0</v>
      </c>
      <c r="E756" s="7">
        <v>0</v>
      </c>
      <c r="F756" s="7">
        <f t="shared" si="82"/>
        <v>0</v>
      </c>
      <c r="G756" s="3">
        <f t="shared" si="84"/>
        <v>0</v>
      </c>
      <c r="H756" s="3">
        <f t="shared" si="85"/>
        <v>0</v>
      </c>
      <c r="I756" s="3">
        <f t="shared" si="86"/>
        <v>0</v>
      </c>
      <c r="J756" s="3">
        <f t="shared" si="87"/>
        <v>0</v>
      </c>
      <c r="K756" s="3">
        <f t="shared" si="88"/>
        <v>0</v>
      </c>
      <c r="L756" s="2">
        <f t="shared" si="83"/>
        <v>0</v>
      </c>
    </row>
    <row r="757" spans="1:12">
      <c r="A757" s="2">
        <v>737</v>
      </c>
      <c r="B757" s="2">
        <v>6</v>
      </c>
      <c r="C757" s="2">
        <v>1994</v>
      </c>
      <c r="D757" s="2">
        <v>0</v>
      </c>
      <c r="E757" s="7">
        <v>0</v>
      </c>
      <c r="F757" s="7">
        <f t="shared" si="82"/>
        <v>0</v>
      </c>
      <c r="G757" s="3">
        <f t="shared" si="84"/>
        <v>0</v>
      </c>
      <c r="H757" s="3">
        <f t="shared" si="85"/>
        <v>0</v>
      </c>
      <c r="I757" s="3">
        <f t="shared" si="86"/>
        <v>0</v>
      </c>
      <c r="J757" s="3">
        <f t="shared" si="87"/>
        <v>0</v>
      </c>
      <c r="K757" s="3">
        <f t="shared" si="88"/>
        <v>0</v>
      </c>
      <c r="L757" s="2">
        <f t="shared" si="83"/>
        <v>0</v>
      </c>
    </row>
    <row r="758" spans="1:12">
      <c r="A758" s="2">
        <v>738</v>
      </c>
      <c r="B758" s="2">
        <v>7</v>
      </c>
      <c r="C758" s="2">
        <v>1994</v>
      </c>
      <c r="D758" s="2">
        <v>0</v>
      </c>
      <c r="E758" s="7">
        <v>0</v>
      </c>
      <c r="F758" s="7">
        <f t="shared" si="82"/>
        <v>0</v>
      </c>
      <c r="G758" s="3">
        <f t="shared" si="84"/>
        <v>0</v>
      </c>
      <c r="H758" s="3">
        <f t="shared" si="85"/>
        <v>0</v>
      </c>
      <c r="I758" s="3">
        <f t="shared" si="86"/>
        <v>0</v>
      </c>
      <c r="J758" s="3">
        <f t="shared" si="87"/>
        <v>0</v>
      </c>
      <c r="K758" s="3">
        <f t="shared" si="88"/>
        <v>0</v>
      </c>
      <c r="L758" s="2">
        <f t="shared" si="83"/>
        <v>0</v>
      </c>
    </row>
    <row r="759" spans="1:12">
      <c r="A759" s="2">
        <v>739</v>
      </c>
      <c r="B759" s="2">
        <v>8</v>
      </c>
      <c r="C759" s="2">
        <v>1994</v>
      </c>
      <c r="D759" s="2">
        <v>0</v>
      </c>
      <c r="E759" s="7">
        <v>0</v>
      </c>
      <c r="F759" s="7">
        <f t="shared" si="82"/>
        <v>0</v>
      </c>
      <c r="G759" s="3">
        <f t="shared" si="84"/>
        <v>0</v>
      </c>
      <c r="H759" s="3">
        <f t="shared" si="85"/>
        <v>0</v>
      </c>
      <c r="I759" s="3">
        <f t="shared" si="86"/>
        <v>0</v>
      </c>
      <c r="J759" s="3">
        <f t="shared" si="87"/>
        <v>0</v>
      </c>
      <c r="K759" s="3">
        <f t="shared" si="88"/>
        <v>0</v>
      </c>
      <c r="L759" s="2">
        <f t="shared" si="83"/>
        <v>0</v>
      </c>
    </row>
    <row r="760" spans="1:12">
      <c r="A760" s="2">
        <v>740</v>
      </c>
      <c r="B760" s="2">
        <v>9</v>
      </c>
      <c r="C760" s="2">
        <v>1994</v>
      </c>
      <c r="D760" s="2">
        <v>0</v>
      </c>
      <c r="E760" s="7">
        <v>0</v>
      </c>
      <c r="F760" s="7">
        <f t="shared" si="82"/>
        <v>0</v>
      </c>
      <c r="G760" s="3">
        <f t="shared" si="84"/>
        <v>0</v>
      </c>
      <c r="H760" s="3">
        <f t="shared" si="85"/>
        <v>0</v>
      </c>
      <c r="I760" s="3">
        <f t="shared" si="86"/>
        <v>0</v>
      </c>
      <c r="J760" s="3">
        <f t="shared" si="87"/>
        <v>0</v>
      </c>
      <c r="K760" s="3">
        <f t="shared" si="88"/>
        <v>0</v>
      </c>
      <c r="L760" s="2">
        <f t="shared" si="83"/>
        <v>0</v>
      </c>
    </row>
    <row r="761" spans="1:12">
      <c r="A761" s="2">
        <v>741</v>
      </c>
      <c r="B761" s="2">
        <v>10</v>
      </c>
      <c r="C761" s="2">
        <v>1994</v>
      </c>
      <c r="D761" s="2">
        <v>0.10800000000000001</v>
      </c>
      <c r="E761" s="7">
        <v>0.112890944766741</v>
      </c>
      <c r="F761" s="7">
        <f t="shared" si="82"/>
        <v>0</v>
      </c>
      <c r="G761" s="3">
        <f t="shared" si="84"/>
        <v>0</v>
      </c>
      <c r="H761" s="3">
        <f t="shared" si="85"/>
        <v>2082.190621648821</v>
      </c>
      <c r="I761" s="3">
        <f t="shared" si="86"/>
        <v>2082.190621648821</v>
      </c>
      <c r="J761" s="3">
        <f t="shared" si="87"/>
        <v>0</v>
      </c>
      <c r="K761" s="3">
        <f t="shared" si="88"/>
        <v>1539.5846525593349</v>
      </c>
      <c r="L761" s="2">
        <f t="shared" si="83"/>
        <v>0</v>
      </c>
    </row>
    <row r="762" spans="1:12">
      <c r="A762" s="2">
        <v>742</v>
      </c>
      <c r="B762" s="2">
        <v>11</v>
      </c>
      <c r="C762" s="2">
        <v>1994</v>
      </c>
      <c r="D762" s="2">
        <v>0.41300000000000003</v>
      </c>
      <c r="E762" s="7">
        <v>0.42284921216711902</v>
      </c>
      <c r="F762" s="7">
        <f t="shared" si="82"/>
        <v>0</v>
      </c>
      <c r="G762" s="3">
        <f t="shared" si="84"/>
        <v>0</v>
      </c>
      <c r="H762" s="3">
        <f t="shared" si="85"/>
        <v>7962.4511735274345</v>
      </c>
      <c r="I762" s="3">
        <f t="shared" si="86"/>
        <v>7962.4511735274345</v>
      </c>
      <c r="J762" s="3">
        <f t="shared" si="87"/>
        <v>0</v>
      </c>
      <c r="K762" s="3">
        <f t="shared" si="88"/>
        <v>1539.5846525593349</v>
      </c>
      <c r="L762" s="2">
        <f t="shared" si="83"/>
        <v>0</v>
      </c>
    </row>
    <row r="763" spans="1:12">
      <c r="A763" s="2">
        <v>743</v>
      </c>
      <c r="B763" s="2">
        <v>12</v>
      </c>
      <c r="C763" s="2">
        <v>1994</v>
      </c>
      <c r="D763" s="2">
        <v>0.33399999999999996</v>
      </c>
      <c r="E763" s="7">
        <v>0.49869448768030794</v>
      </c>
      <c r="F763" s="7">
        <f t="shared" si="82"/>
        <v>0</v>
      </c>
      <c r="G763" s="3">
        <f t="shared" si="84"/>
        <v>0</v>
      </c>
      <c r="H763" s="3">
        <f t="shared" si="85"/>
        <v>6439.3672928769074</v>
      </c>
      <c r="I763" s="3">
        <f t="shared" si="86"/>
        <v>6439.3672928769074</v>
      </c>
      <c r="J763" s="3">
        <f t="shared" si="87"/>
        <v>0</v>
      </c>
      <c r="K763" s="3">
        <f t="shared" si="88"/>
        <v>1539.5846525593349</v>
      </c>
      <c r="L763" s="2">
        <f t="shared" si="83"/>
        <v>0</v>
      </c>
    </row>
    <row r="764" spans="1:12">
      <c r="A764" s="2">
        <v>744</v>
      </c>
      <c r="B764" s="2">
        <v>13</v>
      </c>
      <c r="C764" s="2">
        <v>1994</v>
      </c>
      <c r="D764" s="2">
        <v>3.0000000000000002E-2</v>
      </c>
      <c r="E764" s="7">
        <v>0.532354723866447</v>
      </c>
      <c r="F764" s="7">
        <f t="shared" si="82"/>
        <v>0.50235472386644697</v>
      </c>
      <c r="G764" s="3">
        <f t="shared" si="84"/>
        <v>2182.573385030149</v>
      </c>
      <c r="H764" s="3">
        <f t="shared" si="85"/>
        <v>578.38628379133911</v>
      </c>
      <c r="I764" s="3">
        <f t="shared" si="86"/>
        <v>-1604.1871012388099</v>
      </c>
      <c r="J764" s="3">
        <f t="shared" si="87"/>
        <v>1604.1871012388099</v>
      </c>
      <c r="K764" s="3">
        <f t="shared" si="88"/>
        <v>0</v>
      </c>
      <c r="L764" s="2">
        <f t="shared" si="83"/>
        <v>1</v>
      </c>
    </row>
    <row r="765" spans="1:12">
      <c r="A765" s="2">
        <v>745</v>
      </c>
      <c r="B765" s="2">
        <v>14</v>
      </c>
      <c r="C765" s="2">
        <v>1994</v>
      </c>
      <c r="D765" s="2">
        <v>0.19</v>
      </c>
      <c r="E765" s="7">
        <v>0.54462992070431993</v>
      </c>
      <c r="F765" s="7">
        <f t="shared" si="82"/>
        <v>0.35462992070431992</v>
      </c>
      <c r="G765" s="3">
        <f t="shared" si="84"/>
        <v>1540.7555452198224</v>
      </c>
      <c r="H765" s="3">
        <f t="shared" si="85"/>
        <v>3663.1131306784805</v>
      </c>
      <c r="I765" s="3">
        <f t="shared" si="86"/>
        <v>2122.3575854586579</v>
      </c>
      <c r="J765" s="3">
        <f t="shared" si="87"/>
        <v>0</v>
      </c>
      <c r="K765" s="3">
        <f t="shared" si="88"/>
        <v>1539.5846525593349</v>
      </c>
      <c r="L765" s="2">
        <f t="shared" si="83"/>
        <v>0</v>
      </c>
    </row>
    <row r="766" spans="1:12">
      <c r="A766" s="2">
        <v>746</v>
      </c>
      <c r="B766" s="2">
        <v>15</v>
      </c>
      <c r="C766" s="2">
        <v>1994</v>
      </c>
      <c r="D766" s="2">
        <v>1.01</v>
      </c>
      <c r="E766" s="7">
        <v>0.80982322752043701</v>
      </c>
      <c r="F766" s="7">
        <f t="shared" si="82"/>
        <v>0</v>
      </c>
      <c r="G766" s="3">
        <f t="shared" si="84"/>
        <v>0</v>
      </c>
      <c r="H766" s="3">
        <f t="shared" si="85"/>
        <v>19472.338220975082</v>
      </c>
      <c r="I766" s="3">
        <f t="shared" si="86"/>
        <v>19472.338220975082</v>
      </c>
      <c r="J766" s="3">
        <f t="shared" si="87"/>
        <v>0</v>
      </c>
      <c r="K766" s="3">
        <f t="shared" si="88"/>
        <v>1539.5846525593349</v>
      </c>
      <c r="L766" s="2">
        <f t="shared" si="83"/>
        <v>0</v>
      </c>
    </row>
    <row r="767" spans="1:12">
      <c r="A767" s="2">
        <v>747</v>
      </c>
      <c r="B767" s="2">
        <v>16</v>
      </c>
      <c r="C767" s="2">
        <v>1994</v>
      </c>
      <c r="D767" s="2">
        <v>5.0000000000000001E-3</v>
      </c>
      <c r="E767" s="7">
        <v>1.026032676118801</v>
      </c>
      <c r="F767" s="7">
        <f t="shared" si="82"/>
        <v>1.0210326761188011</v>
      </c>
      <c r="G767" s="3">
        <f t="shared" si="84"/>
        <v>4436.0660670037878</v>
      </c>
      <c r="H767" s="3">
        <f t="shared" si="85"/>
        <v>96.397713965223161</v>
      </c>
      <c r="I767" s="3">
        <f t="shared" si="86"/>
        <v>-4339.6683530385644</v>
      </c>
      <c r="J767" s="3">
        <f t="shared" si="87"/>
        <v>4339.6683530385644</v>
      </c>
      <c r="K767" s="3">
        <f t="shared" si="88"/>
        <v>0</v>
      </c>
      <c r="L767" s="2">
        <f t="shared" si="83"/>
        <v>1</v>
      </c>
    </row>
    <row r="768" spans="1:12">
      <c r="A768" s="2">
        <v>748</v>
      </c>
      <c r="B768" s="2">
        <v>17</v>
      </c>
      <c r="C768" s="2">
        <v>1994</v>
      </c>
      <c r="D768" s="2">
        <v>2.5800000000000005</v>
      </c>
      <c r="E768" s="7">
        <v>0.63450429069138836</v>
      </c>
      <c r="F768" s="7">
        <f t="shared" si="82"/>
        <v>0</v>
      </c>
      <c r="G768" s="3">
        <f t="shared" si="84"/>
        <v>0</v>
      </c>
      <c r="H768" s="3">
        <f t="shared" si="85"/>
        <v>49741.220406055167</v>
      </c>
      <c r="I768" s="3">
        <f t="shared" si="86"/>
        <v>49741.220406055167</v>
      </c>
      <c r="J768" s="3">
        <f t="shared" si="87"/>
        <v>0</v>
      </c>
      <c r="K768" s="3">
        <f t="shared" si="88"/>
        <v>1539.5846525593349</v>
      </c>
      <c r="L768" s="2">
        <f t="shared" si="83"/>
        <v>0</v>
      </c>
    </row>
    <row r="769" spans="1:12">
      <c r="A769" s="2">
        <v>749</v>
      </c>
      <c r="B769" s="2">
        <v>18</v>
      </c>
      <c r="C769" s="2">
        <v>1994</v>
      </c>
      <c r="D769" s="2">
        <v>0.03</v>
      </c>
      <c r="E769" s="7">
        <v>0.94847519588294893</v>
      </c>
      <c r="F769" s="7">
        <f t="shared" si="82"/>
        <v>0.9184751958829489</v>
      </c>
      <c r="G769" s="3">
        <f t="shared" si="84"/>
        <v>3990.4860492113507</v>
      </c>
      <c r="H769" s="3">
        <f t="shared" si="85"/>
        <v>578.38628379133911</v>
      </c>
      <c r="I769" s="3">
        <f t="shared" si="86"/>
        <v>-3412.0997654200119</v>
      </c>
      <c r="J769" s="3">
        <f t="shared" si="87"/>
        <v>3412.0997654200119</v>
      </c>
      <c r="K769" s="3">
        <f t="shared" si="88"/>
        <v>0</v>
      </c>
      <c r="L769" s="2">
        <f t="shared" si="83"/>
        <v>1</v>
      </c>
    </row>
    <row r="770" spans="1:12">
      <c r="A770" s="2">
        <v>750</v>
      </c>
      <c r="B770" s="2">
        <v>19</v>
      </c>
      <c r="C770" s="2">
        <v>1994</v>
      </c>
      <c r="D770" s="2">
        <v>0.64</v>
      </c>
      <c r="E770" s="7">
        <v>1.2528952743125981</v>
      </c>
      <c r="F770" s="7">
        <f t="shared" si="82"/>
        <v>0.61289527431259805</v>
      </c>
      <c r="G770" s="3">
        <f t="shared" si="84"/>
        <v>2662.8373338060992</v>
      </c>
      <c r="H770" s="3">
        <f t="shared" si="85"/>
        <v>12338.907387548565</v>
      </c>
      <c r="I770" s="3">
        <f t="shared" si="86"/>
        <v>9676.0700537424655</v>
      </c>
      <c r="J770" s="3">
        <f t="shared" si="87"/>
        <v>0</v>
      </c>
      <c r="K770" s="3">
        <f t="shared" si="88"/>
        <v>1539.5846525593349</v>
      </c>
      <c r="L770" s="2">
        <f t="shared" si="83"/>
        <v>0</v>
      </c>
    </row>
    <row r="771" spans="1:12">
      <c r="A771" s="2">
        <v>751</v>
      </c>
      <c r="B771" s="2">
        <v>20</v>
      </c>
      <c r="C771" s="2">
        <v>1994</v>
      </c>
      <c r="D771" s="2">
        <v>7.0000000000000007E-2</v>
      </c>
      <c r="E771" s="7">
        <v>1.4411637780575719</v>
      </c>
      <c r="F771" s="7">
        <f t="shared" si="82"/>
        <v>1.3711637780575718</v>
      </c>
      <c r="G771" s="3">
        <f t="shared" si="84"/>
        <v>5957.2756586667538</v>
      </c>
      <c r="H771" s="3">
        <f t="shared" si="85"/>
        <v>1349.5679955131247</v>
      </c>
      <c r="I771" s="3">
        <f t="shared" si="86"/>
        <v>-4607.7076631536293</v>
      </c>
      <c r="J771" s="3">
        <f t="shared" si="87"/>
        <v>4607.7076631536293</v>
      </c>
      <c r="K771" s="3">
        <f t="shared" si="88"/>
        <v>0</v>
      </c>
      <c r="L771" s="2">
        <f t="shared" si="83"/>
        <v>1</v>
      </c>
    </row>
    <row r="772" spans="1:12">
      <c r="A772" s="2">
        <v>752</v>
      </c>
      <c r="B772" s="2">
        <v>21</v>
      </c>
      <c r="C772" s="2">
        <v>1994</v>
      </c>
      <c r="D772" s="2">
        <v>1.47</v>
      </c>
      <c r="E772" s="7">
        <v>1.3081468490593908</v>
      </c>
      <c r="F772" s="7">
        <f t="shared" si="82"/>
        <v>0</v>
      </c>
      <c r="G772" s="3">
        <f t="shared" si="84"/>
        <v>0</v>
      </c>
      <c r="H772" s="3">
        <f t="shared" si="85"/>
        <v>28340.92790577561</v>
      </c>
      <c r="I772" s="3">
        <f t="shared" si="86"/>
        <v>28340.92790577561</v>
      </c>
      <c r="J772" s="3">
        <f t="shared" si="87"/>
        <v>0</v>
      </c>
      <c r="K772" s="3">
        <f t="shared" si="88"/>
        <v>1539.5846525593349</v>
      </c>
      <c r="L772" s="2">
        <f t="shared" si="83"/>
        <v>0</v>
      </c>
    </row>
    <row r="773" spans="1:12">
      <c r="A773" s="2">
        <v>753</v>
      </c>
      <c r="B773" s="2">
        <v>22</v>
      </c>
      <c r="C773" s="2">
        <v>1994</v>
      </c>
      <c r="D773" s="2">
        <v>0.495</v>
      </c>
      <c r="E773" s="7">
        <v>1.4672618095270149</v>
      </c>
      <c r="F773" s="7">
        <f t="shared" si="82"/>
        <v>0.97226180952701491</v>
      </c>
      <c r="G773" s="3">
        <f t="shared" si="84"/>
        <v>4224.1719803535998</v>
      </c>
      <c r="H773" s="3">
        <f t="shared" si="85"/>
        <v>9543.3736825570941</v>
      </c>
      <c r="I773" s="3">
        <f t="shared" si="86"/>
        <v>5319.2017022034943</v>
      </c>
      <c r="J773" s="3">
        <f t="shared" si="87"/>
        <v>0</v>
      </c>
      <c r="K773" s="3">
        <f t="shared" si="88"/>
        <v>1539.5846525593349</v>
      </c>
      <c r="L773" s="2">
        <f t="shared" si="83"/>
        <v>0</v>
      </c>
    </row>
    <row r="774" spans="1:12">
      <c r="A774" s="2">
        <v>754</v>
      </c>
      <c r="B774" s="2">
        <v>23</v>
      </c>
      <c r="C774" s="2">
        <v>1994</v>
      </c>
      <c r="D774" s="2">
        <v>1.4750000000000001</v>
      </c>
      <c r="E774" s="7">
        <v>1.3098779514198298</v>
      </c>
      <c r="F774" s="7">
        <f t="shared" si="82"/>
        <v>0</v>
      </c>
      <c r="G774" s="3">
        <f t="shared" si="84"/>
        <v>0</v>
      </c>
      <c r="H774" s="3">
        <f t="shared" si="85"/>
        <v>28437.325619740837</v>
      </c>
      <c r="I774" s="3">
        <f t="shared" si="86"/>
        <v>28437.325619740837</v>
      </c>
      <c r="J774" s="3">
        <f t="shared" si="87"/>
        <v>0</v>
      </c>
      <c r="K774" s="3">
        <f t="shared" si="88"/>
        <v>1539.5846525593349</v>
      </c>
      <c r="L774" s="2">
        <f t="shared" si="83"/>
        <v>0</v>
      </c>
    </row>
    <row r="775" spans="1:12">
      <c r="A775" s="2">
        <v>755</v>
      </c>
      <c r="B775" s="2">
        <v>24</v>
      </c>
      <c r="C775" s="2">
        <v>1994</v>
      </c>
      <c r="D775" s="2">
        <v>1.01</v>
      </c>
      <c r="E775" s="7">
        <v>1.5225440929351939</v>
      </c>
      <c r="F775" s="7">
        <f t="shared" si="82"/>
        <v>0.51254409293519387</v>
      </c>
      <c r="G775" s="3">
        <f t="shared" si="84"/>
        <v>2226.8429911135363</v>
      </c>
      <c r="H775" s="3">
        <f t="shared" si="85"/>
        <v>19472.338220975082</v>
      </c>
      <c r="I775" s="3">
        <f t="shared" si="86"/>
        <v>17245.495229861546</v>
      </c>
      <c r="J775" s="3">
        <f t="shared" si="87"/>
        <v>0</v>
      </c>
      <c r="K775" s="3">
        <f t="shared" si="88"/>
        <v>1539.5846525593349</v>
      </c>
      <c r="L775" s="2">
        <f t="shared" si="83"/>
        <v>0</v>
      </c>
    </row>
    <row r="776" spans="1:12">
      <c r="A776" s="2">
        <v>756</v>
      </c>
      <c r="B776" s="2">
        <v>25</v>
      </c>
      <c r="C776" s="2">
        <v>1994</v>
      </c>
      <c r="D776" s="2">
        <v>0.05</v>
      </c>
      <c r="E776" s="7">
        <v>1.4967299197331778</v>
      </c>
      <c r="F776" s="7">
        <f t="shared" si="82"/>
        <v>1.4467299197331778</v>
      </c>
      <c r="G776" s="3">
        <f t="shared" si="84"/>
        <v>6285.5867937969206</v>
      </c>
      <c r="H776" s="3">
        <f t="shared" si="85"/>
        <v>963.9771396522317</v>
      </c>
      <c r="I776" s="3">
        <f t="shared" si="86"/>
        <v>-5321.6096541446886</v>
      </c>
      <c r="J776" s="3">
        <f t="shared" si="87"/>
        <v>5321.6096541446886</v>
      </c>
      <c r="K776" s="3">
        <f t="shared" si="88"/>
        <v>0</v>
      </c>
      <c r="L776" s="2">
        <f t="shared" si="83"/>
        <v>1</v>
      </c>
    </row>
    <row r="777" spans="1:12">
      <c r="A777" s="2">
        <v>757</v>
      </c>
      <c r="B777" s="2">
        <v>26</v>
      </c>
      <c r="C777" s="2">
        <v>1994</v>
      </c>
      <c r="D777" s="2">
        <v>9.5000000000000001E-2</v>
      </c>
      <c r="E777" s="7">
        <v>1.3831472426836779</v>
      </c>
      <c r="F777" s="7">
        <f t="shared" si="82"/>
        <v>1.288147242683678</v>
      </c>
      <c r="G777" s="3">
        <f t="shared" si="84"/>
        <v>5596.5949045774478</v>
      </c>
      <c r="H777" s="3">
        <f t="shared" si="85"/>
        <v>1831.5565653392403</v>
      </c>
      <c r="I777" s="3">
        <f t="shared" si="86"/>
        <v>-3765.0383392382073</v>
      </c>
      <c r="J777" s="3">
        <f t="shared" si="87"/>
        <v>9086.6479933828959</v>
      </c>
      <c r="K777" s="3">
        <f t="shared" si="88"/>
        <v>0</v>
      </c>
      <c r="L777" s="2">
        <f t="shared" si="83"/>
        <v>1</v>
      </c>
    </row>
    <row r="778" spans="1:12">
      <c r="A778" s="2">
        <v>758</v>
      </c>
      <c r="B778" s="2">
        <v>27</v>
      </c>
      <c r="C778" s="2">
        <v>1994</v>
      </c>
      <c r="D778" s="2">
        <v>2.6149999999999998</v>
      </c>
      <c r="E778" s="7">
        <v>1.3310366128155708</v>
      </c>
      <c r="F778" s="7">
        <f t="shared" si="82"/>
        <v>0</v>
      </c>
      <c r="G778" s="3">
        <f t="shared" si="84"/>
        <v>0</v>
      </c>
      <c r="H778" s="3">
        <f t="shared" si="85"/>
        <v>50416.004403811712</v>
      </c>
      <c r="I778" s="3">
        <f t="shared" si="86"/>
        <v>50416.004403811712</v>
      </c>
      <c r="J778" s="3">
        <f t="shared" si="87"/>
        <v>0</v>
      </c>
      <c r="K778" s="3">
        <f t="shared" si="88"/>
        <v>1539.5846525593349</v>
      </c>
      <c r="L778" s="2">
        <f t="shared" si="83"/>
        <v>0</v>
      </c>
    </row>
    <row r="779" spans="1:12">
      <c r="A779" s="2">
        <v>759</v>
      </c>
      <c r="B779" s="2">
        <v>28</v>
      </c>
      <c r="C779" s="2">
        <v>1994</v>
      </c>
      <c r="D779" s="2">
        <v>0.81499999999999995</v>
      </c>
      <c r="E779" s="7">
        <v>1.2937362191528301</v>
      </c>
      <c r="F779" s="7">
        <f t="shared" si="82"/>
        <v>0.47873621915283016</v>
      </c>
      <c r="G779" s="3">
        <f t="shared" si="84"/>
        <v>2079.9584053492699</v>
      </c>
      <c r="H779" s="3">
        <f t="shared" si="85"/>
        <v>15712.827376331374</v>
      </c>
      <c r="I779" s="3">
        <f t="shared" si="86"/>
        <v>13632.868970982105</v>
      </c>
      <c r="J779" s="3">
        <f t="shared" si="87"/>
        <v>0</v>
      </c>
      <c r="K779" s="3">
        <f t="shared" si="88"/>
        <v>1539.5846525593349</v>
      </c>
      <c r="L779" s="2">
        <f t="shared" si="83"/>
        <v>0</v>
      </c>
    </row>
    <row r="780" spans="1:12">
      <c r="A780" s="2">
        <v>760</v>
      </c>
      <c r="B780" s="2">
        <v>29</v>
      </c>
      <c r="C780" s="2">
        <v>1994</v>
      </c>
      <c r="D780" s="2">
        <v>0.57500000000000007</v>
      </c>
      <c r="E780" s="7">
        <v>1.4120236206069798</v>
      </c>
      <c r="F780" s="7">
        <f t="shared" si="82"/>
        <v>0.83702362060697977</v>
      </c>
      <c r="G780" s="3">
        <f t="shared" si="84"/>
        <v>3636.6045548803208</v>
      </c>
      <c r="H780" s="3">
        <f t="shared" si="85"/>
        <v>11085.737106000666</v>
      </c>
      <c r="I780" s="3">
        <f t="shared" si="86"/>
        <v>7449.1325511203449</v>
      </c>
      <c r="J780" s="3">
        <f t="shared" si="87"/>
        <v>0</v>
      </c>
      <c r="K780" s="3">
        <f t="shared" si="88"/>
        <v>1539.5846525593349</v>
      </c>
      <c r="L780" s="2">
        <f t="shared" si="83"/>
        <v>0</v>
      </c>
    </row>
    <row r="781" spans="1:12">
      <c r="A781" s="2">
        <v>761</v>
      </c>
      <c r="B781" s="2">
        <v>30</v>
      </c>
      <c r="C781" s="2">
        <v>1994</v>
      </c>
      <c r="D781" s="13">
        <v>7.0000000000000007E-2</v>
      </c>
      <c r="E781" s="7">
        <v>1.3305299199027021</v>
      </c>
      <c r="F781" s="7">
        <f t="shared" si="82"/>
        <v>1.260529919902702</v>
      </c>
      <c r="G781" s="3">
        <f t="shared" si="84"/>
        <v>5476.606317223047</v>
      </c>
      <c r="H781" s="3">
        <f t="shared" si="85"/>
        <v>1349.5679955131247</v>
      </c>
      <c r="I781" s="3">
        <f t="shared" si="86"/>
        <v>-4127.0383217099225</v>
      </c>
      <c r="J781" s="3">
        <f t="shared" si="87"/>
        <v>4127.0383217099225</v>
      </c>
      <c r="K781" s="3">
        <f t="shared" si="88"/>
        <v>0</v>
      </c>
      <c r="L781" s="2">
        <f t="shared" si="83"/>
        <v>1</v>
      </c>
    </row>
    <row r="782" spans="1:12">
      <c r="A782" s="2">
        <v>762</v>
      </c>
      <c r="B782" s="2">
        <v>31</v>
      </c>
      <c r="C782" s="2">
        <v>1994</v>
      </c>
      <c r="D782" s="2">
        <v>7.5000000000000011E-2</v>
      </c>
      <c r="E782" s="7">
        <v>1.2985992112738538</v>
      </c>
      <c r="F782" s="7">
        <f t="shared" si="82"/>
        <v>1.2235992112738538</v>
      </c>
      <c r="G782" s="3">
        <f t="shared" si="84"/>
        <v>5316.1539955582939</v>
      </c>
      <c r="H782" s="3">
        <f t="shared" si="85"/>
        <v>1445.9657094783479</v>
      </c>
      <c r="I782" s="3">
        <f t="shared" si="86"/>
        <v>-3870.188286079946</v>
      </c>
      <c r="J782" s="3">
        <f t="shared" si="87"/>
        <v>7997.2266077898685</v>
      </c>
      <c r="K782" s="3">
        <f t="shared" si="88"/>
        <v>0</v>
      </c>
      <c r="L782" s="2">
        <f t="shared" si="83"/>
        <v>1</v>
      </c>
    </row>
    <row r="783" spans="1:12">
      <c r="A783" s="2">
        <v>763</v>
      </c>
      <c r="B783" s="2">
        <v>32</v>
      </c>
      <c r="C783" s="2">
        <v>1994</v>
      </c>
      <c r="D783" s="2">
        <v>1.2849999999999999</v>
      </c>
      <c r="E783" s="7">
        <v>0.951200392730563</v>
      </c>
      <c r="F783" s="7">
        <f t="shared" si="82"/>
        <v>0</v>
      </c>
      <c r="G783" s="3">
        <f t="shared" si="84"/>
        <v>0</v>
      </c>
      <c r="H783" s="3">
        <f t="shared" si="85"/>
        <v>24774.212489062353</v>
      </c>
      <c r="I783" s="3">
        <f t="shared" si="86"/>
        <v>24774.212489062353</v>
      </c>
      <c r="J783" s="3">
        <f t="shared" si="87"/>
        <v>0</v>
      </c>
      <c r="K783" s="3">
        <f t="shared" si="88"/>
        <v>1539.5846525593349</v>
      </c>
      <c r="L783" s="2">
        <f t="shared" si="83"/>
        <v>0</v>
      </c>
    </row>
    <row r="784" spans="1:12">
      <c r="A784" s="2">
        <v>764</v>
      </c>
      <c r="B784" s="2">
        <v>33</v>
      </c>
      <c r="C784" s="2">
        <v>1994</v>
      </c>
      <c r="D784" s="2">
        <v>0.22500000000000001</v>
      </c>
      <c r="E784" s="7">
        <v>1.1411830697021348</v>
      </c>
      <c r="F784" s="7">
        <f t="shared" si="82"/>
        <v>0.91618306970213481</v>
      </c>
      <c r="G784" s="3">
        <f t="shared" si="84"/>
        <v>3980.5274813713363</v>
      </c>
      <c r="H784" s="3">
        <f t="shared" si="85"/>
        <v>4337.8971284350437</v>
      </c>
      <c r="I784" s="3">
        <f t="shared" si="86"/>
        <v>357.36964706370736</v>
      </c>
      <c r="J784" s="3">
        <f t="shared" si="87"/>
        <v>0</v>
      </c>
      <c r="K784" s="3">
        <f t="shared" si="88"/>
        <v>1539.5846525593349</v>
      </c>
      <c r="L784" s="2">
        <f t="shared" si="83"/>
        <v>0</v>
      </c>
    </row>
    <row r="785" spans="1:12">
      <c r="A785" s="2">
        <v>765</v>
      </c>
      <c r="B785" s="2">
        <v>34</v>
      </c>
      <c r="C785" s="2">
        <v>1994</v>
      </c>
      <c r="D785" s="2">
        <v>0.95500000000000007</v>
      </c>
      <c r="E785" s="7">
        <v>1.3036559041820819</v>
      </c>
      <c r="F785" s="7">
        <f t="shared" si="82"/>
        <v>0.34865590418208181</v>
      </c>
      <c r="G785" s="3">
        <f t="shared" si="84"/>
        <v>1514.8003210650404</v>
      </c>
      <c r="H785" s="3">
        <f t="shared" si="85"/>
        <v>18411.963367357628</v>
      </c>
      <c r="I785" s="3">
        <f t="shared" si="86"/>
        <v>16897.16304629259</v>
      </c>
      <c r="J785" s="3">
        <f t="shared" si="87"/>
        <v>0</v>
      </c>
      <c r="K785" s="3">
        <f t="shared" si="88"/>
        <v>1539.5846525593349</v>
      </c>
      <c r="L785" s="2">
        <f t="shared" si="83"/>
        <v>0</v>
      </c>
    </row>
    <row r="786" spans="1:12">
      <c r="A786" s="2">
        <v>766</v>
      </c>
      <c r="B786" s="2">
        <v>35</v>
      </c>
      <c r="C786" s="2">
        <v>1994</v>
      </c>
      <c r="D786" s="2">
        <v>0.79</v>
      </c>
      <c r="E786" s="7">
        <v>0.83776732198012294</v>
      </c>
      <c r="F786" s="7">
        <f t="shared" si="82"/>
        <v>4.7767321980122901E-2</v>
      </c>
      <c r="G786" s="3">
        <f t="shared" si="84"/>
        <v>207.53400072674279</v>
      </c>
      <c r="H786" s="3">
        <f t="shared" si="85"/>
        <v>15230.83880650526</v>
      </c>
      <c r="I786" s="3">
        <f t="shared" si="86"/>
        <v>15023.304805778518</v>
      </c>
      <c r="J786" s="3">
        <f t="shared" si="87"/>
        <v>0</v>
      </c>
      <c r="K786" s="3">
        <f t="shared" si="88"/>
        <v>1539.5846525593349</v>
      </c>
      <c r="L786" s="2">
        <f t="shared" si="83"/>
        <v>0</v>
      </c>
    </row>
    <row r="787" spans="1:12">
      <c r="A787" s="2">
        <v>767</v>
      </c>
      <c r="B787" s="2">
        <v>36</v>
      </c>
      <c r="C787" s="2">
        <v>1994</v>
      </c>
      <c r="D787" s="2">
        <v>6.0000000000000005E-2</v>
      </c>
      <c r="E787" s="7">
        <v>0.98428425096453387</v>
      </c>
      <c r="F787" s="7">
        <f t="shared" si="82"/>
        <v>0.92428425096453382</v>
      </c>
      <c r="G787" s="3">
        <f t="shared" si="84"/>
        <v>4015.7245677539022</v>
      </c>
      <c r="H787" s="3">
        <f t="shared" si="85"/>
        <v>1156.7725675826782</v>
      </c>
      <c r="I787" s="3">
        <f t="shared" si="86"/>
        <v>-2858.952000171224</v>
      </c>
      <c r="J787" s="3">
        <f t="shared" si="87"/>
        <v>2858.952000171224</v>
      </c>
      <c r="K787" s="3">
        <f t="shared" si="88"/>
        <v>0</v>
      </c>
      <c r="L787" s="2">
        <f t="shared" si="83"/>
        <v>1</v>
      </c>
    </row>
    <row r="788" spans="1:12">
      <c r="A788" s="2">
        <v>768</v>
      </c>
      <c r="B788" s="2">
        <v>37</v>
      </c>
      <c r="C788" s="2">
        <v>1994</v>
      </c>
      <c r="D788" s="2">
        <v>3.0649999999999999</v>
      </c>
      <c r="E788" s="7">
        <v>0.83311653458329205</v>
      </c>
      <c r="F788" s="7">
        <f t="shared" si="82"/>
        <v>0</v>
      </c>
      <c r="G788" s="3">
        <f t="shared" si="84"/>
        <v>0</v>
      </c>
      <c r="H788" s="3">
        <f t="shared" si="85"/>
        <v>59091.798660681809</v>
      </c>
      <c r="I788" s="3">
        <f t="shared" si="86"/>
        <v>59091.798660681809</v>
      </c>
      <c r="J788" s="3">
        <f t="shared" si="87"/>
        <v>0</v>
      </c>
      <c r="K788" s="3">
        <f t="shared" si="88"/>
        <v>1539.5846525593349</v>
      </c>
      <c r="L788" s="2">
        <f t="shared" si="83"/>
        <v>0</v>
      </c>
    </row>
    <row r="789" spans="1:12">
      <c r="A789" s="2">
        <v>769</v>
      </c>
      <c r="B789" s="2">
        <v>38</v>
      </c>
      <c r="C789" s="2">
        <v>1994</v>
      </c>
      <c r="D789" s="2">
        <v>1.27</v>
      </c>
      <c r="E789" s="7">
        <v>0.79569842438523808</v>
      </c>
      <c r="F789" s="7">
        <f t="shared" si="82"/>
        <v>0</v>
      </c>
      <c r="G789" s="3">
        <f t="shared" si="84"/>
        <v>0</v>
      </c>
      <c r="H789" s="3">
        <f t="shared" si="85"/>
        <v>24485.019347166686</v>
      </c>
      <c r="I789" s="3">
        <f t="shared" si="86"/>
        <v>24485.019347166686</v>
      </c>
      <c r="J789" s="3">
        <f t="shared" si="87"/>
        <v>0</v>
      </c>
      <c r="K789" s="3">
        <f t="shared" si="88"/>
        <v>1539.5846525593349</v>
      </c>
      <c r="L789" s="2">
        <f t="shared" si="83"/>
        <v>0</v>
      </c>
    </row>
    <row r="790" spans="1:12">
      <c r="A790" s="2">
        <v>770</v>
      </c>
      <c r="B790" s="2">
        <v>39</v>
      </c>
      <c r="C790" s="2">
        <v>1994</v>
      </c>
      <c r="D790" s="2">
        <v>3.4999999999999996E-2</v>
      </c>
      <c r="E790" s="7">
        <v>0.60922755843370591</v>
      </c>
      <c r="F790" s="7">
        <f t="shared" ref="F790:F853" si="89">IF(OR(B790&lt;$C$6,B790&gt;$D$6),0,IF(E790&gt;D790,E790-D790,0))</f>
        <v>0.57422755843370588</v>
      </c>
      <c r="G790" s="3">
        <f t="shared" si="84"/>
        <v>2494.8382615815599</v>
      </c>
      <c r="H790" s="3">
        <f t="shared" si="85"/>
        <v>674.78399775656214</v>
      </c>
      <c r="I790" s="3">
        <f t="shared" si="86"/>
        <v>-1820.0542638249976</v>
      </c>
      <c r="J790" s="3">
        <f t="shared" si="87"/>
        <v>1820.0542638249976</v>
      </c>
      <c r="K790" s="3">
        <f t="shared" si="88"/>
        <v>0</v>
      </c>
      <c r="L790" s="2">
        <f t="shared" ref="L790:L853" si="90">IF(AND(K790=0,I790=0),0,IF(B790&gt;43,0,IF(ROUND((K789+I790),0)=0,0,IF(K790=0,1,0))))</f>
        <v>1</v>
      </c>
    </row>
    <row r="791" spans="1:12">
      <c r="A791" s="2">
        <v>771</v>
      </c>
      <c r="B791" s="2">
        <v>40</v>
      </c>
      <c r="C791" s="2">
        <v>1994</v>
      </c>
      <c r="D791" s="2">
        <v>2.2749999999999999</v>
      </c>
      <c r="E791" s="7">
        <v>0.42370791295364463</v>
      </c>
      <c r="F791" s="7">
        <f t="shared" si="89"/>
        <v>0</v>
      </c>
      <c r="G791" s="3">
        <f t="shared" si="84"/>
        <v>0</v>
      </c>
      <c r="H791" s="3">
        <f t="shared" si="85"/>
        <v>43860.959854176544</v>
      </c>
      <c r="I791" s="3">
        <f t="shared" si="86"/>
        <v>43860.959854176544</v>
      </c>
      <c r="J791" s="3">
        <f t="shared" si="87"/>
        <v>0</v>
      </c>
      <c r="K791" s="3">
        <f t="shared" si="88"/>
        <v>1539.5846525593349</v>
      </c>
      <c r="L791" s="2">
        <f t="shared" si="90"/>
        <v>0</v>
      </c>
    </row>
    <row r="792" spans="1:12">
      <c r="A792" s="2">
        <v>772</v>
      </c>
      <c r="B792" s="2">
        <v>41</v>
      </c>
      <c r="C792" s="2">
        <v>1994</v>
      </c>
      <c r="D792" s="2">
        <v>0.04</v>
      </c>
      <c r="E792" s="7">
        <v>0.50107917271724567</v>
      </c>
      <c r="F792" s="7">
        <f t="shared" si="89"/>
        <v>0</v>
      </c>
      <c r="G792" s="3">
        <f t="shared" si="84"/>
        <v>0</v>
      </c>
      <c r="H792" s="3">
        <f t="shared" si="85"/>
        <v>771.18171172178529</v>
      </c>
      <c r="I792" s="3">
        <f t="shared" si="86"/>
        <v>771.18171172178529</v>
      </c>
      <c r="J792" s="3">
        <f t="shared" si="87"/>
        <v>0</v>
      </c>
      <c r="K792" s="3">
        <f t="shared" si="88"/>
        <v>1539.5846525593349</v>
      </c>
      <c r="L792" s="2">
        <f t="shared" si="90"/>
        <v>0</v>
      </c>
    </row>
    <row r="793" spans="1:12">
      <c r="A793" s="2">
        <v>773</v>
      </c>
      <c r="B793" s="2">
        <v>42</v>
      </c>
      <c r="C793" s="2">
        <v>1994</v>
      </c>
      <c r="D793" s="2">
        <v>2.34</v>
      </c>
      <c r="E793" s="7">
        <v>0.38618106259822127</v>
      </c>
      <c r="F793" s="7">
        <f t="shared" si="89"/>
        <v>0</v>
      </c>
      <c r="G793" s="3">
        <f t="shared" si="84"/>
        <v>0</v>
      </c>
      <c r="H793" s="3">
        <f t="shared" si="85"/>
        <v>45114.130135724437</v>
      </c>
      <c r="I793" s="3">
        <f t="shared" si="86"/>
        <v>45114.130135724437</v>
      </c>
      <c r="J793" s="3">
        <f t="shared" si="87"/>
        <v>0</v>
      </c>
      <c r="K793" s="3">
        <f t="shared" si="88"/>
        <v>1539.5846525593349</v>
      </c>
      <c r="L793" s="2">
        <f t="shared" si="90"/>
        <v>0</v>
      </c>
    </row>
    <row r="794" spans="1:12">
      <c r="A794" s="2">
        <v>774</v>
      </c>
      <c r="B794" s="2">
        <v>43</v>
      </c>
      <c r="C794" s="2">
        <v>1994</v>
      </c>
      <c r="D794" s="2">
        <v>0.02</v>
      </c>
      <c r="E794" s="7">
        <v>0.31951858235125641</v>
      </c>
      <c r="F794" s="7">
        <f t="shared" si="89"/>
        <v>0</v>
      </c>
      <c r="G794" s="3">
        <f t="shared" si="84"/>
        <v>0</v>
      </c>
      <c r="H794" s="3">
        <f t="shared" si="85"/>
        <v>385.59085586089265</v>
      </c>
      <c r="I794" s="3">
        <f t="shared" si="86"/>
        <v>385.59085586089265</v>
      </c>
      <c r="J794" s="3">
        <f t="shared" si="87"/>
        <v>0</v>
      </c>
      <c r="K794" s="3">
        <f t="shared" si="88"/>
        <v>1539.5846525593349</v>
      </c>
      <c r="L794" s="2">
        <f t="shared" si="90"/>
        <v>0</v>
      </c>
    </row>
    <row r="795" spans="1:12">
      <c r="A795" s="2">
        <v>775</v>
      </c>
      <c r="B795" s="2">
        <v>44</v>
      </c>
      <c r="C795" s="2">
        <v>1994</v>
      </c>
      <c r="D795" s="2">
        <v>5.0000000000000001E-3</v>
      </c>
      <c r="E795" s="7">
        <v>0.30251822803788814</v>
      </c>
      <c r="F795" s="7">
        <f t="shared" si="89"/>
        <v>0</v>
      </c>
      <c r="G795" s="3">
        <f t="shared" si="84"/>
        <v>0</v>
      </c>
      <c r="H795" s="3">
        <f t="shared" si="85"/>
        <v>96.397713965223161</v>
      </c>
      <c r="I795" s="3">
        <f t="shared" si="86"/>
        <v>96.397713965223161</v>
      </c>
      <c r="J795" s="3">
        <f t="shared" si="87"/>
        <v>0</v>
      </c>
      <c r="K795" s="3">
        <f t="shared" si="88"/>
        <v>0</v>
      </c>
      <c r="L795" s="2">
        <f t="shared" si="90"/>
        <v>0</v>
      </c>
    </row>
    <row r="796" spans="1:12">
      <c r="A796" s="2">
        <v>776</v>
      </c>
      <c r="B796" s="2">
        <v>45</v>
      </c>
      <c r="C796" s="2">
        <v>1994</v>
      </c>
      <c r="D796" s="2">
        <v>0.01</v>
      </c>
      <c r="E796" s="7">
        <v>0.27979267687996578</v>
      </c>
      <c r="F796" s="7">
        <f t="shared" si="89"/>
        <v>0</v>
      </c>
      <c r="G796" s="3">
        <f t="shared" si="84"/>
        <v>0</v>
      </c>
      <c r="H796" s="3">
        <f t="shared" si="85"/>
        <v>192.79542793044632</v>
      </c>
      <c r="I796" s="3">
        <f t="shared" si="86"/>
        <v>192.79542793044632</v>
      </c>
      <c r="J796" s="3">
        <f t="shared" si="87"/>
        <v>0</v>
      </c>
      <c r="K796" s="3">
        <f t="shared" si="88"/>
        <v>0</v>
      </c>
      <c r="L796" s="2">
        <f t="shared" si="90"/>
        <v>0</v>
      </c>
    </row>
    <row r="797" spans="1:12">
      <c r="A797" s="2">
        <v>777</v>
      </c>
      <c r="B797" s="2">
        <v>46</v>
      </c>
      <c r="C797" s="2">
        <v>1994</v>
      </c>
      <c r="D797" s="2">
        <v>0.19</v>
      </c>
      <c r="E797" s="7">
        <v>0.23083515724486309</v>
      </c>
      <c r="F797" s="7">
        <f t="shared" si="89"/>
        <v>0</v>
      </c>
      <c r="G797" s="3">
        <f t="shared" si="84"/>
        <v>0</v>
      </c>
      <c r="H797" s="3">
        <f t="shared" si="85"/>
        <v>3663.1131306784805</v>
      </c>
      <c r="I797" s="3">
        <f t="shared" si="86"/>
        <v>3663.1131306784805</v>
      </c>
      <c r="J797" s="3">
        <f t="shared" si="87"/>
        <v>0</v>
      </c>
      <c r="K797" s="3">
        <f t="shared" si="88"/>
        <v>0</v>
      </c>
      <c r="L797" s="2">
        <f t="shared" si="90"/>
        <v>0</v>
      </c>
    </row>
    <row r="798" spans="1:12">
      <c r="A798" s="2">
        <v>778</v>
      </c>
      <c r="B798" s="2">
        <v>47</v>
      </c>
      <c r="C798" s="2">
        <v>1994</v>
      </c>
      <c r="D798" s="2">
        <v>0.70000000000000007</v>
      </c>
      <c r="E798" s="7">
        <v>4.9589173177765497E-2</v>
      </c>
      <c r="F798" s="7">
        <f t="shared" si="89"/>
        <v>0</v>
      </c>
      <c r="G798" s="3">
        <f t="shared" si="84"/>
        <v>0</v>
      </c>
      <c r="H798" s="3">
        <f t="shared" si="85"/>
        <v>13495.679955131245</v>
      </c>
      <c r="I798" s="3">
        <f t="shared" si="86"/>
        <v>13495.679955131245</v>
      </c>
      <c r="J798" s="3">
        <f t="shared" si="87"/>
        <v>0</v>
      </c>
      <c r="K798" s="3">
        <f t="shared" si="88"/>
        <v>0</v>
      </c>
      <c r="L798" s="2">
        <f t="shared" si="90"/>
        <v>0</v>
      </c>
    </row>
    <row r="799" spans="1:12">
      <c r="A799" s="2">
        <v>779</v>
      </c>
      <c r="B799" s="2">
        <v>48</v>
      </c>
      <c r="C799" s="2">
        <v>1994</v>
      </c>
      <c r="D799" s="2">
        <v>0</v>
      </c>
      <c r="E799" s="7">
        <v>0</v>
      </c>
      <c r="F799" s="7">
        <f t="shared" si="89"/>
        <v>0</v>
      </c>
      <c r="G799" s="3">
        <f t="shared" si="84"/>
        <v>0</v>
      </c>
      <c r="H799" s="3">
        <f t="shared" si="85"/>
        <v>0</v>
      </c>
      <c r="I799" s="3">
        <f t="shared" si="86"/>
        <v>0</v>
      </c>
      <c r="J799" s="3">
        <f t="shared" si="87"/>
        <v>0</v>
      </c>
      <c r="K799" s="3">
        <f t="shared" si="88"/>
        <v>0</v>
      </c>
      <c r="L799" s="2">
        <f t="shared" si="90"/>
        <v>0</v>
      </c>
    </row>
    <row r="800" spans="1:12">
      <c r="A800" s="2">
        <v>780</v>
      </c>
      <c r="B800" s="2">
        <v>49</v>
      </c>
      <c r="C800" s="2">
        <v>1994</v>
      </c>
      <c r="D800" s="2">
        <v>0</v>
      </c>
      <c r="E800" s="7">
        <v>0</v>
      </c>
      <c r="F800" s="7">
        <f t="shared" si="89"/>
        <v>0</v>
      </c>
      <c r="G800" s="3">
        <f t="shared" si="84"/>
        <v>0</v>
      </c>
      <c r="H800" s="3">
        <f t="shared" si="85"/>
        <v>0</v>
      </c>
      <c r="I800" s="3">
        <f t="shared" si="86"/>
        <v>0</v>
      </c>
      <c r="J800" s="3">
        <f t="shared" si="87"/>
        <v>0</v>
      </c>
      <c r="K800" s="3">
        <f t="shared" si="88"/>
        <v>0</v>
      </c>
      <c r="L800" s="2">
        <f t="shared" si="90"/>
        <v>0</v>
      </c>
    </row>
    <row r="801" spans="1:12">
      <c r="A801" s="2">
        <v>781</v>
      </c>
      <c r="B801" s="2">
        <v>50</v>
      </c>
      <c r="C801" s="2">
        <v>1994</v>
      </c>
      <c r="D801" s="2">
        <v>0</v>
      </c>
      <c r="E801" s="7">
        <v>0</v>
      </c>
      <c r="F801" s="7">
        <f t="shared" si="89"/>
        <v>0</v>
      </c>
      <c r="G801" s="3">
        <f t="shared" si="84"/>
        <v>0</v>
      </c>
      <c r="H801" s="3">
        <f t="shared" si="85"/>
        <v>0</v>
      </c>
      <c r="I801" s="3">
        <f t="shared" si="86"/>
        <v>0</v>
      </c>
      <c r="J801" s="3">
        <f t="shared" si="87"/>
        <v>0</v>
      </c>
      <c r="K801" s="3">
        <f t="shared" si="88"/>
        <v>0</v>
      </c>
      <c r="L801" s="2">
        <f t="shared" si="90"/>
        <v>0</v>
      </c>
    </row>
    <row r="802" spans="1:12">
      <c r="A802" s="2">
        <v>782</v>
      </c>
      <c r="B802" s="2">
        <v>51</v>
      </c>
      <c r="C802" s="2">
        <v>1994</v>
      </c>
      <c r="D802" s="2">
        <v>0</v>
      </c>
      <c r="E802" s="7">
        <v>0</v>
      </c>
      <c r="F802" s="7">
        <f t="shared" si="89"/>
        <v>0</v>
      </c>
      <c r="G802" s="3">
        <f t="shared" si="84"/>
        <v>0</v>
      </c>
      <c r="H802" s="3">
        <f t="shared" si="85"/>
        <v>0</v>
      </c>
      <c r="I802" s="3">
        <f t="shared" si="86"/>
        <v>0</v>
      </c>
      <c r="J802" s="3">
        <f t="shared" si="87"/>
        <v>0</v>
      </c>
      <c r="K802" s="3">
        <f t="shared" si="88"/>
        <v>0</v>
      </c>
      <c r="L802" s="2">
        <f t="shared" si="90"/>
        <v>0</v>
      </c>
    </row>
    <row r="803" spans="1:12">
      <c r="A803" s="2">
        <v>783</v>
      </c>
      <c r="B803" s="2">
        <v>52</v>
      </c>
      <c r="C803" s="2">
        <v>1994</v>
      </c>
      <c r="D803" s="2">
        <v>0</v>
      </c>
      <c r="E803" s="7">
        <v>0</v>
      </c>
      <c r="F803" s="7">
        <f t="shared" si="89"/>
        <v>0</v>
      </c>
      <c r="G803" s="3">
        <f t="shared" si="84"/>
        <v>0</v>
      </c>
      <c r="H803" s="3">
        <f t="shared" si="85"/>
        <v>0</v>
      </c>
      <c r="I803" s="3">
        <f t="shared" si="86"/>
        <v>0</v>
      </c>
      <c r="J803" s="3">
        <f t="shared" si="87"/>
        <v>0</v>
      </c>
      <c r="K803" s="3">
        <f t="shared" si="88"/>
        <v>0</v>
      </c>
      <c r="L803" s="2">
        <f t="shared" si="90"/>
        <v>0</v>
      </c>
    </row>
    <row r="804" spans="1:12">
      <c r="A804" s="2">
        <v>784</v>
      </c>
      <c r="B804" s="2">
        <v>1</v>
      </c>
      <c r="C804" s="2">
        <v>1995</v>
      </c>
      <c r="D804" s="2">
        <v>0</v>
      </c>
      <c r="E804" s="7">
        <v>0</v>
      </c>
      <c r="F804" s="7">
        <f t="shared" si="89"/>
        <v>0</v>
      </c>
      <c r="G804" s="3">
        <f t="shared" ref="G804:G867" si="91">IF($C$2="Y",F804*$C$4*43560/12/0.133680556,IF(AND(B804&gt;=$C$11,B804&lt;=$D$11),$C$10,0))</f>
        <v>0</v>
      </c>
      <c r="H804" s="3">
        <f t="shared" ref="H804:H867" si="92">D804*$C$13*43560/12/0.133680556</f>
        <v>0</v>
      </c>
      <c r="I804" s="3">
        <f t="shared" ref="I804:I867" si="93">H804-G804</f>
        <v>0</v>
      </c>
      <c r="J804" s="3">
        <f t="shared" ref="J804:J867" si="94">IF(B804&gt;43,0,IF(AND(I804&gt;=0,(J803-I804)&lt;=0),0,IF(I804&lt;=0,ABS(I804)+J803,J803-I804)))</f>
        <v>0</v>
      </c>
      <c r="K804" s="3">
        <f t="shared" ref="K804:K867" si="95">IF(B804&gt;43,0,IF(K803+I804&lt;=0,0,IF(K803+I804&gt;=$C$15,$C$15,K803+I804)))</f>
        <v>0</v>
      </c>
      <c r="L804" s="2">
        <f t="shared" si="90"/>
        <v>0</v>
      </c>
    </row>
    <row r="805" spans="1:12">
      <c r="A805" s="2">
        <v>785</v>
      </c>
      <c r="B805" s="2">
        <v>2</v>
      </c>
      <c r="C805" s="2">
        <v>1995</v>
      </c>
      <c r="D805" s="2">
        <v>0</v>
      </c>
      <c r="E805" s="7">
        <v>0</v>
      </c>
      <c r="F805" s="7">
        <f t="shared" si="89"/>
        <v>0</v>
      </c>
      <c r="G805" s="3">
        <f t="shared" si="91"/>
        <v>0</v>
      </c>
      <c r="H805" s="3">
        <f t="shared" si="92"/>
        <v>0</v>
      </c>
      <c r="I805" s="3">
        <f t="shared" si="93"/>
        <v>0</v>
      </c>
      <c r="J805" s="3">
        <f t="shared" si="94"/>
        <v>0</v>
      </c>
      <c r="K805" s="3">
        <f t="shared" si="95"/>
        <v>0</v>
      </c>
      <c r="L805" s="2">
        <f t="shared" si="90"/>
        <v>0</v>
      </c>
    </row>
    <row r="806" spans="1:12">
      <c r="A806" s="2">
        <v>786</v>
      </c>
      <c r="B806" s="2">
        <v>3</v>
      </c>
      <c r="C806" s="2">
        <v>1995</v>
      </c>
      <c r="D806" s="2">
        <v>0</v>
      </c>
      <c r="E806" s="7">
        <v>0</v>
      </c>
      <c r="F806" s="7">
        <f t="shared" si="89"/>
        <v>0</v>
      </c>
      <c r="G806" s="3">
        <f t="shared" si="91"/>
        <v>0</v>
      </c>
      <c r="H806" s="3">
        <f t="shared" si="92"/>
        <v>0</v>
      </c>
      <c r="I806" s="3">
        <f t="shared" si="93"/>
        <v>0</v>
      </c>
      <c r="J806" s="3">
        <f t="shared" si="94"/>
        <v>0</v>
      </c>
      <c r="K806" s="3">
        <f t="shared" si="95"/>
        <v>0</v>
      </c>
      <c r="L806" s="2">
        <f t="shared" si="90"/>
        <v>0</v>
      </c>
    </row>
    <row r="807" spans="1:12">
      <c r="A807" s="2">
        <v>787</v>
      </c>
      <c r="B807" s="2">
        <v>4</v>
      </c>
      <c r="C807" s="2">
        <v>1995</v>
      </c>
      <c r="D807" s="2">
        <v>0</v>
      </c>
      <c r="E807" s="7">
        <v>0</v>
      </c>
      <c r="F807" s="7">
        <f t="shared" si="89"/>
        <v>0</v>
      </c>
      <c r="G807" s="3">
        <f t="shared" si="91"/>
        <v>0</v>
      </c>
      <c r="H807" s="3">
        <f t="shared" si="92"/>
        <v>0</v>
      </c>
      <c r="I807" s="3">
        <f t="shared" si="93"/>
        <v>0</v>
      </c>
      <c r="J807" s="3">
        <f t="shared" si="94"/>
        <v>0</v>
      </c>
      <c r="K807" s="3">
        <f t="shared" si="95"/>
        <v>0</v>
      </c>
      <c r="L807" s="2">
        <f t="shared" si="90"/>
        <v>0</v>
      </c>
    </row>
    <row r="808" spans="1:12">
      <c r="A808" s="2">
        <v>788</v>
      </c>
      <c r="B808" s="2">
        <v>5</v>
      </c>
      <c r="C808" s="2">
        <v>1995</v>
      </c>
      <c r="D808" s="2">
        <v>0</v>
      </c>
      <c r="E808" s="7">
        <v>0</v>
      </c>
      <c r="F808" s="7">
        <f t="shared" si="89"/>
        <v>0</v>
      </c>
      <c r="G808" s="3">
        <f t="shared" si="91"/>
        <v>0</v>
      </c>
      <c r="H808" s="3">
        <f t="shared" si="92"/>
        <v>0</v>
      </c>
      <c r="I808" s="3">
        <f t="shared" si="93"/>
        <v>0</v>
      </c>
      <c r="J808" s="3">
        <f t="shared" si="94"/>
        <v>0</v>
      </c>
      <c r="K808" s="3">
        <f t="shared" si="95"/>
        <v>0</v>
      </c>
      <c r="L808" s="2">
        <f t="shared" si="90"/>
        <v>0</v>
      </c>
    </row>
    <row r="809" spans="1:12">
      <c r="A809" s="2">
        <v>789</v>
      </c>
      <c r="B809" s="2">
        <v>6</v>
      </c>
      <c r="C809" s="2">
        <v>1995</v>
      </c>
      <c r="D809" s="2">
        <v>0</v>
      </c>
      <c r="E809" s="7">
        <v>0</v>
      </c>
      <c r="F809" s="7">
        <f t="shared" si="89"/>
        <v>0</v>
      </c>
      <c r="G809" s="3">
        <f t="shared" si="91"/>
        <v>0</v>
      </c>
      <c r="H809" s="3">
        <f t="shared" si="92"/>
        <v>0</v>
      </c>
      <c r="I809" s="3">
        <f t="shared" si="93"/>
        <v>0</v>
      </c>
      <c r="J809" s="3">
        <f t="shared" si="94"/>
        <v>0</v>
      </c>
      <c r="K809" s="3">
        <f t="shared" si="95"/>
        <v>0</v>
      </c>
      <c r="L809" s="2">
        <f t="shared" si="90"/>
        <v>0</v>
      </c>
    </row>
    <row r="810" spans="1:12">
      <c r="A810" s="2">
        <v>790</v>
      </c>
      <c r="B810" s="2">
        <v>7</v>
      </c>
      <c r="C810" s="2">
        <v>1995</v>
      </c>
      <c r="D810" s="2">
        <v>0</v>
      </c>
      <c r="E810" s="7">
        <v>0</v>
      </c>
      <c r="F810" s="7">
        <f t="shared" si="89"/>
        <v>0</v>
      </c>
      <c r="G810" s="3">
        <f t="shared" si="91"/>
        <v>0</v>
      </c>
      <c r="H810" s="3">
        <f t="shared" si="92"/>
        <v>0</v>
      </c>
      <c r="I810" s="3">
        <f t="shared" si="93"/>
        <v>0</v>
      </c>
      <c r="J810" s="3">
        <f t="shared" si="94"/>
        <v>0</v>
      </c>
      <c r="K810" s="3">
        <f t="shared" si="95"/>
        <v>0</v>
      </c>
      <c r="L810" s="2">
        <f t="shared" si="90"/>
        <v>0</v>
      </c>
    </row>
    <row r="811" spans="1:12">
      <c r="A811" s="2">
        <v>791</v>
      </c>
      <c r="B811" s="2">
        <v>8</v>
      </c>
      <c r="C811" s="2">
        <v>1995</v>
      </c>
      <c r="D811" s="2">
        <v>0</v>
      </c>
      <c r="E811" s="7">
        <v>0</v>
      </c>
      <c r="F811" s="7">
        <f t="shared" si="89"/>
        <v>0</v>
      </c>
      <c r="G811" s="3">
        <f t="shared" si="91"/>
        <v>0</v>
      </c>
      <c r="H811" s="3">
        <f t="shared" si="92"/>
        <v>0</v>
      </c>
      <c r="I811" s="3">
        <f t="shared" si="93"/>
        <v>0</v>
      </c>
      <c r="J811" s="3">
        <f t="shared" si="94"/>
        <v>0</v>
      </c>
      <c r="K811" s="3">
        <f t="shared" si="95"/>
        <v>0</v>
      </c>
      <c r="L811" s="2">
        <f t="shared" si="90"/>
        <v>0</v>
      </c>
    </row>
    <row r="812" spans="1:12">
      <c r="A812" s="2">
        <v>792</v>
      </c>
      <c r="B812" s="2">
        <v>9</v>
      </c>
      <c r="C812" s="2">
        <v>1995</v>
      </c>
      <c r="D812" s="2">
        <v>0</v>
      </c>
      <c r="E812" s="7">
        <v>0</v>
      </c>
      <c r="F812" s="7">
        <f t="shared" si="89"/>
        <v>0</v>
      </c>
      <c r="G812" s="3">
        <f t="shared" si="91"/>
        <v>0</v>
      </c>
      <c r="H812" s="3">
        <f t="shared" si="92"/>
        <v>0</v>
      </c>
      <c r="I812" s="3">
        <f t="shared" si="93"/>
        <v>0</v>
      </c>
      <c r="J812" s="3">
        <f t="shared" si="94"/>
        <v>0</v>
      </c>
      <c r="K812" s="3">
        <f t="shared" si="95"/>
        <v>0</v>
      </c>
      <c r="L812" s="2">
        <f t="shared" si="90"/>
        <v>0</v>
      </c>
    </row>
    <row r="813" spans="1:12">
      <c r="A813" s="2">
        <v>793</v>
      </c>
      <c r="B813" s="2">
        <v>10</v>
      </c>
      <c r="C813" s="2">
        <v>1995</v>
      </c>
      <c r="D813" s="2">
        <v>5.4000000000000006E-2</v>
      </c>
      <c r="E813" s="7">
        <v>7.6874803071194001E-2</v>
      </c>
      <c r="F813" s="7">
        <f t="shared" si="89"/>
        <v>0</v>
      </c>
      <c r="G813" s="3">
        <f t="shared" si="91"/>
        <v>0</v>
      </c>
      <c r="H813" s="3">
        <f t="shared" si="92"/>
        <v>1041.0953108244105</v>
      </c>
      <c r="I813" s="3">
        <f t="shared" si="93"/>
        <v>1041.0953108244105</v>
      </c>
      <c r="J813" s="3">
        <f t="shared" si="94"/>
        <v>0</v>
      </c>
      <c r="K813" s="3">
        <f t="shared" si="95"/>
        <v>1041.0953108244105</v>
      </c>
      <c r="L813" s="2">
        <f t="shared" si="90"/>
        <v>0</v>
      </c>
    </row>
    <row r="814" spans="1:12">
      <c r="A814" s="2">
        <v>794</v>
      </c>
      <c r="B814" s="2">
        <v>11</v>
      </c>
      <c r="C814" s="2">
        <v>1995</v>
      </c>
      <c r="D814" s="2">
        <v>0.51800000000000002</v>
      </c>
      <c r="E814" s="7">
        <v>0.57370590492663098</v>
      </c>
      <c r="F814" s="7">
        <f t="shared" si="89"/>
        <v>0</v>
      </c>
      <c r="G814" s="3">
        <f t="shared" si="91"/>
        <v>0</v>
      </c>
      <c r="H814" s="3">
        <f t="shared" si="92"/>
        <v>9986.8031667971209</v>
      </c>
      <c r="I814" s="3">
        <f t="shared" si="93"/>
        <v>9986.8031667971209</v>
      </c>
      <c r="J814" s="3">
        <f t="shared" si="94"/>
        <v>0</v>
      </c>
      <c r="K814" s="3">
        <f t="shared" si="95"/>
        <v>1539.5846525593349</v>
      </c>
      <c r="L814" s="2">
        <f t="shared" si="90"/>
        <v>0</v>
      </c>
    </row>
    <row r="815" spans="1:12">
      <c r="A815" s="2">
        <v>795</v>
      </c>
      <c r="B815" s="2">
        <v>12</v>
      </c>
      <c r="C815" s="2">
        <v>1995</v>
      </c>
      <c r="D815" s="2">
        <v>0.91300000000000003</v>
      </c>
      <c r="E815" s="7">
        <v>0.48313976328672492</v>
      </c>
      <c r="F815" s="7">
        <f t="shared" si="89"/>
        <v>0</v>
      </c>
      <c r="G815" s="3">
        <f t="shared" si="91"/>
        <v>0</v>
      </c>
      <c r="H815" s="3">
        <f t="shared" si="92"/>
        <v>17602.222570049755</v>
      </c>
      <c r="I815" s="3">
        <f t="shared" si="93"/>
        <v>17602.222570049755</v>
      </c>
      <c r="J815" s="3">
        <f t="shared" si="94"/>
        <v>0</v>
      </c>
      <c r="K815" s="3">
        <f t="shared" si="95"/>
        <v>1539.5846525593349</v>
      </c>
      <c r="L815" s="2">
        <f t="shared" si="90"/>
        <v>0</v>
      </c>
    </row>
    <row r="816" spans="1:12">
      <c r="A816" s="2">
        <v>796</v>
      </c>
      <c r="B816" s="2">
        <v>13</v>
      </c>
      <c r="C816" s="2">
        <v>1995</v>
      </c>
      <c r="D816" s="2">
        <v>0.48</v>
      </c>
      <c r="E816" s="7">
        <v>0.42665472397426102</v>
      </c>
      <c r="F816" s="7">
        <f t="shared" si="89"/>
        <v>0</v>
      </c>
      <c r="G816" s="3">
        <f t="shared" si="91"/>
        <v>0</v>
      </c>
      <c r="H816" s="3">
        <f t="shared" si="92"/>
        <v>9254.1805406614258</v>
      </c>
      <c r="I816" s="3">
        <f t="shared" si="93"/>
        <v>9254.1805406614258</v>
      </c>
      <c r="J816" s="3">
        <f t="shared" si="94"/>
        <v>0</v>
      </c>
      <c r="K816" s="3">
        <f t="shared" si="95"/>
        <v>1539.5846525593349</v>
      </c>
      <c r="L816" s="2">
        <f t="shared" si="90"/>
        <v>0</v>
      </c>
    </row>
    <row r="817" spans="1:12">
      <c r="A817" s="2">
        <v>797</v>
      </c>
      <c r="B817" s="2">
        <v>14</v>
      </c>
      <c r="C817" s="2">
        <v>1995</v>
      </c>
      <c r="D817" s="2">
        <v>3.5000000000000003E-2</v>
      </c>
      <c r="E817" s="7">
        <v>0.55872220415451268</v>
      </c>
      <c r="F817" s="7">
        <f t="shared" si="89"/>
        <v>0.52372220415451265</v>
      </c>
      <c r="G817" s="3">
        <f t="shared" si="91"/>
        <v>2275.4083710793434</v>
      </c>
      <c r="H817" s="3">
        <f t="shared" si="92"/>
        <v>674.78399775656237</v>
      </c>
      <c r="I817" s="3">
        <f t="shared" si="93"/>
        <v>-1600.6243733227811</v>
      </c>
      <c r="J817" s="3">
        <f t="shared" si="94"/>
        <v>1600.6243733227811</v>
      </c>
      <c r="K817" s="3">
        <f t="shared" si="95"/>
        <v>0</v>
      </c>
      <c r="L817" s="2">
        <f t="shared" si="90"/>
        <v>1</v>
      </c>
    </row>
    <row r="818" spans="1:12">
      <c r="A818" s="2">
        <v>798</v>
      </c>
      <c r="B818" s="2">
        <v>15</v>
      </c>
      <c r="C818" s="2">
        <v>1995</v>
      </c>
      <c r="D818" s="2">
        <v>0.85000000000000009</v>
      </c>
      <c r="E818" s="7">
        <v>0.49684830657982887</v>
      </c>
      <c r="F818" s="7">
        <f t="shared" si="89"/>
        <v>0</v>
      </c>
      <c r="G818" s="3">
        <f t="shared" si="91"/>
        <v>0</v>
      </c>
      <c r="H818" s="3">
        <f t="shared" si="92"/>
        <v>16387.611374087945</v>
      </c>
      <c r="I818" s="3">
        <f t="shared" si="93"/>
        <v>16387.611374087945</v>
      </c>
      <c r="J818" s="3">
        <f t="shared" si="94"/>
        <v>0</v>
      </c>
      <c r="K818" s="3">
        <f t="shared" si="95"/>
        <v>1539.5846525593349</v>
      </c>
      <c r="L818" s="2">
        <f t="shared" si="90"/>
        <v>0</v>
      </c>
    </row>
    <row r="819" spans="1:12">
      <c r="A819" s="2">
        <v>799</v>
      </c>
      <c r="B819" s="2">
        <v>16</v>
      </c>
      <c r="C819" s="2">
        <v>1995</v>
      </c>
      <c r="D819" s="2">
        <v>0.85000000000000009</v>
      </c>
      <c r="E819" s="7">
        <v>0.63265118045705804</v>
      </c>
      <c r="F819" s="7">
        <f t="shared" si="89"/>
        <v>0</v>
      </c>
      <c r="G819" s="3">
        <f t="shared" si="91"/>
        <v>0</v>
      </c>
      <c r="H819" s="3">
        <f t="shared" si="92"/>
        <v>16387.611374087945</v>
      </c>
      <c r="I819" s="3">
        <f t="shared" si="93"/>
        <v>16387.611374087945</v>
      </c>
      <c r="J819" s="3">
        <f t="shared" si="94"/>
        <v>0</v>
      </c>
      <c r="K819" s="3">
        <f t="shared" si="95"/>
        <v>1539.5846525593349</v>
      </c>
      <c r="L819" s="2">
        <f t="shared" si="90"/>
        <v>0</v>
      </c>
    </row>
    <row r="820" spans="1:12">
      <c r="A820" s="2">
        <v>800</v>
      </c>
      <c r="B820" s="2">
        <v>17</v>
      </c>
      <c r="C820" s="2">
        <v>1995</v>
      </c>
      <c r="D820" s="2">
        <v>0.16500000000000004</v>
      </c>
      <c r="E820" s="7">
        <v>0.84203110150333293</v>
      </c>
      <c r="F820" s="7">
        <f t="shared" si="89"/>
        <v>0.6770311015033329</v>
      </c>
      <c r="G820" s="3">
        <f t="shared" si="91"/>
        <v>2941.4873450491614</v>
      </c>
      <c r="H820" s="3">
        <f t="shared" si="92"/>
        <v>3181.1245608523654</v>
      </c>
      <c r="I820" s="3">
        <f t="shared" si="93"/>
        <v>239.63721580320407</v>
      </c>
      <c r="J820" s="3">
        <f t="shared" si="94"/>
        <v>0</v>
      </c>
      <c r="K820" s="3">
        <f t="shared" si="95"/>
        <v>1539.5846525593349</v>
      </c>
      <c r="L820" s="2">
        <f t="shared" si="90"/>
        <v>0</v>
      </c>
    </row>
    <row r="821" spans="1:12">
      <c r="A821" s="2">
        <v>801</v>
      </c>
      <c r="B821" s="2">
        <v>18</v>
      </c>
      <c r="C821" s="2">
        <v>1995</v>
      </c>
      <c r="D821" s="2">
        <v>1.4999999999999999E-2</v>
      </c>
      <c r="E821" s="7">
        <v>0.94941023525207402</v>
      </c>
      <c r="F821" s="7">
        <f t="shared" si="89"/>
        <v>0.93441023525207401</v>
      </c>
      <c r="G821" s="3">
        <f t="shared" si="91"/>
        <v>4059.7187868847927</v>
      </c>
      <c r="H821" s="3">
        <f t="shared" si="92"/>
        <v>289.19314189566956</v>
      </c>
      <c r="I821" s="3">
        <f t="shared" si="93"/>
        <v>-3770.5256449891231</v>
      </c>
      <c r="J821" s="3">
        <f t="shared" si="94"/>
        <v>3770.5256449891231</v>
      </c>
      <c r="K821" s="3">
        <f t="shared" si="95"/>
        <v>0</v>
      </c>
      <c r="L821" s="2">
        <f t="shared" si="90"/>
        <v>1</v>
      </c>
    </row>
    <row r="822" spans="1:12">
      <c r="A822" s="2">
        <v>802</v>
      </c>
      <c r="B822" s="2">
        <v>19</v>
      </c>
      <c r="C822" s="2">
        <v>1995</v>
      </c>
      <c r="D822" s="2">
        <v>0.86499999999999999</v>
      </c>
      <c r="E822" s="7">
        <v>0.98105078640090293</v>
      </c>
      <c r="F822" s="7">
        <f t="shared" si="89"/>
        <v>0.11605078640090294</v>
      </c>
      <c r="G822" s="3">
        <f t="shared" si="91"/>
        <v>504.20419213131055</v>
      </c>
      <c r="H822" s="3">
        <f t="shared" si="92"/>
        <v>16676.804515983611</v>
      </c>
      <c r="I822" s="3">
        <f t="shared" si="93"/>
        <v>16172.600323852301</v>
      </c>
      <c r="J822" s="3">
        <f t="shared" si="94"/>
        <v>0</v>
      </c>
      <c r="K822" s="3">
        <f t="shared" si="95"/>
        <v>1539.5846525593349</v>
      </c>
      <c r="L822" s="2">
        <f t="shared" si="90"/>
        <v>0</v>
      </c>
    </row>
    <row r="823" spans="1:12">
      <c r="A823" s="2">
        <v>803</v>
      </c>
      <c r="B823" s="2">
        <v>20</v>
      </c>
      <c r="C823" s="2">
        <v>1995</v>
      </c>
      <c r="D823" s="2">
        <v>0.01</v>
      </c>
      <c r="E823" s="7">
        <v>1.2216708648956278</v>
      </c>
      <c r="F823" s="7">
        <f t="shared" si="89"/>
        <v>1.2116708648956278</v>
      </c>
      <c r="G823" s="3">
        <f t="shared" si="91"/>
        <v>5264.3290796260644</v>
      </c>
      <c r="H823" s="3">
        <f t="shared" si="92"/>
        <v>192.79542793044632</v>
      </c>
      <c r="I823" s="3">
        <f t="shared" si="93"/>
        <v>-5071.5336516956177</v>
      </c>
      <c r="J823" s="3">
        <f t="shared" si="94"/>
        <v>5071.5336516956177</v>
      </c>
      <c r="K823" s="3">
        <f t="shared" si="95"/>
        <v>0</v>
      </c>
      <c r="L823" s="2">
        <f t="shared" si="90"/>
        <v>1</v>
      </c>
    </row>
    <row r="824" spans="1:12">
      <c r="A824" s="2">
        <v>804</v>
      </c>
      <c r="B824" s="2">
        <v>21</v>
      </c>
      <c r="C824" s="2">
        <v>1995</v>
      </c>
      <c r="D824" s="2">
        <v>1.0649999999999999</v>
      </c>
      <c r="E824" s="7">
        <v>1.088453935897651</v>
      </c>
      <c r="F824" s="7">
        <f t="shared" si="89"/>
        <v>2.3453935897651101E-2</v>
      </c>
      <c r="G824" s="3">
        <f t="shared" si="91"/>
        <v>101.89997989951328</v>
      </c>
      <c r="H824" s="3">
        <f t="shared" si="92"/>
        <v>20532.713074592531</v>
      </c>
      <c r="I824" s="3">
        <f t="shared" si="93"/>
        <v>20430.813094693018</v>
      </c>
      <c r="J824" s="3">
        <f t="shared" si="94"/>
        <v>0</v>
      </c>
      <c r="K824" s="3">
        <f t="shared" si="95"/>
        <v>1539.5846525593349</v>
      </c>
      <c r="L824" s="2">
        <f t="shared" si="90"/>
        <v>0</v>
      </c>
    </row>
    <row r="825" spans="1:12">
      <c r="A825" s="2">
        <v>805</v>
      </c>
      <c r="B825" s="2">
        <v>22</v>
      </c>
      <c r="C825" s="2">
        <v>1995</v>
      </c>
      <c r="D825" s="2">
        <v>0.52500000000000002</v>
      </c>
      <c r="E825" s="7">
        <v>1.3210271640068831</v>
      </c>
      <c r="F825" s="7">
        <f t="shared" si="89"/>
        <v>0.79602716400688311</v>
      </c>
      <c r="G825" s="3">
        <f t="shared" si="91"/>
        <v>3458.4878361457272</v>
      </c>
      <c r="H825" s="3">
        <f t="shared" si="92"/>
        <v>10121.759966348432</v>
      </c>
      <c r="I825" s="3">
        <f t="shared" si="93"/>
        <v>6663.2721302027057</v>
      </c>
      <c r="J825" s="3">
        <f t="shared" si="94"/>
        <v>0</v>
      </c>
      <c r="K825" s="3">
        <f t="shared" si="95"/>
        <v>1539.5846525593349</v>
      </c>
      <c r="L825" s="2">
        <f t="shared" si="90"/>
        <v>0</v>
      </c>
    </row>
    <row r="826" spans="1:12">
      <c r="A826" s="2">
        <v>806</v>
      </c>
      <c r="B826" s="2">
        <v>23</v>
      </c>
      <c r="C826" s="2">
        <v>1995</v>
      </c>
      <c r="D826" s="2">
        <v>1.9900000000000002</v>
      </c>
      <c r="E826" s="7">
        <v>1.1864413373725069</v>
      </c>
      <c r="F826" s="7">
        <f t="shared" si="89"/>
        <v>0</v>
      </c>
      <c r="G826" s="3">
        <f t="shared" si="91"/>
        <v>0</v>
      </c>
      <c r="H826" s="3">
        <f t="shared" si="92"/>
        <v>38366.29015815883</v>
      </c>
      <c r="I826" s="3">
        <f t="shared" si="93"/>
        <v>38366.29015815883</v>
      </c>
      <c r="J826" s="3">
        <f t="shared" si="94"/>
        <v>0</v>
      </c>
      <c r="K826" s="3">
        <f t="shared" si="95"/>
        <v>1539.5846525593349</v>
      </c>
      <c r="L826" s="2">
        <f t="shared" si="90"/>
        <v>0</v>
      </c>
    </row>
    <row r="827" spans="1:12">
      <c r="A827" s="2">
        <v>807</v>
      </c>
      <c r="B827" s="2">
        <v>24</v>
      </c>
      <c r="C827" s="2">
        <v>1995</v>
      </c>
      <c r="D827" s="2">
        <v>0</v>
      </c>
      <c r="E827" s="7">
        <v>1.6359401558116557</v>
      </c>
      <c r="F827" s="7">
        <f t="shared" si="89"/>
        <v>1.6359401558116557</v>
      </c>
      <c r="G827" s="3">
        <f t="shared" si="91"/>
        <v>7107.6458007506317</v>
      </c>
      <c r="H827" s="3">
        <f t="shared" si="92"/>
        <v>0</v>
      </c>
      <c r="I827" s="3">
        <f t="shared" si="93"/>
        <v>-7107.6458007506317</v>
      </c>
      <c r="J827" s="3">
        <f t="shared" si="94"/>
        <v>7107.6458007506317</v>
      </c>
      <c r="K827" s="3">
        <f t="shared" si="95"/>
        <v>0</v>
      </c>
      <c r="L827" s="2">
        <f t="shared" si="90"/>
        <v>1</v>
      </c>
    </row>
    <row r="828" spans="1:12">
      <c r="A828" s="2">
        <v>808</v>
      </c>
      <c r="B828" s="2">
        <v>25</v>
      </c>
      <c r="C828" s="2">
        <v>1995</v>
      </c>
      <c r="D828" s="2">
        <v>0.04</v>
      </c>
      <c r="E828" s="7">
        <v>1.6849401557616759</v>
      </c>
      <c r="F828" s="7">
        <f t="shared" si="89"/>
        <v>1.6449401557616758</v>
      </c>
      <c r="G828" s="3">
        <f t="shared" si="91"/>
        <v>7146.7479718320528</v>
      </c>
      <c r="H828" s="3">
        <f t="shared" si="92"/>
        <v>771.18171172178529</v>
      </c>
      <c r="I828" s="3">
        <f t="shared" si="93"/>
        <v>-6375.5662601102676</v>
      </c>
      <c r="J828" s="3">
        <f t="shared" si="94"/>
        <v>13483.2120608609</v>
      </c>
      <c r="K828" s="3">
        <f t="shared" si="95"/>
        <v>0</v>
      </c>
      <c r="L828" s="2">
        <f t="shared" si="90"/>
        <v>1</v>
      </c>
    </row>
    <row r="829" spans="1:12">
      <c r="A829" s="2">
        <v>809</v>
      </c>
      <c r="B829" s="2">
        <v>26</v>
      </c>
      <c r="C829" s="2">
        <v>1995</v>
      </c>
      <c r="D829" s="2">
        <v>1.345</v>
      </c>
      <c r="E829" s="7">
        <v>1.202798423969996</v>
      </c>
      <c r="F829" s="7">
        <f t="shared" si="89"/>
        <v>0</v>
      </c>
      <c r="G829" s="3">
        <f t="shared" si="91"/>
        <v>0</v>
      </c>
      <c r="H829" s="3">
        <f t="shared" si="92"/>
        <v>25930.985056645033</v>
      </c>
      <c r="I829" s="3">
        <f t="shared" si="93"/>
        <v>25930.985056645033</v>
      </c>
      <c r="J829" s="3">
        <f t="shared" si="94"/>
        <v>0</v>
      </c>
      <c r="K829" s="3">
        <f t="shared" si="95"/>
        <v>1539.5846525593349</v>
      </c>
      <c r="L829" s="2">
        <f t="shared" si="90"/>
        <v>0</v>
      </c>
    </row>
    <row r="830" spans="1:12">
      <c r="A830" s="2">
        <v>810</v>
      </c>
      <c r="B830" s="2">
        <v>27</v>
      </c>
      <c r="C830" s="2">
        <v>1995</v>
      </c>
      <c r="D830" s="2">
        <v>0.92500000000000004</v>
      </c>
      <c r="E830" s="7">
        <v>1.279755510505673</v>
      </c>
      <c r="F830" s="7">
        <f t="shared" si="89"/>
        <v>0.354755510505673</v>
      </c>
      <c r="G830" s="3">
        <f t="shared" si="91"/>
        <v>1541.3011934338072</v>
      </c>
      <c r="H830" s="3">
        <f t="shared" si="92"/>
        <v>17833.577083566288</v>
      </c>
      <c r="I830" s="3">
        <f t="shared" si="93"/>
        <v>16292.275890132481</v>
      </c>
      <c r="J830" s="3">
        <f t="shared" si="94"/>
        <v>0</v>
      </c>
      <c r="K830" s="3">
        <f t="shared" si="95"/>
        <v>1539.5846525593349</v>
      </c>
      <c r="L830" s="2">
        <f t="shared" si="90"/>
        <v>0</v>
      </c>
    </row>
    <row r="831" spans="1:12">
      <c r="A831" s="2">
        <v>811</v>
      </c>
      <c r="B831" s="2">
        <v>28</v>
      </c>
      <c r="C831" s="2">
        <v>1995</v>
      </c>
      <c r="D831" s="2">
        <v>1.19</v>
      </c>
      <c r="E831" s="7">
        <v>1.664746061294085</v>
      </c>
      <c r="F831" s="7">
        <f t="shared" si="89"/>
        <v>0.47474606129408503</v>
      </c>
      <c r="G831" s="3">
        <f t="shared" si="91"/>
        <v>2062.6224235602713</v>
      </c>
      <c r="H831" s="3">
        <f t="shared" si="92"/>
        <v>22942.655923723116</v>
      </c>
      <c r="I831" s="3">
        <f t="shared" si="93"/>
        <v>20880.033500162845</v>
      </c>
      <c r="J831" s="3">
        <f t="shared" si="94"/>
        <v>0</v>
      </c>
      <c r="K831" s="3">
        <f t="shared" si="95"/>
        <v>1539.5846525593349</v>
      </c>
      <c r="L831" s="2">
        <f t="shared" si="90"/>
        <v>0</v>
      </c>
    </row>
    <row r="832" spans="1:12">
      <c r="A832" s="2">
        <v>812</v>
      </c>
      <c r="B832" s="2">
        <v>29</v>
      </c>
      <c r="C832" s="2">
        <v>1995</v>
      </c>
      <c r="D832" s="2">
        <v>0.105</v>
      </c>
      <c r="E832" s="7">
        <v>1.354612990744279</v>
      </c>
      <c r="F832" s="7">
        <f t="shared" si="89"/>
        <v>1.249612990744279</v>
      </c>
      <c r="G832" s="3">
        <f t="shared" si="91"/>
        <v>5429.17569122227</v>
      </c>
      <c r="H832" s="3">
        <f t="shared" si="92"/>
        <v>2024.3519932696865</v>
      </c>
      <c r="I832" s="3">
        <f t="shared" si="93"/>
        <v>-3404.8236979525836</v>
      </c>
      <c r="J832" s="3">
        <f t="shared" si="94"/>
        <v>3404.8236979525836</v>
      </c>
      <c r="K832" s="3">
        <f t="shared" si="95"/>
        <v>0</v>
      </c>
      <c r="L832" s="2">
        <f t="shared" si="90"/>
        <v>1</v>
      </c>
    </row>
    <row r="833" spans="1:12">
      <c r="A833" s="2">
        <v>813</v>
      </c>
      <c r="B833" s="2">
        <v>30</v>
      </c>
      <c r="C833" s="2">
        <v>1995</v>
      </c>
      <c r="D833" s="13">
        <v>0.20500000000000002</v>
      </c>
      <c r="E833" s="7">
        <v>1.465866927638674</v>
      </c>
      <c r="F833" s="7">
        <f t="shared" si="89"/>
        <v>1.2608669276386739</v>
      </c>
      <c r="G833" s="3">
        <f t="shared" si="91"/>
        <v>5478.0705099142597</v>
      </c>
      <c r="H833" s="3">
        <f t="shared" si="92"/>
        <v>3952.3062725741502</v>
      </c>
      <c r="I833" s="3">
        <f t="shared" si="93"/>
        <v>-1525.7642373401095</v>
      </c>
      <c r="J833" s="3">
        <f t="shared" si="94"/>
        <v>4930.5879352926931</v>
      </c>
      <c r="K833" s="3">
        <f t="shared" si="95"/>
        <v>0</v>
      </c>
      <c r="L833" s="2">
        <f t="shared" si="90"/>
        <v>1</v>
      </c>
    </row>
    <row r="834" spans="1:12">
      <c r="A834" s="2">
        <v>814</v>
      </c>
      <c r="B834" s="2">
        <v>31</v>
      </c>
      <c r="C834" s="2">
        <v>1995</v>
      </c>
      <c r="D834" s="2">
        <v>0.98</v>
      </c>
      <c r="E834" s="7">
        <v>1.311768502599004</v>
      </c>
      <c r="F834" s="7">
        <f t="shared" si="89"/>
        <v>0.33176850259900403</v>
      </c>
      <c r="G834" s="3">
        <f t="shared" si="91"/>
        <v>1441.4298688995693</v>
      </c>
      <c r="H834" s="3">
        <f t="shared" si="92"/>
        <v>18893.951937183741</v>
      </c>
      <c r="I834" s="3">
        <f t="shared" si="93"/>
        <v>17452.522068284172</v>
      </c>
      <c r="J834" s="3">
        <f t="shared" si="94"/>
        <v>0</v>
      </c>
      <c r="K834" s="3">
        <f t="shared" si="95"/>
        <v>1539.5846525593349</v>
      </c>
      <c r="L834" s="2">
        <f t="shared" si="90"/>
        <v>0</v>
      </c>
    </row>
    <row r="835" spans="1:12">
      <c r="A835" s="2">
        <v>815</v>
      </c>
      <c r="B835" s="2">
        <v>32</v>
      </c>
      <c r="C835" s="2">
        <v>1995</v>
      </c>
      <c r="D835" s="2">
        <v>2.91</v>
      </c>
      <c r="E835" s="7">
        <v>1.2265374003237348</v>
      </c>
      <c r="F835" s="7">
        <f t="shared" si="89"/>
        <v>0</v>
      </c>
      <c r="G835" s="3">
        <f t="shared" si="91"/>
        <v>0</v>
      </c>
      <c r="H835" s="3">
        <f t="shared" si="92"/>
        <v>56103.469527759895</v>
      </c>
      <c r="I835" s="3">
        <f t="shared" si="93"/>
        <v>56103.469527759895</v>
      </c>
      <c r="J835" s="3">
        <f t="shared" si="94"/>
        <v>0</v>
      </c>
      <c r="K835" s="3">
        <f t="shared" si="95"/>
        <v>1539.5846525593349</v>
      </c>
      <c r="L835" s="2">
        <f t="shared" si="90"/>
        <v>0</v>
      </c>
    </row>
    <row r="836" spans="1:12">
      <c r="A836" s="2">
        <v>816</v>
      </c>
      <c r="B836" s="2">
        <v>33</v>
      </c>
      <c r="C836" s="2">
        <v>1995</v>
      </c>
      <c r="D836" s="2">
        <v>0.52500000000000002</v>
      </c>
      <c r="E836" s="7">
        <v>1.2086779515230539</v>
      </c>
      <c r="F836" s="7">
        <f t="shared" si="89"/>
        <v>0.68367795152305388</v>
      </c>
      <c r="G836" s="3">
        <f t="shared" si="91"/>
        <v>2970.3658192788316</v>
      </c>
      <c r="H836" s="3">
        <f t="shared" si="92"/>
        <v>10121.759966348432</v>
      </c>
      <c r="I836" s="3">
        <f t="shared" si="93"/>
        <v>7151.3941470696009</v>
      </c>
      <c r="J836" s="3">
        <f t="shared" si="94"/>
        <v>0</v>
      </c>
      <c r="K836" s="3">
        <f t="shared" si="95"/>
        <v>1539.5846525593349</v>
      </c>
      <c r="L836" s="2">
        <f t="shared" si="90"/>
        <v>0</v>
      </c>
    </row>
    <row r="837" spans="1:12">
      <c r="A837" s="2">
        <v>817</v>
      </c>
      <c r="B837" s="2">
        <v>34</v>
      </c>
      <c r="C837" s="2">
        <v>1995</v>
      </c>
      <c r="D837" s="2">
        <v>0.22</v>
      </c>
      <c r="E837" s="7">
        <v>1.2120377940393119</v>
      </c>
      <c r="F837" s="7">
        <f t="shared" si="89"/>
        <v>0.99203779403931192</v>
      </c>
      <c r="G837" s="3">
        <f t="shared" si="91"/>
        <v>4310.0924174644533</v>
      </c>
      <c r="H837" s="3">
        <f t="shared" si="92"/>
        <v>4241.4994144698194</v>
      </c>
      <c r="I837" s="3">
        <f t="shared" si="93"/>
        <v>-68.593002994633935</v>
      </c>
      <c r="J837" s="3">
        <f t="shared" si="94"/>
        <v>68.593002994633935</v>
      </c>
      <c r="K837" s="3">
        <f t="shared" si="95"/>
        <v>1470.991649564701</v>
      </c>
      <c r="L837" s="2">
        <f t="shared" si="90"/>
        <v>0</v>
      </c>
    </row>
    <row r="838" spans="1:12">
      <c r="A838" s="2">
        <v>818</v>
      </c>
      <c r="B838" s="2">
        <v>35</v>
      </c>
      <c r="C838" s="2">
        <v>1995</v>
      </c>
      <c r="D838" s="2">
        <v>0.29000000000000004</v>
      </c>
      <c r="E838" s="7">
        <v>1.072737794181398</v>
      </c>
      <c r="F838" s="7">
        <f t="shared" si="89"/>
        <v>0.78273779418139799</v>
      </c>
      <c r="G838" s="3">
        <f t="shared" si="91"/>
        <v>3400.7497011050427</v>
      </c>
      <c r="H838" s="3">
        <f t="shared" si="92"/>
        <v>5591.0674099829448</v>
      </c>
      <c r="I838" s="3">
        <f t="shared" si="93"/>
        <v>2190.3177088779021</v>
      </c>
      <c r="J838" s="3">
        <f t="shared" si="94"/>
        <v>0</v>
      </c>
      <c r="K838" s="3">
        <f t="shared" si="95"/>
        <v>1539.5846525593349</v>
      </c>
      <c r="L838" s="2">
        <f t="shared" si="90"/>
        <v>0</v>
      </c>
    </row>
    <row r="839" spans="1:12">
      <c r="A839" s="2">
        <v>819</v>
      </c>
      <c r="B839" s="2">
        <v>36</v>
      </c>
      <c r="C839" s="2">
        <v>1995</v>
      </c>
      <c r="D839" s="2">
        <v>0.13500000000000001</v>
      </c>
      <c r="E839" s="7">
        <v>1.033866928079314</v>
      </c>
      <c r="F839" s="7">
        <f t="shared" si="89"/>
        <v>0.89886692807931401</v>
      </c>
      <c r="G839" s="3">
        <f t="shared" si="91"/>
        <v>3905.2942884862441</v>
      </c>
      <c r="H839" s="3">
        <f t="shared" si="92"/>
        <v>2602.7382770610261</v>
      </c>
      <c r="I839" s="3">
        <f t="shared" si="93"/>
        <v>-1302.556011425218</v>
      </c>
      <c r="J839" s="3">
        <f t="shared" si="94"/>
        <v>1302.556011425218</v>
      </c>
      <c r="K839" s="3">
        <f t="shared" si="95"/>
        <v>237.02864113411692</v>
      </c>
      <c r="L839" s="2">
        <f t="shared" si="90"/>
        <v>0</v>
      </c>
    </row>
    <row r="840" spans="1:12">
      <c r="A840" s="2">
        <v>820</v>
      </c>
      <c r="B840" s="2">
        <v>37</v>
      </c>
      <c r="C840" s="2">
        <v>1995</v>
      </c>
      <c r="D840" s="2">
        <v>0.27</v>
      </c>
      <c r="E840" s="7">
        <v>0.93142007779010894</v>
      </c>
      <c r="F840" s="7">
        <f t="shared" si="89"/>
        <v>0.66142007779010892</v>
      </c>
      <c r="G840" s="3">
        <f t="shared" si="91"/>
        <v>2873.6623535624381</v>
      </c>
      <c r="H840" s="3">
        <f t="shared" si="92"/>
        <v>5205.4765541220522</v>
      </c>
      <c r="I840" s="3">
        <f t="shared" si="93"/>
        <v>2331.8142005596142</v>
      </c>
      <c r="J840" s="3">
        <f t="shared" si="94"/>
        <v>0</v>
      </c>
      <c r="K840" s="3">
        <f t="shared" si="95"/>
        <v>1539.5846525593349</v>
      </c>
      <c r="L840" s="2">
        <f t="shared" si="90"/>
        <v>0</v>
      </c>
    </row>
    <row r="841" spans="1:12">
      <c r="A841" s="2">
        <v>821</v>
      </c>
      <c r="B841" s="2">
        <v>38</v>
      </c>
      <c r="C841" s="2">
        <v>1995</v>
      </c>
      <c r="D841" s="2">
        <v>0.30500000000000005</v>
      </c>
      <c r="E841" s="7">
        <v>0.56707204666568101</v>
      </c>
      <c r="F841" s="7">
        <f t="shared" si="89"/>
        <v>0.26207204666568096</v>
      </c>
      <c r="G841" s="3">
        <f t="shared" si="91"/>
        <v>1138.6206734764589</v>
      </c>
      <c r="H841" s="3">
        <f t="shared" si="92"/>
        <v>5880.2605518786149</v>
      </c>
      <c r="I841" s="3">
        <f t="shared" si="93"/>
        <v>4741.6398784021558</v>
      </c>
      <c r="J841" s="3">
        <f t="shared" si="94"/>
        <v>0</v>
      </c>
      <c r="K841" s="3">
        <f t="shared" si="95"/>
        <v>1539.5846525593349</v>
      </c>
      <c r="L841" s="2">
        <f t="shared" si="90"/>
        <v>0</v>
      </c>
    </row>
    <row r="842" spans="1:12">
      <c r="A842" s="2">
        <v>822</v>
      </c>
      <c r="B842" s="2">
        <v>39</v>
      </c>
      <c r="C842" s="2">
        <v>1995</v>
      </c>
      <c r="D842" s="2">
        <v>1.51</v>
      </c>
      <c r="E842" s="7">
        <v>0.71385039297265995</v>
      </c>
      <c r="F842" s="7">
        <f t="shared" si="89"/>
        <v>0</v>
      </c>
      <c r="G842" s="3">
        <f t="shared" si="91"/>
        <v>0</v>
      </c>
      <c r="H842" s="3">
        <f t="shared" si="92"/>
        <v>29112.109617497401</v>
      </c>
      <c r="I842" s="3">
        <f t="shared" si="93"/>
        <v>29112.109617497401</v>
      </c>
      <c r="J842" s="3">
        <f t="shared" si="94"/>
        <v>0</v>
      </c>
      <c r="K842" s="3">
        <f t="shared" si="95"/>
        <v>1539.5846525593349</v>
      </c>
      <c r="L842" s="2">
        <f t="shared" si="90"/>
        <v>0</v>
      </c>
    </row>
    <row r="843" spans="1:12">
      <c r="A843" s="2">
        <v>823</v>
      </c>
      <c r="B843" s="2">
        <v>40</v>
      </c>
      <c r="C843" s="2">
        <v>1995</v>
      </c>
      <c r="D843" s="2">
        <v>1.33</v>
      </c>
      <c r="E843" s="7">
        <v>0.46411637747935719</v>
      </c>
      <c r="F843" s="7">
        <f t="shared" si="89"/>
        <v>0</v>
      </c>
      <c r="G843" s="3">
        <f t="shared" si="91"/>
        <v>0</v>
      </c>
      <c r="H843" s="3">
        <f t="shared" si="92"/>
        <v>25641.791914749363</v>
      </c>
      <c r="I843" s="3">
        <f t="shared" si="93"/>
        <v>25641.791914749363</v>
      </c>
      <c r="J843" s="3">
        <f t="shared" si="94"/>
        <v>0</v>
      </c>
      <c r="K843" s="3">
        <f t="shared" si="95"/>
        <v>1539.5846525593349</v>
      </c>
      <c r="L843" s="2">
        <f t="shared" si="90"/>
        <v>0</v>
      </c>
    </row>
    <row r="844" spans="1:12">
      <c r="A844" s="2">
        <v>824</v>
      </c>
      <c r="B844" s="2">
        <v>41</v>
      </c>
      <c r="C844" s="2">
        <v>1995</v>
      </c>
      <c r="D844" s="2">
        <v>0.45</v>
      </c>
      <c r="E844" s="7">
        <v>0.59994960568726396</v>
      </c>
      <c r="F844" s="7">
        <f t="shared" si="89"/>
        <v>0</v>
      </c>
      <c r="G844" s="3">
        <f t="shared" si="91"/>
        <v>0</v>
      </c>
      <c r="H844" s="3">
        <f t="shared" si="92"/>
        <v>8675.7942568700873</v>
      </c>
      <c r="I844" s="3">
        <f t="shared" si="93"/>
        <v>8675.7942568700873</v>
      </c>
      <c r="J844" s="3">
        <f t="shared" si="94"/>
        <v>0</v>
      </c>
      <c r="K844" s="3">
        <f t="shared" si="95"/>
        <v>1539.5846525593349</v>
      </c>
      <c r="L844" s="2">
        <f t="shared" si="90"/>
        <v>0</v>
      </c>
    </row>
    <row r="845" spans="1:12">
      <c r="A845" s="2">
        <v>825</v>
      </c>
      <c r="B845" s="2">
        <v>42</v>
      </c>
      <c r="C845" s="2">
        <v>1995</v>
      </c>
      <c r="D845" s="2">
        <v>2.5000000000000001E-2</v>
      </c>
      <c r="E845" s="7">
        <v>0.36026098388450228</v>
      </c>
      <c r="F845" s="7">
        <f t="shared" si="89"/>
        <v>0</v>
      </c>
      <c r="G845" s="3">
        <f t="shared" si="91"/>
        <v>0</v>
      </c>
      <c r="H845" s="3">
        <f t="shared" si="92"/>
        <v>481.98856982611585</v>
      </c>
      <c r="I845" s="3">
        <f t="shared" si="93"/>
        <v>481.98856982611585</v>
      </c>
      <c r="J845" s="3">
        <f t="shared" si="94"/>
        <v>0</v>
      </c>
      <c r="K845" s="3">
        <f t="shared" si="95"/>
        <v>1539.5846525593349</v>
      </c>
      <c r="L845" s="2">
        <f t="shared" si="90"/>
        <v>0</v>
      </c>
    </row>
    <row r="846" spans="1:12">
      <c r="A846" s="2">
        <v>826</v>
      </c>
      <c r="B846" s="2">
        <v>43</v>
      </c>
      <c r="C846" s="2">
        <v>1995</v>
      </c>
      <c r="D846" s="2">
        <v>1.7799999999999998</v>
      </c>
      <c r="E846" s="7">
        <v>0.2979680705622143</v>
      </c>
      <c r="F846" s="7">
        <f t="shared" si="89"/>
        <v>0</v>
      </c>
      <c r="G846" s="3">
        <f t="shared" si="91"/>
        <v>0</v>
      </c>
      <c r="H846" s="3">
        <f t="shared" si="92"/>
        <v>34317.586171619449</v>
      </c>
      <c r="I846" s="3">
        <f t="shared" si="93"/>
        <v>34317.586171619449</v>
      </c>
      <c r="J846" s="3">
        <f t="shared" si="94"/>
        <v>0</v>
      </c>
      <c r="K846" s="3">
        <f t="shared" si="95"/>
        <v>1539.5846525593349</v>
      </c>
      <c r="L846" s="2">
        <f t="shared" si="90"/>
        <v>0</v>
      </c>
    </row>
    <row r="847" spans="1:12">
      <c r="A847" s="2">
        <v>827</v>
      </c>
      <c r="B847" s="2">
        <v>44</v>
      </c>
      <c r="C847" s="2">
        <v>1995</v>
      </c>
      <c r="D847" s="2">
        <v>0.61499999999999999</v>
      </c>
      <c r="E847" s="7">
        <v>0.18491370059878959</v>
      </c>
      <c r="F847" s="7">
        <f t="shared" si="89"/>
        <v>0</v>
      </c>
      <c r="G847" s="3">
        <f t="shared" si="91"/>
        <v>0</v>
      </c>
      <c r="H847" s="3">
        <f t="shared" si="92"/>
        <v>11856.91881772245</v>
      </c>
      <c r="I847" s="3">
        <f t="shared" si="93"/>
        <v>11856.91881772245</v>
      </c>
      <c r="J847" s="3">
        <f t="shared" si="94"/>
        <v>0</v>
      </c>
      <c r="K847" s="3">
        <f t="shared" si="95"/>
        <v>0</v>
      </c>
      <c r="L847" s="2">
        <f t="shared" si="90"/>
        <v>0</v>
      </c>
    </row>
    <row r="848" spans="1:12">
      <c r="A848" s="2">
        <v>828</v>
      </c>
      <c r="B848" s="2">
        <v>45</v>
      </c>
      <c r="C848" s="2">
        <v>1995</v>
      </c>
      <c r="D848" s="2">
        <v>7.5000000000000011E-2</v>
      </c>
      <c r="E848" s="7">
        <v>0.16894259825287539</v>
      </c>
      <c r="F848" s="7">
        <f t="shared" si="89"/>
        <v>0</v>
      </c>
      <c r="G848" s="3">
        <f t="shared" si="91"/>
        <v>0</v>
      </c>
      <c r="H848" s="3">
        <f t="shared" si="92"/>
        <v>1445.9657094783479</v>
      </c>
      <c r="I848" s="3">
        <f t="shared" si="93"/>
        <v>1445.9657094783479</v>
      </c>
      <c r="J848" s="3">
        <f t="shared" si="94"/>
        <v>0</v>
      </c>
      <c r="K848" s="3">
        <f t="shared" si="95"/>
        <v>0</v>
      </c>
      <c r="L848" s="2">
        <f t="shared" si="90"/>
        <v>0</v>
      </c>
    </row>
    <row r="849" spans="1:12">
      <c r="A849" s="2">
        <v>829</v>
      </c>
      <c r="B849" s="2">
        <v>46</v>
      </c>
      <c r="C849" s="2">
        <v>1995</v>
      </c>
      <c r="D849" s="2">
        <v>0.04</v>
      </c>
      <c r="E849" s="7">
        <v>0.13364531482431169</v>
      </c>
      <c r="F849" s="7">
        <f t="shared" si="89"/>
        <v>0</v>
      </c>
      <c r="G849" s="3">
        <f t="shared" si="91"/>
        <v>0</v>
      </c>
      <c r="H849" s="3">
        <f t="shared" si="92"/>
        <v>771.18171172178529</v>
      </c>
      <c r="I849" s="3">
        <f t="shared" si="93"/>
        <v>771.18171172178529</v>
      </c>
      <c r="J849" s="3">
        <f t="shared" si="94"/>
        <v>0</v>
      </c>
      <c r="K849" s="3">
        <f t="shared" si="95"/>
        <v>0</v>
      </c>
      <c r="L849" s="2">
        <f t="shared" si="90"/>
        <v>0</v>
      </c>
    </row>
    <row r="850" spans="1:12">
      <c r="A850" s="2">
        <v>830</v>
      </c>
      <c r="B850" s="2">
        <v>47</v>
      </c>
      <c r="C850" s="2">
        <v>1995</v>
      </c>
      <c r="D850" s="2">
        <v>1.4999999999999999E-2</v>
      </c>
      <c r="E850" s="7">
        <v>6.5071377886383092E-2</v>
      </c>
      <c r="F850" s="7">
        <f t="shared" si="89"/>
        <v>0</v>
      </c>
      <c r="G850" s="3">
        <f t="shared" si="91"/>
        <v>0</v>
      </c>
      <c r="H850" s="3">
        <f t="shared" si="92"/>
        <v>289.19314189566956</v>
      </c>
      <c r="I850" s="3">
        <f t="shared" si="93"/>
        <v>289.19314189566956</v>
      </c>
      <c r="J850" s="3">
        <f t="shared" si="94"/>
        <v>0</v>
      </c>
      <c r="K850" s="3">
        <f t="shared" si="95"/>
        <v>0</v>
      </c>
      <c r="L850" s="2">
        <f t="shared" si="90"/>
        <v>0</v>
      </c>
    </row>
    <row r="851" spans="1:12">
      <c r="A851" s="2">
        <v>831</v>
      </c>
      <c r="B851" s="2">
        <v>48</v>
      </c>
      <c r="C851" s="2">
        <v>1995</v>
      </c>
      <c r="D851" s="2">
        <v>0</v>
      </c>
      <c r="E851" s="7">
        <v>0</v>
      </c>
      <c r="F851" s="7">
        <f t="shared" si="89"/>
        <v>0</v>
      </c>
      <c r="G851" s="3">
        <f t="shared" si="91"/>
        <v>0</v>
      </c>
      <c r="H851" s="3">
        <f t="shared" si="92"/>
        <v>0</v>
      </c>
      <c r="I851" s="3">
        <f t="shared" si="93"/>
        <v>0</v>
      </c>
      <c r="J851" s="3">
        <f t="shared" si="94"/>
        <v>0</v>
      </c>
      <c r="K851" s="3">
        <f t="shared" si="95"/>
        <v>0</v>
      </c>
      <c r="L851" s="2">
        <f t="shared" si="90"/>
        <v>0</v>
      </c>
    </row>
    <row r="852" spans="1:12">
      <c r="A852" s="2">
        <v>832</v>
      </c>
      <c r="B852" s="2">
        <v>49</v>
      </c>
      <c r="C852" s="2">
        <v>1995</v>
      </c>
      <c r="D852" s="2">
        <v>0</v>
      </c>
      <c r="E852" s="7">
        <v>0</v>
      </c>
      <c r="F852" s="7">
        <f t="shared" si="89"/>
        <v>0</v>
      </c>
      <c r="G852" s="3">
        <f t="shared" si="91"/>
        <v>0</v>
      </c>
      <c r="H852" s="3">
        <f t="shared" si="92"/>
        <v>0</v>
      </c>
      <c r="I852" s="3">
        <f t="shared" si="93"/>
        <v>0</v>
      </c>
      <c r="J852" s="3">
        <f t="shared" si="94"/>
        <v>0</v>
      </c>
      <c r="K852" s="3">
        <f t="shared" si="95"/>
        <v>0</v>
      </c>
      <c r="L852" s="2">
        <f t="shared" si="90"/>
        <v>0</v>
      </c>
    </row>
    <row r="853" spans="1:12">
      <c r="A853" s="2">
        <v>833</v>
      </c>
      <c r="B853" s="2">
        <v>50</v>
      </c>
      <c r="C853" s="2">
        <v>1995</v>
      </c>
      <c r="D853" s="2">
        <v>0</v>
      </c>
      <c r="E853" s="7">
        <v>0</v>
      </c>
      <c r="F853" s="7">
        <f t="shared" si="89"/>
        <v>0</v>
      </c>
      <c r="G853" s="3">
        <f t="shared" si="91"/>
        <v>0</v>
      </c>
      <c r="H853" s="3">
        <f t="shared" si="92"/>
        <v>0</v>
      </c>
      <c r="I853" s="3">
        <f t="shared" si="93"/>
        <v>0</v>
      </c>
      <c r="J853" s="3">
        <f t="shared" si="94"/>
        <v>0</v>
      </c>
      <c r="K853" s="3">
        <f t="shared" si="95"/>
        <v>0</v>
      </c>
      <c r="L853" s="2">
        <f t="shared" si="90"/>
        <v>0</v>
      </c>
    </row>
    <row r="854" spans="1:12">
      <c r="A854" s="2">
        <v>834</v>
      </c>
      <c r="B854" s="2">
        <v>51</v>
      </c>
      <c r="C854" s="2">
        <v>1995</v>
      </c>
      <c r="D854" s="2">
        <v>0</v>
      </c>
      <c r="E854" s="7">
        <v>0</v>
      </c>
      <c r="F854" s="7">
        <f t="shared" ref="F854:F917" si="96">IF(OR(B854&lt;$C$6,B854&gt;$D$6),0,IF(E854&gt;D854,E854-D854,0))</f>
        <v>0</v>
      </c>
      <c r="G854" s="3">
        <f t="shared" si="91"/>
        <v>0</v>
      </c>
      <c r="H854" s="3">
        <f t="shared" si="92"/>
        <v>0</v>
      </c>
      <c r="I854" s="3">
        <f t="shared" si="93"/>
        <v>0</v>
      </c>
      <c r="J854" s="3">
        <f t="shared" si="94"/>
        <v>0</v>
      </c>
      <c r="K854" s="3">
        <f t="shared" si="95"/>
        <v>0</v>
      </c>
      <c r="L854" s="2">
        <f t="shared" ref="L854:L917" si="97">IF(AND(K854=0,I854=0),0,IF(B854&gt;43,0,IF(ROUND((K853+I854),0)=0,0,IF(K854=0,1,0))))</f>
        <v>0</v>
      </c>
    </row>
    <row r="855" spans="1:12">
      <c r="A855" s="2">
        <v>835</v>
      </c>
      <c r="B855" s="2">
        <v>52</v>
      </c>
      <c r="C855" s="2">
        <v>1995</v>
      </c>
      <c r="D855" s="2">
        <v>0</v>
      </c>
      <c r="E855" s="7">
        <v>0</v>
      </c>
      <c r="F855" s="7">
        <f t="shared" si="96"/>
        <v>0</v>
      </c>
      <c r="G855" s="3">
        <f t="shared" si="91"/>
        <v>0</v>
      </c>
      <c r="H855" s="3">
        <f t="shared" si="92"/>
        <v>0</v>
      </c>
      <c r="I855" s="3">
        <f t="shared" si="93"/>
        <v>0</v>
      </c>
      <c r="J855" s="3">
        <f t="shared" si="94"/>
        <v>0</v>
      </c>
      <c r="K855" s="3">
        <f t="shared" si="95"/>
        <v>0</v>
      </c>
      <c r="L855" s="2">
        <f t="shared" si="97"/>
        <v>0</v>
      </c>
    </row>
    <row r="856" spans="1:12">
      <c r="A856" s="2">
        <v>836</v>
      </c>
      <c r="B856" s="2">
        <v>1</v>
      </c>
      <c r="C856" s="2">
        <v>1996</v>
      </c>
      <c r="D856" s="2">
        <v>0</v>
      </c>
      <c r="E856" s="7">
        <v>0</v>
      </c>
      <c r="F856" s="7">
        <f t="shared" si="96"/>
        <v>0</v>
      </c>
      <c r="G856" s="3">
        <f t="shared" si="91"/>
        <v>0</v>
      </c>
      <c r="H856" s="3">
        <f t="shared" si="92"/>
        <v>0</v>
      </c>
      <c r="I856" s="3">
        <f t="shared" si="93"/>
        <v>0</v>
      </c>
      <c r="J856" s="3">
        <f t="shared" si="94"/>
        <v>0</v>
      </c>
      <c r="K856" s="3">
        <f t="shared" si="95"/>
        <v>0</v>
      </c>
      <c r="L856" s="2">
        <f t="shared" si="97"/>
        <v>0</v>
      </c>
    </row>
    <row r="857" spans="1:12">
      <c r="A857" s="2">
        <v>837</v>
      </c>
      <c r="B857" s="2">
        <v>2</v>
      </c>
      <c r="C857" s="2">
        <v>1996</v>
      </c>
      <c r="D857" s="2">
        <v>0</v>
      </c>
      <c r="E857" s="7">
        <v>0</v>
      </c>
      <c r="F857" s="7">
        <f t="shared" si="96"/>
        <v>0</v>
      </c>
      <c r="G857" s="3">
        <f t="shared" si="91"/>
        <v>0</v>
      </c>
      <c r="H857" s="3">
        <f t="shared" si="92"/>
        <v>0</v>
      </c>
      <c r="I857" s="3">
        <f t="shared" si="93"/>
        <v>0</v>
      </c>
      <c r="J857" s="3">
        <f t="shared" si="94"/>
        <v>0</v>
      </c>
      <c r="K857" s="3">
        <f t="shared" si="95"/>
        <v>0</v>
      </c>
      <c r="L857" s="2">
        <f t="shared" si="97"/>
        <v>0</v>
      </c>
    </row>
    <row r="858" spans="1:12">
      <c r="A858" s="2">
        <v>838</v>
      </c>
      <c r="B858" s="2">
        <v>3</v>
      </c>
      <c r="C858" s="2">
        <v>1996</v>
      </c>
      <c r="D858" s="2">
        <v>0</v>
      </c>
      <c r="E858" s="7">
        <v>0</v>
      </c>
      <c r="F858" s="7">
        <f t="shared" si="96"/>
        <v>0</v>
      </c>
      <c r="G858" s="3">
        <f t="shared" si="91"/>
        <v>0</v>
      </c>
      <c r="H858" s="3">
        <f t="shared" si="92"/>
        <v>0</v>
      </c>
      <c r="I858" s="3">
        <f t="shared" si="93"/>
        <v>0</v>
      </c>
      <c r="J858" s="3">
        <f t="shared" si="94"/>
        <v>0</v>
      </c>
      <c r="K858" s="3">
        <f t="shared" si="95"/>
        <v>0</v>
      </c>
      <c r="L858" s="2">
        <f t="shared" si="97"/>
        <v>0</v>
      </c>
    </row>
    <row r="859" spans="1:12">
      <c r="A859" s="2">
        <v>839</v>
      </c>
      <c r="B859" s="2">
        <v>4</v>
      </c>
      <c r="C859" s="2">
        <v>1996</v>
      </c>
      <c r="D859" s="2">
        <v>0</v>
      </c>
      <c r="E859" s="7">
        <v>0</v>
      </c>
      <c r="F859" s="7">
        <f t="shared" si="96"/>
        <v>0</v>
      </c>
      <c r="G859" s="3">
        <f t="shared" si="91"/>
        <v>0</v>
      </c>
      <c r="H859" s="3">
        <f t="shared" si="92"/>
        <v>0</v>
      </c>
      <c r="I859" s="3">
        <f t="shared" si="93"/>
        <v>0</v>
      </c>
      <c r="J859" s="3">
        <f t="shared" si="94"/>
        <v>0</v>
      </c>
      <c r="K859" s="3">
        <f t="shared" si="95"/>
        <v>0</v>
      </c>
      <c r="L859" s="2">
        <f t="shared" si="97"/>
        <v>0</v>
      </c>
    </row>
    <row r="860" spans="1:12">
      <c r="A860" s="2">
        <v>840</v>
      </c>
      <c r="B860" s="2">
        <v>5</v>
      </c>
      <c r="C860" s="2">
        <v>1996</v>
      </c>
      <c r="D860" s="2">
        <v>0</v>
      </c>
      <c r="E860" s="7">
        <v>0</v>
      </c>
      <c r="F860" s="7">
        <f t="shared" si="96"/>
        <v>0</v>
      </c>
      <c r="G860" s="3">
        <f t="shared" si="91"/>
        <v>0</v>
      </c>
      <c r="H860" s="3">
        <f t="shared" si="92"/>
        <v>0</v>
      </c>
      <c r="I860" s="3">
        <f t="shared" si="93"/>
        <v>0</v>
      </c>
      <c r="J860" s="3">
        <f t="shared" si="94"/>
        <v>0</v>
      </c>
      <c r="K860" s="3">
        <f t="shared" si="95"/>
        <v>0</v>
      </c>
      <c r="L860" s="2">
        <f t="shared" si="97"/>
        <v>0</v>
      </c>
    </row>
    <row r="861" spans="1:12">
      <c r="A861" s="2">
        <v>841</v>
      </c>
      <c r="B861" s="2">
        <v>6</v>
      </c>
      <c r="C861" s="2">
        <v>1996</v>
      </c>
      <c r="D861" s="2">
        <v>0</v>
      </c>
      <c r="E861" s="7">
        <v>0</v>
      </c>
      <c r="F861" s="7">
        <f t="shared" si="96"/>
        <v>0</v>
      </c>
      <c r="G861" s="3">
        <f t="shared" si="91"/>
        <v>0</v>
      </c>
      <c r="H861" s="3">
        <f t="shared" si="92"/>
        <v>0</v>
      </c>
      <c r="I861" s="3">
        <f t="shared" si="93"/>
        <v>0</v>
      </c>
      <c r="J861" s="3">
        <f t="shared" si="94"/>
        <v>0</v>
      </c>
      <c r="K861" s="3">
        <f t="shared" si="95"/>
        <v>0</v>
      </c>
      <c r="L861" s="2">
        <f t="shared" si="97"/>
        <v>0</v>
      </c>
    </row>
    <row r="862" spans="1:12">
      <c r="A862" s="2">
        <v>842</v>
      </c>
      <c r="B862" s="2">
        <v>7</v>
      </c>
      <c r="C862" s="2">
        <v>1996</v>
      </c>
      <c r="D862" s="2">
        <v>0</v>
      </c>
      <c r="E862" s="7">
        <v>0</v>
      </c>
      <c r="F862" s="7">
        <f t="shared" si="96"/>
        <v>0</v>
      </c>
      <c r="G862" s="3">
        <f t="shared" si="91"/>
        <v>0</v>
      </c>
      <c r="H862" s="3">
        <f t="shared" si="92"/>
        <v>0</v>
      </c>
      <c r="I862" s="3">
        <f t="shared" si="93"/>
        <v>0</v>
      </c>
      <c r="J862" s="3">
        <f t="shared" si="94"/>
        <v>0</v>
      </c>
      <c r="K862" s="3">
        <f t="shared" si="95"/>
        <v>0</v>
      </c>
      <c r="L862" s="2">
        <f t="shared" si="97"/>
        <v>0</v>
      </c>
    </row>
    <row r="863" spans="1:12">
      <c r="A863" s="2">
        <v>843</v>
      </c>
      <c r="B863" s="2">
        <v>8</v>
      </c>
      <c r="C863" s="2">
        <v>1996</v>
      </c>
      <c r="D863" s="2">
        <v>0</v>
      </c>
      <c r="E863" s="7">
        <v>0</v>
      </c>
      <c r="F863" s="7">
        <f t="shared" si="96"/>
        <v>0</v>
      </c>
      <c r="G863" s="3">
        <f t="shared" si="91"/>
        <v>0</v>
      </c>
      <c r="H863" s="3">
        <f t="shared" si="92"/>
        <v>0</v>
      </c>
      <c r="I863" s="3">
        <f t="shared" si="93"/>
        <v>0</v>
      </c>
      <c r="J863" s="3">
        <f t="shared" si="94"/>
        <v>0</v>
      </c>
      <c r="K863" s="3">
        <f t="shared" si="95"/>
        <v>0</v>
      </c>
      <c r="L863" s="2">
        <f t="shared" si="97"/>
        <v>0</v>
      </c>
    </row>
    <row r="864" spans="1:12">
      <c r="A864" s="2">
        <v>844</v>
      </c>
      <c r="B864" s="2">
        <v>9</v>
      </c>
      <c r="C864" s="2">
        <v>1996</v>
      </c>
      <c r="D864" s="2">
        <v>0</v>
      </c>
      <c r="E864" s="7">
        <v>0</v>
      </c>
      <c r="F864" s="7">
        <f t="shared" si="96"/>
        <v>0</v>
      </c>
      <c r="G864" s="3">
        <f t="shared" si="91"/>
        <v>0</v>
      </c>
      <c r="H864" s="3">
        <f t="shared" si="92"/>
        <v>0</v>
      </c>
      <c r="I864" s="3">
        <f t="shared" si="93"/>
        <v>0</v>
      </c>
      <c r="J864" s="3">
        <f t="shared" si="94"/>
        <v>0</v>
      </c>
      <c r="K864" s="3">
        <f t="shared" si="95"/>
        <v>0</v>
      </c>
      <c r="L864" s="2">
        <f t="shared" si="97"/>
        <v>0</v>
      </c>
    </row>
    <row r="865" spans="1:12">
      <c r="A865" s="2">
        <v>845</v>
      </c>
      <c r="B865" s="2">
        <v>10</v>
      </c>
      <c r="C865" s="2">
        <v>1996</v>
      </c>
      <c r="D865" s="2">
        <v>0</v>
      </c>
      <c r="E865" s="7">
        <v>0</v>
      </c>
      <c r="F865" s="7">
        <f t="shared" si="96"/>
        <v>0</v>
      </c>
      <c r="G865" s="3">
        <f t="shared" si="91"/>
        <v>0</v>
      </c>
      <c r="H865" s="3">
        <f t="shared" si="92"/>
        <v>0</v>
      </c>
      <c r="I865" s="3">
        <f t="shared" si="93"/>
        <v>0</v>
      </c>
      <c r="J865" s="3">
        <f t="shared" si="94"/>
        <v>0</v>
      </c>
      <c r="K865" s="3">
        <f t="shared" si="95"/>
        <v>0</v>
      </c>
      <c r="L865" s="2">
        <f t="shared" si="97"/>
        <v>0</v>
      </c>
    </row>
    <row r="866" spans="1:12">
      <c r="A866" s="2">
        <v>846</v>
      </c>
      <c r="B866" s="2">
        <v>11</v>
      </c>
      <c r="C866" s="2">
        <v>1996</v>
      </c>
      <c r="D866" s="2">
        <v>0.35900000000000004</v>
      </c>
      <c r="E866" s="7">
        <v>0.37087755867682293</v>
      </c>
      <c r="F866" s="7">
        <f t="shared" si="96"/>
        <v>0</v>
      </c>
      <c r="G866" s="3">
        <f t="shared" si="91"/>
        <v>0</v>
      </c>
      <c r="H866" s="3">
        <f t="shared" si="92"/>
        <v>6921.3558627030252</v>
      </c>
      <c r="I866" s="3">
        <f t="shared" si="93"/>
        <v>6921.3558627030252</v>
      </c>
      <c r="J866" s="3">
        <f t="shared" si="94"/>
        <v>0</v>
      </c>
      <c r="K866" s="3">
        <f t="shared" si="95"/>
        <v>1539.5846525593349</v>
      </c>
      <c r="L866" s="2">
        <f t="shared" si="97"/>
        <v>0</v>
      </c>
    </row>
    <row r="867" spans="1:12">
      <c r="A867" s="2">
        <v>847</v>
      </c>
      <c r="B867" s="2">
        <v>12</v>
      </c>
      <c r="C867" s="2">
        <v>1996</v>
      </c>
      <c r="D867" s="2">
        <v>0.30100000000000005</v>
      </c>
      <c r="E867" s="7">
        <v>0.35906192876761511</v>
      </c>
      <c r="F867" s="7">
        <f t="shared" si="96"/>
        <v>0</v>
      </c>
      <c r="G867" s="3">
        <f t="shared" si="91"/>
        <v>0</v>
      </c>
      <c r="H867" s="3">
        <f t="shared" si="92"/>
        <v>5803.1423807064357</v>
      </c>
      <c r="I867" s="3">
        <f t="shared" si="93"/>
        <v>5803.1423807064357</v>
      </c>
      <c r="J867" s="3">
        <f t="shared" si="94"/>
        <v>0</v>
      </c>
      <c r="K867" s="3">
        <f t="shared" si="95"/>
        <v>1539.5846525593349</v>
      </c>
      <c r="L867" s="2">
        <f t="shared" si="97"/>
        <v>0</v>
      </c>
    </row>
    <row r="868" spans="1:12">
      <c r="A868" s="2">
        <v>848</v>
      </c>
      <c r="B868" s="2">
        <v>13</v>
      </c>
      <c r="C868" s="2">
        <v>1996</v>
      </c>
      <c r="D868" s="2">
        <v>1.1649999999999998</v>
      </c>
      <c r="E868" s="7">
        <v>0.31977457447697949</v>
      </c>
      <c r="F868" s="7">
        <f t="shared" si="96"/>
        <v>0</v>
      </c>
      <c r="G868" s="3">
        <f t="shared" ref="G868:G931" si="98">IF($C$2="Y",F868*$C$4*43560/12/0.133680556,IF(AND(B868&gt;=$C$11,B868&lt;=$D$11),$C$10,0))</f>
        <v>0</v>
      </c>
      <c r="H868" s="3">
        <f t="shared" ref="H868:H931" si="99">D868*$C$13*43560/12/0.133680556</f>
        <v>22460.667353896999</v>
      </c>
      <c r="I868" s="3">
        <f t="shared" ref="I868:I931" si="100">H868-G868</f>
        <v>22460.667353896999</v>
      </c>
      <c r="J868" s="3">
        <f t="shared" ref="J868:J931" si="101">IF(B868&gt;43,0,IF(AND(I868&gt;=0,(J867-I868)&lt;=0),0,IF(I868&lt;=0,ABS(I868)+J867,J867-I868)))</f>
        <v>0</v>
      </c>
      <c r="K868" s="3">
        <f t="shared" ref="K868:K931" si="102">IF(B868&gt;43,0,IF(K867+I868&lt;=0,0,IF(K867+I868&gt;=$C$15,$C$15,K867+I868)))</f>
        <v>1539.5846525593349</v>
      </c>
      <c r="L868" s="2">
        <f t="shared" si="97"/>
        <v>0</v>
      </c>
    </row>
    <row r="869" spans="1:12">
      <c r="A869" s="2">
        <v>849</v>
      </c>
      <c r="B869" s="2">
        <v>14</v>
      </c>
      <c r="C869" s="2">
        <v>1996</v>
      </c>
      <c r="D869" s="2">
        <v>1.4999999999999999E-2</v>
      </c>
      <c r="E869" s="7">
        <v>0.43433031451761306</v>
      </c>
      <c r="F869" s="7">
        <f t="shared" si="96"/>
        <v>0.41933031451761305</v>
      </c>
      <c r="G869" s="3">
        <f t="shared" si="98"/>
        <v>1821.8584209945211</v>
      </c>
      <c r="H869" s="3">
        <f t="shared" si="99"/>
        <v>289.19314189566956</v>
      </c>
      <c r="I869" s="3">
        <f t="shared" si="100"/>
        <v>-1532.6652790988514</v>
      </c>
      <c r="J869" s="3">
        <f t="shared" si="101"/>
        <v>1532.6652790988514</v>
      </c>
      <c r="K869" s="3">
        <f t="shared" si="102"/>
        <v>6.9193734604834845</v>
      </c>
      <c r="L869" s="2">
        <f t="shared" si="97"/>
        <v>0</v>
      </c>
    </row>
    <row r="870" spans="1:12">
      <c r="A870" s="2">
        <v>850</v>
      </c>
      <c r="B870" s="2">
        <v>15</v>
      </c>
      <c r="C870" s="2">
        <v>1996</v>
      </c>
      <c r="D870" s="2">
        <v>0.02</v>
      </c>
      <c r="E870" s="7">
        <v>0.69035511740607403</v>
      </c>
      <c r="F870" s="7">
        <f t="shared" si="96"/>
        <v>0.67035511740607401</v>
      </c>
      <c r="G870" s="3">
        <f t="shared" si="98"/>
        <v>2912.4822924094346</v>
      </c>
      <c r="H870" s="3">
        <f t="shared" si="99"/>
        <v>385.59085586089265</v>
      </c>
      <c r="I870" s="3">
        <f t="shared" si="100"/>
        <v>-2526.8914365485421</v>
      </c>
      <c r="J870" s="3">
        <f t="shared" si="101"/>
        <v>4059.5567156473935</v>
      </c>
      <c r="K870" s="3">
        <f t="shared" si="102"/>
        <v>0</v>
      </c>
      <c r="L870" s="2">
        <f t="shared" si="97"/>
        <v>1</v>
      </c>
    </row>
    <row r="871" spans="1:12">
      <c r="A871" s="2">
        <v>851</v>
      </c>
      <c r="B871" s="2">
        <v>16</v>
      </c>
      <c r="C871" s="2">
        <v>1996</v>
      </c>
      <c r="D871" s="2">
        <v>0.46500000000000002</v>
      </c>
      <c r="E871" s="7">
        <v>0.76133110158564699</v>
      </c>
      <c r="F871" s="7">
        <f t="shared" si="96"/>
        <v>0.29633110158564696</v>
      </c>
      <c r="G871" s="3">
        <f t="shared" si="98"/>
        <v>1287.4654994773043</v>
      </c>
      <c r="H871" s="3">
        <f t="shared" si="99"/>
        <v>8964.9873987657556</v>
      </c>
      <c r="I871" s="3">
        <f t="shared" si="100"/>
        <v>7677.5218992884511</v>
      </c>
      <c r="J871" s="3">
        <f t="shared" si="101"/>
        <v>0</v>
      </c>
      <c r="K871" s="3">
        <f t="shared" si="102"/>
        <v>1539.5846525593349</v>
      </c>
      <c r="L871" s="2">
        <f t="shared" si="97"/>
        <v>0</v>
      </c>
    </row>
    <row r="872" spans="1:12">
      <c r="A872" s="2">
        <v>852</v>
      </c>
      <c r="B872" s="2">
        <v>17</v>
      </c>
      <c r="C872" s="2">
        <v>1996</v>
      </c>
      <c r="D872" s="2">
        <v>0.28500000000000003</v>
      </c>
      <c r="E872" s="7">
        <v>0.84592401488518898</v>
      </c>
      <c r="F872" s="7">
        <f t="shared" si="96"/>
        <v>0.56092401488518895</v>
      </c>
      <c r="G872" s="3">
        <f t="shared" si="98"/>
        <v>2437.0385461691058</v>
      </c>
      <c r="H872" s="3">
        <f t="shared" si="99"/>
        <v>5494.6696960177214</v>
      </c>
      <c r="I872" s="3">
        <f t="shared" si="100"/>
        <v>3057.6311498486157</v>
      </c>
      <c r="J872" s="3">
        <f t="shared" si="101"/>
        <v>0</v>
      </c>
      <c r="K872" s="3">
        <f t="shared" si="102"/>
        <v>1539.5846525593349</v>
      </c>
      <c r="L872" s="2">
        <f t="shared" si="97"/>
        <v>0</v>
      </c>
    </row>
    <row r="873" spans="1:12">
      <c r="A873" s="2">
        <v>853</v>
      </c>
      <c r="B873" s="2">
        <v>18</v>
      </c>
      <c r="C873" s="2">
        <v>1996</v>
      </c>
      <c r="D873" s="2">
        <v>0.54</v>
      </c>
      <c r="E873" s="7">
        <v>0.88192716445476493</v>
      </c>
      <c r="F873" s="7">
        <f t="shared" si="96"/>
        <v>0.3419271644547649</v>
      </c>
      <c r="G873" s="3">
        <f t="shared" si="98"/>
        <v>1485.5660617938145</v>
      </c>
      <c r="H873" s="3">
        <f t="shared" si="99"/>
        <v>10410.953108244104</v>
      </c>
      <c r="I873" s="3">
        <f t="shared" si="100"/>
        <v>8925.3870464502907</v>
      </c>
      <c r="J873" s="3">
        <f t="shared" si="101"/>
        <v>0</v>
      </c>
      <c r="K873" s="3">
        <f t="shared" si="102"/>
        <v>1539.5846525593349</v>
      </c>
      <c r="L873" s="2">
        <f t="shared" si="97"/>
        <v>0</v>
      </c>
    </row>
    <row r="874" spans="1:12">
      <c r="A874" s="2">
        <v>854</v>
      </c>
      <c r="B874" s="2">
        <v>19</v>
      </c>
      <c r="C874" s="2">
        <v>1996</v>
      </c>
      <c r="D874" s="2">
        <v>0.69500000000000006</v>
      </c>
      <c r="E874" s="7">
        <v>0.7069039362868319</v>
      </c>
      <c r="F874" s="7">
        <f t="shared" si="96"/>
        <v>1.190393628683184E-2</v>
      </c>
      <c r="G874" s="3">
        <f t="shared" si="98"/>
        <v>51.718861757217198</v>
      </c>
      <c r="H874" s="3">
        <f t="shared" si="99"/>
        <v>13399.282241166022</v>
      </c>
      <c r="I874" s="3">
        <f t="shared" si="100"/>
        <v>13347.563379408804</v>
      </c>
      <c r="J874" s="3">
        <f t="shared" si="101"/>
        <v>0</v>
      </c>
      <c r="K874" s="3">
        <f t="shared" si="102"/>
        <v>1539.5846525593349</v>
      </c>
      <c r="L874" s="2">
        <f t="shared" si="97"/>
        <v>0</v>
      </c>
    </row>
    <row r="875" spans="1:12">
      <c r="A875" s="2">
        <v>855</v>
      </c>
      <c r="B875" s="2">
        <v>20</v>
      </c>
      <c r="C875" s="2">
        <v>1996</v>
      </c>
      <c r="D875" s="2">
        <v>0.38</v>
      </c>
      <c r="E875" s="7">
        <v>1.0821964555890728</v>
      </c>
      <c r="F875" s="7">
        <f t="shared" si="96"/>
        <v>0.70219645558907284</v>
      </c>
      <c r="G875" s="3">
        <f t="shared" si="98"/>
        <v>3050.8228990769121</v>
      </c>
      <c r="H875" s="3">
        <f t="shared" si="99"/>
        <v>7326.226261356961</v>
      </c>
      <c r="I875" s="3">
        <f t="shared" si="100"/>
        <v>4275.4033622800489</v>
      </c>
      <c r="J875" s="3">
        <f t="shared" si="101"/>
        <v>0</v>
      </c>
      <c r="K875" s="3">
        <f t="shared" si="102"/>
        <v>1539.5846525593349</v>
      </c>
      <c r="L875" s="2">
        <f t="shared" si="97"/>
        <v>0</v>
      </c>
    </row>
    <row r="876" spans="1:12">
      <c r="A876" s="2">
        <v>856</v>
      </c>
      <c r="B876" s="2">
        <v>21</v>
      </c>
      <c r="C876" s="2">
        <v>1996</v>
      </c>
      <c r="D876" s="2">
        <v>0.78500000000000003</v>
      </c>
      <c r="E876" s="7">
        <v>1.0328421249307529</v>
      </c>
      <c r="F876" s="7">
        <f t="shared" si="96"/>
        <v>0.24784212493075286</v>
      </c>
      <c r="G876" s="3">
        <f t="shared" si="98"/>
        <v>1076.7961360048596</v>
      </c>
      <c r="H876" s="3">
        <f t="shared" si="99"/>
        <v>15134.441092540041</v>
      </c>
      <c r="I876" s="3">
        <f t="shared" si="100"/>
        <v>14057.644956535181</v>
      </c>
      <c r="J876" s="3">
        <f t="shared" si="101"/>
        <v>0</v>
      </c>
      <c r="K876" s="3">
        <f t="shared" si="102"/>
        <v>1539.5846525593349</v>
      </c>
      <c r="L876" s="2">
        <f t="shared" si="97"/>
        <v>0</v>
      </c>
    </row>
    <row r="877" spans="1:12">
      <c r="A877" s="2">
        <v>857</v>
      </c>
      <c r="B877" s="2">
        <v>22</v>
      </c>
      <c r="C877" s="2">
        <v>1996</v>
      </c>
      <c r="D877" s="2">
        <v>6.9999999999999993E-2</v>
      </c>
      <c r="E877" s="7">
        <v>1.144679526391482</v>
      </c>
      <c r="F877" s="7">
        <f t="shared" si="96"/>
        <v>1.0746795263914819</v>
      </c>
      <c r="G877" s="3">
        <f t="shared" si="98"/>
        <v>4669.1447702250189</v>
      </c>
      <c r="H877" s="3">
        <f t="shared" si="99"/>
        <v>1349.5679955131243</v>
      </c>
      <c r="I877" s="3">
        <f t="shared" si="100"/>
        <v>-3319.5767747118944</v>
      </c>
      <c r="J877" s="3">
        <f t="shared" si="101"/>
        <v>3319.5767747118944</v>
      </c>
      <c r="K877" s="3">
        <f t="shared" si="102"/>
        <v>0</v>
      </c>
      <c r="L877" s="2">
        <f t="shared" si="97"/>
        <v>1</v>
      </c>
    </row>
    <row r="878" spans="1:12">
      <c r="A878" s="2">
        <v>858</v>
      </c>
      <c r="B878" s="2">
        <v>23</v>
      </c>
      <c r="C878" s="2">
        <v>1996</v>
      </c>
      <c r="D878" s="2">
        <v>0.83000000000000007</v>
      </c>
      <c r="E878" s="7">
        <v>1.227151967252242</v>
      </c>
      <c r="F878" s="7">
        <f t="shared" si="96"/>
        <v>0.39715196725224189</v>
      </c>
      <c r="G878" s="3">
        <f t="shared" si="98"/>
        <v>1725.5004727845542</v>
      </c>
      <c r="H878" s="3">
        <f t="shared" si="99"/>
        <v>16002.020518227049</v>
      </c>
      <c r="I878" s="3">
        <f t="shared" si="100"/>
        <v>14276.520045442496</v>
      </c>
      <c r="J878" s="3">
        <f t="shared" si="101"/>
        <v>0</v>
      </c>
      <c r="K878" s="3">
        <f t="shared" si="102"/>
        <v>1539.5846525593349</v>
      </c>
      <c r="L878" s="2">
        <f t="shared" si="97"/>
        <v>0</v>
      </c>
    </row>
    <row r="879" spans="1:12">
      <c r="A879" s="2">
        <v>859</v>
      </c>
      <c r="B879" s="2">
        <v>24</v>
      </c>
      <c r="C879" s="2">
        <v>1996</v>
      </c>
      <c r="D879" s="2">
        <v>0.4</v>
      </c>
      <c r="E879" s="7">
        <v>1.6890208644189311</v>
      </c>
      <c r="F879" s="7">
        <f t="shared" si="96"/>
        <v>1.2890208644189309</v>
      </c>
      <c r="G879" s="3">
        <f t="shared" si="98"/>
        <v>5600.390516437672</v>
      </c>
      <c r="H879" s="3">
        <f t="shared" si="99"/>
        <v>7711.8171172178536</v>
      </c>
      <c r="I879" s="3">
        <f t="shared" si="100"/>
        <v>2111.4266007801816</v>
      </c>
      <c r="J879" s="3">
        <f t="shared" si="101"/>
        <v>0</v>
      </c>
      <c r="K879" s="3">
        <f t="shared" si="102"/>
        <v>1539.5846525593349</v>
      </c>
      <c r="L879" s="2">
        <f t="shared" si="97"/>
        <v>0</v>
      </c>
    </row>
    <row r="880" spans="1:12">
      <c r="A880" s="2">
        <v>860</v>
      </c>
      <c r="B880" s="2">
        <v>25</v>
      </c>
      <c r="C880" s="2">
        <v>1996</v>
      </c>
      <c r="D880" s="2">
        <v>3.375</v>
      </c>
      <c r="E880" s="7">
        <v>0.98832243993679292</v>
      </c>
      <c r="F880" s="7">
        <f t="shared" si="96"/>
        <v>0</v>
      </c>
      <c r="G880" s="3">
        <f t="shared" si="98"/>
        <v>0</v>
      </c>
      <c r="H880" s="3">
        <f t="shared" si="99"/>
        <v>65068.456926525636</v>
      </c>
      <c r="I880" s="3">
        <f t="shared" si="100"/>
        <v>65068.456926525636</v>
      </c>
      <c r="J880" s="3">
        <f t="shared" si="101"/>
        <v>0</v>
      </c>
      <c r="K880" s="3">
        <f t="shared" si="102"/>
        <v>1539.5846525593349</v>
      </c>
      <c r="L880" s="2">
        <f t="shared" si="97"/>
        <v>0</v>
      </c>
    </row>
    <row r="881" spans="1:12">
      <c r="A881" s="2">
        <v>861</v>
      </c>
      <c r="B881" s="2">
        <v>26</v>
      </c>
      <c r="C881" s="2">
        <v>1996</v>
      </c>
      <c r="D881" s="2">
        <v>0.10500000000000001</v>
      </c>
      <c r="E881" s="7">
        <v>1.5619027543123709</v>
      </c>
      <c r="F881" s="7">
        <f t="shared" si="96"/>
        <v>1.4569027543123709</v>
      </c>
      <c r="G881" s="3">
        <f t="shared" si="98"/>
        <v>6329.7845627199895</v>
      </c>
      <c r="H881" s="3">
        <f t="shared" si="99"/>
        <v>2024.351993269687</v>
      </c>
      <c r="I881" s="3">
        <f t="shared" si="100"/>
        <v>-4305.4325694503023</v>
      </c>
      <c r="J881" s="3">
        <f t="shared" si="101"/>
        <v>4305.4325694503023</v>
      </c>
      <c r="K881" s="3">
        <f t="shared" si="102"/>
        <v>0</v>
      </c>
      <c r="L881" s="2">
        <f t="shared" si="97"/>
        <v>1</v>
      </c>
    </row>
    <row r="882" spans="1:12">
      <c r="A882" s="2">
        <v>862</v>
      </c>
      <c r="B882" s="2">
        <v>27</v>
      </c>
      <c r="C882" s="2">
        <v>1996</v>
      </c>
      <c r="D882" s="2">
        <v>0.60499999999999998</v>
      </c>
      <c r="E882" s="7">
        <v>1.6268586597579271</v>
      </c>
      <c r="F882" s="7">
        <f t="shared" si="96"/>
        <v>1.0218586597579271</v>
      </c>
      <c r="G882" s="3">
        <f t="shared" si="98"/>
        <v>4439.6547063090011</v>
      </c>
      <c r="H882" s="3">
        <f t="shared" si="99"/>
        <v>11664.123389792005</v>
      </c>
      <c r="I882" s="3">
        <f t="shared" si="100"/>
        <v>7224.4686834830036</v>
      </c>
      <c r="J882" s="3">
        <f t="shared" si="101"/>
        <v>0</v>
      </c>
      <c r="K882" s="3">
        <f t="shared" si="102"/>
        <v>1539.5846525593349</v>
      </c>
      <c r="L882" s="2">
        <f t="shared" si="97"/>
        <v>0</v>
      </c>
    </row>
    <row r="883" spans="1:12">
      <c r="A883" s="2">
        <v>863</v>
      </c>
      <c r="B883" s="2">
        <v>28</v>
      </c>
      <c r="C883" s="2">
        <v>1996</v>
      </c>
      <c r="D883" s="2">
        <v>0.2</v>
      </c>
      <c r="E883" s="7">
        <v>1.2503515735277908</v>
      </c>
      <c r="F883" s="7">
        <f t="shared" si="96"/>
        <v>1.0503515735277908</v>
      </c>
      <c r="G883" s="3">
        <f t="shared" si="98"/>
        <v>4563.4474613117327</v>
      </c>
      <c r="H883" s="3">
        <f t="shared" si="99"/>
        <v>3855.9085586089268</v>
      </c>
      <c r="I883" s="3">
        <f t="shared" si="100"/>
        <v>-707.5389027028059</v>
      </c>
      <c r="J883" s="3">
        <f t="shared" si="101"/>
        <v>707.5389027028059</v>
      </c>
      <c r="K883" s="3">
        <f t="shared" si="102"/>
        <v>832.04574985652903</v>
      </c>
      <c r="L883" s="2">
        <f t="shared" si="97"/>
        <v>0</v>
      </c>
    </row>
    <row r="884" spans="1:12">
      <c r="A884" s="2">
        <v>864</v>
      </c>
      <c r="B884" s="2">
        <v>29</v>
      </c>
      <c r="C884" s="2">
        <v>1996</v>
      </c>
      <c r="D884" s="2">
        <v>0.05</v>
      </c>
      <c r="E884" s="7">
        <v>1.4256948804355549</v>
      </c>
      <c r="F884" s="7">
        <f t="shared" si="96"/>
        <v>1.3756948804355549</v>
      </c>
      <c r="G884" s="3">
        <f t="shared" si="98"/>
        <v>5976.9618743728915</v>
      </c>
      <c r="H884" s="3">
        <f t="shared" si="99"/>
        <v>963.9771396522317</v>
      </c>
      <c r="I884" s="3">
        <f t="shared" si="100"/>
        <v>-5012.9847347206596</v>
      </c>
      <c r="J884" s="3">
        <f t="shared" si="101"/>
        <v>5720.5236374234655</v>
      </c>
      <c r="K884" s="3">
        <f t="shared" si="102"/>
        <v>0</v>
      </c>
      <c r="L884" s="2">
        <f t="shared" si="97"/>
        <v>1</v>
      </c>
    </row>
    <row r="885" spans="1:12">
      <c r="A885" s="2">
        <v>865</v>
      </c>
      <c r="B885" s="2">
        <v>30</v>
      </c>
      <c r="C885" s="2">
        <v>1996</v>
      </c>
      <c r="D885" s="13">
        <v>0.81500000000000006</v>
      </c>
      <c r="E885" s="7">
        <v>1.3733078726149739</v>
      </c>
      <c r="F885" s="7">
        <f t="shared" si="96"/>
        <v>0.55830787261497383</v>
      </c>
      <c r="G885" s="3">
        <f t="shared" si="98"/>
        <v>2425.6722302589528</v>
      </c>
      <c r="H885" s="3">
        <f t="shared" si="99"/>
        <v>15712.827376331377</v>
      </c>
      <c r="I885" s="3">
        <f t="shared" si="100"/>
        <v>13287.155146072424</v>
      </c>
      <c r="J885" s="3">
        <f t="shared" si="101"/>
        <v>0</v>
      </c>
      <c r="K885" s="3">
        <f t="shared" si="102"/>
        <v>1539.5846525593349</v>
      </c>
      <c r="L885" s="2">
        <f t="shared" si="97"/>
        <v>0</v>
      </c>
    </row>
    <row r="886" spans="1:12">
      <c r="A886" s="2">
        <v>866</v>
      </c>
      <c r="B886" s="2">
        <v>31</v>
      </c>
      <c r="C886" s="2">
        <v>1996</v>
      </c>
      <c r="D886" s="2">
        <v>0.44</v>
      </c>
      <c r="E886" s="7">
        <v>1.287531101048923</v>
      </c>
      <c r="F886" s="7">
        <f t="shared" si="96"/>
        <v>0.84753110104892304</v>
      </c>
      <c r="G886" s="3">
        <f t="shared" si="98"/>
        <v>3682.2562548977917</v>
      </c>
      <c r="H886" s="3">
        <f t="shared" si="99"/>
        <v>8482.9988289396388</v>
      </c>
      <c r="I886" s="3">
        <f t="shared" si="100"/>
        <v>4800.7425740418475</v>
      </c>
      <c r="J886" s="3">
        <f t="shared" si="101"/>
        <v>0</v>
      </c>
      <c r="K886" s="3">
        <f t="shared" si="102"/>
        <v>1539.5846525593349</v>
      </c>
      <c r="L886" s="2">
        <f t="shared" si="97"/>
        <v>0</v>
      </c>
    </row>
    <row r="887" spans="1:12">
      <c r="A887" s="2">
        <v>867</v>
      </c>
      <c r="B887" s="2">
        <v>32</v>
      </c>
      <c r="C887" s="2">
        <v>1996</v>
      </c>
      <c r="D887" s="2">
        <v>0.99500000000000011</v>
      </c>
      <c r="E887" s="7">
        <v>1.2455385814067159</v>
      </c>
      <c r="F887" s="7">
        <f t="shared" si="96"/>
        <v>0.25053858140671581</v>
      </c>
      <c r="G887" s="3">
        <f t="shared" si="98"/>
        <v>1088.5113918962197</v>
      </c>
      <c r="H887" s="3">
        <f t="shared" si="99"/>
        <v>19183.145079079415</v>
      </c>
      <c r="I887" s="3">
        <f t="shared" si="100"/>
        <v>18094.633687183195</v>
      </c>
      <c r="J887" s="3">
        <f t="shared" si="101"/>
        <v>0</v>
      </c>
      <c r="K887" s="3">
        <f t="shared" si="102"/>
        <v>1539.5846525593349</v>
      </c>
      <c r="L887" s="2">
        <f t="shared" si="97"/>
        <v>0</v>
      </c>
    </row>
    <row r="888" spans="1:12">
      <c r="A888" s="2">
        <v>868</v>
      </c>
      <c r="B888" s="2">
        <v>33</v>
      </c>
      <c r="C888" s="2">
        <v>1996</v>
      </c>
      <c r="D888" s="2">
        <v>0</v>
      </c>
      <c r="E888" s="7">
        <v>1.2679669278405319</v>
      </c>
      <c r="F888" s="7">
        <f t="shared" si="96"/>
        <v>1.2679669278405319</v>
      </c>
      <c r="G888" s="3">
        <f t="shared" si="98"/>
        <v>5508.9177792601413</v>
      </c>
      <c r="H888" s="3">
        <f t="shared" si="99"/>
        <v>0</v>
      </c>
      <c r="I888" s="3">
        <f t="shared" si="100"/>
        <v>-5508.9177792601413</v>
      </c>
      <c r="J888" s="3">
        <f t="shared" si="101"/>
        <v>5508.9177792601413</v>
      </c>
      <c r="K888" s="3">
        <f t="shared" si="102"/>
        <v>0</v>
      </c>
      <c r="L888" s="2">
        <f t="shared" si="97"/>
        <v>1</v>
      </c>
    </row>
    <row r="889" spans="1:12">
      <c r="A889" s="2">
        <v>869</v>
      </c>
      <c r="B889" s="2">
        <v>34</v>
      </c>
      <c r="C889" s="2">
        <v>1996</v>
      </c>
      <c r="D889" s="2">
        <v>0.375</v>
      </c>
      <c r="E889" s="7">
        <v>1.236190943620975</v>
      </c>
      <c r="F889" s="7">
        <f t="shared" si="96"/>
        <v>0.86119094362097504</v>
      </c>
      <c r="G889" s="3">
        <f t="shared" si="98"/>
        <v>3741.6039775826653</v>
      </c>
      <c r="H889" s="3">
        <f t="shared" si="99"/>
        <v>7229.8285473917376</v>
      </c>
      <c r="I889" s="3">
        <f t="shared" si="100"/>
        <v>3488.2245698090724</v>
      </c>
      <c r="J889" s="3">
        <f t="shared" si="101"/>
        <v>2020.6932094510689</v>
      </c>
      <c r="K889" s="3">
        <f t="shared" si="102"/>
        <v>1539.5846525593349</v>
      </c>
      <c r="L889" s="2">
        <f t="shared" si="97"/>
        <v>0</v>
      </c>
    </row>
    <row r="890" spans="1:12">
      <c r="A890" s="2">
        <v>870</v>
      </c>
      <c r="B890" s="2">
        <v>35</v>
      </c>
      <c r="C890" s="2">
        <v>1996</v>
      </c>
      <c r="D890" s="2">
        <v>7.5000000000000011E-2</v>
      </c>
      <c r="E890" s="7">
        <v>1.1842842507605338</v>
      </c>
      <c r="F890" s="7">
        <f t="shared" si="96"/>
        <v>1.1092842507605338</v>
      </c>
      <c r="G890" s="3">
        <f t="shared" si="98"/>
        <v>4819.491421338179</v>
      </c>
      <c r="H890" s="3">
        <f t="shared" si="99"/>
        <v>1445.9657094783479</v>
      </c>
      <c r="I890" s="3">
        <f t="shared" si="100"/>
        <v>-3373.5257118598311</v>
      </c>
      <c r="J890" s="3">
        <f t="shared" si="101"/>
        <v>5394.2189213108995</v>
      </c>
      <c r="K890" s="3">
        <f t="shared" si="102"/>
        <v>0</v>
      </c>
      <c r="L890" s="2">
        <f t="shared" si="97"/>
        <v>1</v>
      </c>
    </row>
    <row r="891" spans="1:12">
      <c r="A891" s="2">
        <v>871</v>
      </c>
      <c r="B891" s="2">
        <v>36</v>
      </c>
      <c r="C891" s="2">
        <v>1996</v>
      </c>
      <c r="D891" s="2">
        <v>5.0000000000000001E-3</v>
      </c>
      <c r="E891" s="7">
        <v>1.113216927998377</v>
      </c>
      <c r="F891" s="7">
        <f t="shared" si="96"/>
        <v>1.1082169279983771</v>
      </c>
      <c r="G891" s="3">
        <f t="shared" si="98"/>
        <v>4814.8542393963226</v>
      </c>
      <c r="H891" s="3">
        <f t="shared" si="99"/>
        <v>96.397713965223161</v>
      </c>
      <c r="I891" s="3">
        <f t="shared" si="100"/>
        <v>-4718.4565254310992</v>
      </c>
      <c r="J891" s="3">
        <f t="shared" si="101"/>
        <v>10112.675446742</v>
      </c>
      <c r="K891" s="3">
        <f t="shared" si="102"/>
        <v>0</v>
      </c>
      <c r="L891" s="2">
        <f t="shared" si="97"/>
        <v>1</v>
      </c>
    </row>
    <row r="892" spans="1:12">
      <c r="A892" s="2">
        <v>872</v>
      </c>
      <c r="B892" s="2">
        <v>37</v>
      </c>
      <c r="C892" s="2">
        <v>1996</v>
      </c>
      <c r="D892" s="2">
        <v>0</v>
      </c>
      <c r="E892" s="7">
        <v>0.91495826678327807</v>
      </c>
      <c r="F892" s="7">
        <f t="shared" si="96"/>
        <v>0.91495826678327807</v>
      </c>
      <c r="G892" s="3">
        <f t="shared" si="98"/>
        <v>3975.2060976446555</v>
      </c>
      <c r="H892" s="3">
        <f t="shared" si="99"/>
        <v>0</v>
      </c>
      <c r="I892" s="3">
        <f t="shared" si="100"/>
        <v>-3975.2060976446555</v>
      </c>
      <c r="J892" s="3">
        <f t="shared" si="101"/>
        <v>14087.881544386655</v>
      </c>
      <c r="K892" s="3">
        <f t="shared" si="102"/>
        <v>0</v>
      </c>
      <c r="L892" s="2">
        <f t="shared" si="97"/>
        <v>1</v>
      </c>
    </row>
    <row r="893" spans="1:12">
      <c r="A893" s="2">
        <v>873</v>
      </c>
      <c r="B893" s="2">
        <v>38</v>
      </c>
      <c r="C893" s="2">
        <v>1996</v>
      </c>
      <c r="D893" s="2">
        <v>0.71</v>
      </c>
      <c r="E893" s="7">
        <v>0.68662992055948002</v>
      </c>
      <c r="F893" s="7">
        <f t="shared" si="96"/>
        <v>0</v>
      </c>
      <c r="G893" s="3">
        <f t="shared" si="98"/>
        <v>0</v>
      </c>
      <c r="H893" s="3">
        <f t="shared" si="99"/>
        <v>13688.475383061692</v>
      </c>
      <c r="I893" s="3">
        <f t="shared" si="100"/>
        <v>13688.475383061692</v>
      </c>
      <c r="J893" s="3">
        <f t="shared" si="101"/>
        <v>399.40616132496325</v>
      </c>
      <c r="K893" s="3">
        <f t="shared" si="102"/>
        <v>1539.5846525593349</v>
      </c>
      <c r="L893" s="2">
        <f t="shared" si="97"/>
        <v>0</v>
      </c>
    </row>
    <row r="894" spans="1:12">
      <c r="A894" s="2">
        <v>874</v>
      </c>
      <c r="B894" s="2">
        <v>39</v>
      </c>
      <c r="C894" s="2">
        <v>1996</v>
      </c>
      <c r="D894" s="2">
        <v>0.59000000000000008</v>
      </c>
      <c r="E894" s="7">
        <v>0.60313877891235745</v>
      </c>
      <c r="F894" s="7">
        <f t="shared" si="96"/>
        <v>1.3138778912357374E-2</v>
      </c>
      <c r="G894" s="3">
        <f t="shared" si="98"/>
        <v>57.083864853892159</v>
      </c>
      <c r="H894" s="3">
        <f t="shared" si="99"/>
        <v>11374.930247896336</v>
      </c>
      <c r="I894" s="3">
        <f t="shared" si="100"/>
        <v>11317.846383042444</v>
      </c>
      <c r="J894" s="3">
        <f t="shared" si="101"/>
        <v>0</v>
      </c>
      <c r="K894" s="3">
        <f t="shared" si="102"/>
        <v>1539.5846525593349</v>
      </c>
      <c r="L894" s="2">
        <f t="shared" si="97"/>
        <v>0</v>
      </c>
    </row>
    <row r="895" spans="1:12">
      <c r="A895" s="2">
        <v>875</v>
      </c>
      <c r="B895" s="2">
        <v>40</v>
      </c>
      <c r="C895" s="2">
        <v>1996</v>
      </c>
      <c r="D895" s="2">
        <v>5.0000000000000001E-3</v>
      </c>
      <c r="E895" s="7">
        <v>0.62427834581992903</v>
      </c>
      <c r="F895" s="7">
        <f t="shared" si="96"/>
        <v>0</v>
      </c>
      <c r="G895" s="3">
        <f t="shared" si="98"/>
        <v>0</v>
      </c>
      <c r="H895" s="3">
        <f t="shared" si="99"/>
        <v>96.397713965223161</v>
      </c>
      <c r="I895" s="3">
        <f t="shared" si="100"/>
        <v>96.397713965223161</v>
      </c>
      <c r="J895" s="3">
        <f t="shared" si="101"/>
        <v>0</v>
      </c>
      <c r="K895" s="3">
        <f t="shared" si="102"/>
        <v>1539.5846525593349</v>
      </c>
      <c r="L895" s="2">
        <f t="shared" si="97"/>
        <v>0</v>
      </c>
    </row>
    <row r="896" spans="1:12">
      <c r="A896" s="2">
        <v>876</v>
      </c>
      <c r="B896" s="2">
        <v>41</v>
      </c>
      <c r="C896" s="2">
        <v>1996</v>
      </c>
      <c r="D896" s="2">
        <v>2.5000000000000001E-2</v>
      </c>
      <c r="E896" s="7">
        <v>0.54554212542779901</v>
      </c>
      <c r="F896" s="7">
        <f t="shared" si="96"/>
        <v>0</v>
      </c>
      <c r="G896" s="3">
        <f t="shared" si="98"/>
        <v>0</v>
      </c>
      <c r="H896" s="3">
        <f t="shared" si="99"/>
        <v>481.98856982611585</v>
      </c>
      <c r="I896" s="3">
        <f t="shared" si="100"/>
        <v>481.98856982611585</v>
      </c>
      <c r="J896" s="3">
        <f t="shared" si="101"/>
        <v>0</v>
      </c>
      <c r="K896" s="3">
        <f t="shared" si="102"/>
        <v>1539.5846525593349</v>
      </c>
      <c r="L896" s="2">
        <f t="shared" si="97"/>
        <v>0</v>
      </c>
    </row>
    <row r="897" spans="1:12">
      <c r="A897" s="2">
        <v>877</v>
      </c>
      <c r="B897" s="2">
        <v>42</v>
      </c>
      <c r="C897" s="2">
        <v>1996</v>
      </c>
      <c r="D897" s="2">
        <v>1.4300000000000002</v>
      </c>
      <c r="E897" s="7">
        <v>0.55031062935994302</v>
      </c>
      <c r="F897" s="7">
        <f t="shared" si="96"/>
        <v>0</v>
      </c>
      <c r="G897" s="3">
        <f t="shared" si="98"/>
        <v>0</v>
      </c>
      <c r="H897" s="3">
        <f t="shared" si="99"/>
        <v>27569.746194053831</v>
      </c>
      <c r="I897" s="3">
        <f t="shared" si="100"/>
        <v>27569.746194053831</v>
      </c>
      <c r="J897" s="3">
        <f t="shared" si="101"/>
        <v>0</v>
      </c>
      <c r="K897" s="3">
        <f t="shared" si="102"/>
        <v>1539.5846525593349</v>
      </c>
      <c r="L897" s="2">
        <f t="shared" si="97"/>
        <v>0</v>
      </c>
    </row>
    <row r="898" spans="1:12">
      <c r="A898" s="2">
        <v>878</v>
      </c>
      <c r="B898" s="2">
        <v>43</v>
      </c>
      <c r="C898" s="2">
        <v>1996</v>
      </c>
      <c r="D898" s="2">
        <v>0.77</v>
      </c>
      <c r="E898" s="7">
        <v>0.30239657449470503</v>
      </c>
      <c r="F898" s="7">
        <f t="shared" si="96"/>
        <v>0</v>
      </c>
      <c r="G898" s="3">
        <f t="shared" si="98"/>
        <v>0</v>
      </c>
      <c r="H898" s="3">
        <f t="shared" si="99"/>
        <v>14845.247950644367</v>
      </c>
      <c r="I898" s="3">
        <f t="shared" si="100"/>
        <v>14845.247950644367</v>
      </c>
      <c r="J898" s="3">
        <f t="shared" si="101"/>
        <v>0</v>
      </c>
      <c r="K898" s="3">
        <f t="shared" si="102"/>
        <v>1539.5846525593349</v>
      </c>
      <c r="L898" s="2">
        <f t="shared" si="97"/>
        <v>0</v>
      </c>
    </row>
    <row r="899" spans="1:12">
      <c r="A899" s="2">
        <v>879</v>
      </c>
      <c r="B899" s="2">
        <v>44</v>
      </c>
      <c r="C899" s="2">
        <v>1996</v>
      </c>
      <c r="D899" s="2">
        <v>0.82000000000000006</v>
      </c>
      <c r="E899" s="7">
        <v>0.26730043279821963</v>
      </c>
      <c r="F899" s="7">
        <f t="shared" si="96"/>
        <v>0</v>
      </c>
      <c r="G899" s="3">
        <f t="shared" si="98"/>
        <v>0</v>
      </c>
      <c r="H899" s="3">
        <f t="shared" si="99"/>
        <v>15809.225090296601</v>
      </c>
      <c r="I899" s="3">
        <f t="shared" si="100"/>
        <v>15809.225090296601</v>
      </c>
      <c r="J899" s="3">
        <f t="shared" si="101"/>
        <v>0</v>
      </c>
      <c r="K899" s="3">
        <f t="shared" si="102"/>
        <v>0</v>
      </c>
      <c r="L899" s="2">
        <f t="shared" si="97"/>
        <v>0</v>
      </c>
    </row>
    <row r="900" spans="1:12">
      <c r="A900" s="2">
        <v>880</v>
      </c>
      <c r="B900" s="2">
        <v>45</v>
      </c>
      <c r="C900" s="2">
        <v>1996</v>
      </c>
      <c r="D900" s="2">
        <v>0.38</v>
      </c>
      <c r="E900" s="7">
        <v>0.22096338560138898</v>
      </c>
      <c r="F900" s="7">
        <f t="shared" si="96"/>
        <v>0</v>
      </c>
      <c r="G900" s="3">
        <f t="shared" si="98"/>
        <v>0</v>
      </c>
      <c r="H900" s="3">
        <f t="shared" si="99"/>
        <v>7326.226261356961</v>
      </c>
      <c r="I900" s="3">
        <f t="shared" si="100"/>
        <v>7326.226261356961</v>
      </c>
      <c r="J900" s="3">
        <f t="shared" si="101"/>
        <v>0</v>
      </c>
      <c r="K900" s="3">
        <f t="shared" si="102"/>
        <v>0</v>
      </c>
      <c r="L900" s="2">
        <f t="shared" si="97"/>
        <v>0</v>
      </c>
    </row>
    <row r="901" spans="1:12">
      <c r="A901" s="2">
        <v>881</v>
      </c>
      <c r="B901" s="2">
        <v>46</v>
      </c>
      <c r="C901" s="2">
        <v>1996</v>
      </c>
      <c r="D901" s="2">
        <v>2.8650000000000002</v>
      </c>
      <c r="E901" s="7">
        <v>0.13041492112681929</v>
      </c>
      <c r="F901" s="7">
        <f t="shared" si="96"/>
        <v>0</v>
      </c>
      <c r="G901" s="3">
        <f t="shared" si="98"/>
        <v>0</v>
      </c>
      <c r="H901" s="3">
        <f t="shared" si="99"/>
        <v>55235.890102072874</v>
      </c>
      <c r="I901" s="3">
        <f t="shared" si="100"/>
        <v>55235.890102072874</v>
      </c>
      <c r="J901" s="3">
        <f t="shared" si="101"/>
        <v>0</v>
      </c>
      <c r="K901" s="3">
        <f t="shared" si="102"/>
        <v>0</v>
      </c>
      <c r="L901" s="2">
        <f t="shared" si="97"/>
        <v>0</v>
      </c>
    </row>
    <row r="902" spans="1:12">
      <c r="A902" s="2">
        <v>882</v>
      </c>
      <c r="B902" s="2">
        <v>47</v>
      </c>
      <c r="C902" s="2">
        <v>1996</v>
      </c>
      <c r="D902" s="2">
        <v>0.60000000000000009</v>
      </c>
      <c r="E902" s="7">
        <v>8.1424999916946489E-2</v>
      </c>
      <c r="F902" s="7">
        <f t="shared" si="96"/>
        <v>0</v>
      </c>
      <c r="G902" s="3">
        <f t="shared" si="98"/>
        <v>0</v>
      </c>
      <c r="H902" s="3">
        <f t="shared" si="99"/>
        <v>11567.725675826783</v>
      </c>
      <c r="I902" s="3">
        <f t="shared" si="100"/>
        <v>11567.725675826783</v>
      </c>
      <c r="J902" s="3">
        <f t="shared" si="101"/>
        <v>0</v>
      </c>
      <c r="K902" s="3">
        <f t="shared" si="102"/>
        <v>0</v>
      </c>
      <c r="L902" s="2">
        <f t="shared" si="97"/>
        <v>0</v>
      </c>
    </row>
    <row r="903" spans="1:12">
      <c r="A903" s="2">
        <v>883</v>
      </c>
      <c r="B903" s="2">
        <v>48</v>
      </c>
      <c r="C903" s="2">
        <v>1996</v>
      </c>
      <c r="D903" s="2">
        <v>0</v>
      </c>
      <c r="E903" s="7">
        <v>0</v>
      </c>
      <c r="F903" s="7">
        <f t="shared" si="96"/>
        <v>0</v>
      </c>
      <c r="G903" s="3">
        <f t="shared" si="98"/>
        <v>0</v>
      </c>
      <c r="H903" s="3">
        <f t="shared" si="99"/>
        <v>0</v>
      </c>
      <c r="I903" s="3">
        <f t="shared" si="100"/>
        <v>0</v>
      </c>
      <c r="J903" s="3">
        <f t="shared" si="101"/>
        <v>0</v>
      </c>
      <c r="K903" s="3">
        <f t="shared" si="102"/>
        <v>0</v>
      </c>
      <c r="L903" s="2">
        <f t="shared" si="97"/>
        <v>0</v>
      </c>
    </row>
    <row r="904" spans="1:12">
      <c r="A904" s="2">
        <v>884</v>
      </c>
      <c r="B904" s="2">
        <v>49</v>
      </c>
      <c r="C904" s="2">
        <v>1996</v>
      </c>
      <c r="D904" s="2">
        <v>0</v>
      </c>
      <c r="E904" s="7">
        <v>0</v>
      </c>
      <c r="F904" s="7">
        <f t="shared" si="96"/>
        <v>0</v>
      </c>
      <c r="G904" s="3">
        <f t="shared" si="98"/>
        <v>0</v>
      </c>
      <c r="H904" s="3">
        <f t="shared" si="99"/>
        <v>0</v>
      </c>
      <c r="I904" s="3">
        <f t="shared" si="100"/>
        <v>0</v>
      </c>
      <c r="J904" s="3">
        <f t="shared" si="101"/>
        <v>0</v>
      </c>
      <c r="K904" s="3">
        <f t="shared" si="102"/>
        <v>0</v>
      </c>
      <c r="L904" s="2">
        <f t="shared" si="97"/>
        <v>0</v>
      </c>
    </row>
    <row r="905" spans="1:12">
      <c r="A905" s="2">
        <v>885</v>
      </c>
      <c r="B905" s="2">
        <v>50</v>
      </c>
      <c r="C905" s="2">
        <v>1996</v>
      </c>
      <c r="D905" s="2">
        <v>0</v>
      </c>
      <c r="E905" s="7">
        <v>0</v>
      </c>
      <c r="F905" s="7">
        <f t="shared" si="96"/>
        <v>0</v>
      </c>
      <c r="G905" s="3">
        <f t="shared" si="98"/>
        <v>0</v>
      </c>
      <c r="H905" s="3">
        <f t="shared" si="99"/>
        <v>0</v>
      </c>
      <c r="I905" s="3">
        <f t="shared" si="100"/>
        <v>0</v>
      </c>
      <c r="J905" s="3">
        <f t="shared" si="101"/>
        <v>0</v>
      </c>
      <c r="K905" s="3">
        <f t="shared" si="102"/>
        <v>0</v>
      </c>
      <c r="L905" s="2">
        <f t="shared" si="97"/>
        <v>0</v>
      </c>
    </row>
    <row r="906" spans="1:12">
      <c r="A906" s="2">
        <v>886</v>
      </c>
      <c r="B906" s="2">
        <v>51</v>
      </c>
      <c r="C906" s="2">
        <v>1996</v>
      </c>
      <c r="D906" s="2">
        <v>0</v>
      </c>
      <c r="E906" s="7">
        <v>0</v>
      </c>
      <c r="F906" s="7">
        <f t="shared" si="96"/>
        <v>0</v>
      </c>
      <c r="G906" s="3">
        <f t="shared" si="98"/>
        <v>0</v>
      </c>
      <c r="H906" s="3">
        <f t="shared" si="99"/>
        <v>0</v>
      </c>
      <c r="I906" s="3">
        <f t="shared" si="100"/>
        <v>0</v>
      </c>
      <c r="J906" s="3">
        <f t="shared" si="101"/>
        <v>0</v>
      </c>
      <c r="K906" s="3">
        <f t="shared" si="102"/>
        <v>0</v>
      </c>
      <c r="L906" s="2">
        <f t="shared" si="97"/>
        <v>0</v>
      </c>
    </row>
    <row r="907" spans="1:12">
      <c r="A907" s="2">
        <v>887</v>
      </c>
      <c r="B907" s="2">
        <v>52</v>
      </c>
      <c r="C907" s="2">
        <v>1996</v>
      </c>
      <c r="D907" s="2">
        <v>0</v>
      </c>
      <c r="E907" s="7">
        <v>0</v>
      </c>
      <c r="F907" s="7">
        <f t="shared" si="96"/>
        <v>0</v>
      </c>
      <c r="G907" s="3">
        <f t="shared" si="98"/>
        <v>0</v>
      </c>
      <c r="H907" s="3">
        <f t="shared" si="99"/>
        <v>0</v>
      </c>
      <c r="I907" s="3">
        <f t="shared" si="100"/>
        <v>0</v>
      </c>
      <c r="J907" s="3">
        <f t="shared" si="101"/>
        <v>0</v>
      </c>
      <c r="K907" s="3">
        <f t="shared" si="102"/>
        <v>0</v>
      </c>
      <c r="L907" s="2">
        <f t="shared" si="97"/>
        <v>0</v>
      </c>
    </row>
    <row r="908" spans="1:12">
      <c r="A908" s="2">
        <v>888</v>
      </c>
      <c r="B908" s="2">
        <v>1</v>
      </c>
      <c r="C908" s="2">
        <v>1997</v>
      </c>
      <c r="D908" s="2">
        <v>0</v>
      </c>
      <c r="E908" s="7">
        <v>0</v>
      </c>
      <c r="F908" s="7">
        <f t="shared" si="96"/>
        <v>0</v>
      </c>
      <c r="G908" s="3">
        <f t="shared" si="98"/>
        <v>0</v>
      </c>
      <c r="H908" s="3">
        <f t="shared" si="99"/>
        <v>0</v>
      </c>
      <c r="I908" s="3">
        <f t="shared" si="100"/>
        <v>0</v>
      </c>
      <c r="J908" s="3">
        <f t="shared" si="101"/>
        <v>0</v>
      </c>
      <c r="K908" s="3">
        <f t="shared" si="102"/>
        <v>0</v>
      </c>
      <c r="L908" s="2">
        <f t="shared" si="97"/>
        <v>0</v>
      </c>
    </row>
    <row r="909" spans="1:12">
      <c r="A909" s="2">
        <v>889</v>
      </c>
      <c r="B909" s="2">
        <v>2</v>
      </c>
      <c r="C909" s="2">
        <v>1997</v>
      </c>
      <c r="D909" s="2">
        <v>0</v>
      </c>
      <c r="E909" s="7">
        <v>0</v>
      </c>
      <c r="F909" s="7">
        <f t="shared" si="96"/>
        <v>0</v>
      </c>
      <c r="G909" s="3">
        <f t="shared" si="98"/>
        <v>0</v>
      </c>
      <c r="H909" s="3">
        <f t="shared" si="99"/>
        <v>0</v>
      </c>
      <c r="I909" s="3">
        <f t="shared" si="100"/>
        <v>0</v>
      </c>
      <c r="J909" s="3">
        <f t="shared" si="101"/>
        <v>0</v>
      </c>
      <c r="K909" s="3">
        <f t="shared" si="102"/>
        <v>0</v>
      </c>
      <c r="L909" s="2">
        <f t="shared" si="97"/>
        <v>0</v>
      </c>
    </row>
    <row r="910" spans="1:12">
      <c r="A910" s="2">
        <v>890</v>
      </c>
      <c r="B910" s="2">
        <v>3</v>
      </c>
      <c r="C910" s="2">
        <v>1997</v>
      </c>
      <c r="D910" s="2">
        <v>0</v>
      </c>
      <c r="E910" s="7">
        <v>0</v>
      </c>
      <c r="F910" s="7">
        <f t="shared" si="96"/>
        <v>0</v>
      </c>
      <c r="G910" s="3">
        <f t="shared" si="98"/>
        <v>0</v>
      </c>
      <c r="H910" s="3">
        <f t="shared" si="99"/>
        <v>0</v>
      </c>
      <c r="I910" s="3">
        <f t="shared" si="100"/>
        <v>0</v>
      </c>
      <c r="J910" s="3">
        <f t="shared" si="101"/>
        <v>0</v>
      </c>
      <c r="K910" s="3">
        <f t="shared" si="102"/>
        <v>0</v>
      </c>
      <c r="L910" s="2">
        <f t="shared" si="97"/>
        <v>0</v>
      </c>
    </row>
    <row r="911" spans="1:12">
      <c r="A911" s="2">
        <v>891</v>
      </c>
      <c r="B911" s="2">
        <v>4</v>
      </c>
      <c r="C911" s="2">
        <v>1997</v>
      </c>
      <c r="D911" s="2">
        <v>0</v>
      </c>
      <c r="E911" s="7">
        <v>0</v>
      </c>
      <c r="F911" s="7">
        <f t="shared" si="96"/>
        <v>0</v>
      </c>
      <c r="G911" s="3">
        <f t="shared" si="98"/>
        <v>0</v>
      </c>
      <c r="H911" s="3">
        <f t="shared" si="99"/>
        <v>0</v>
      </c>
      <c r="I911" s="3">
        <f t="shared" si="100"/>
        <v>0</v>
      </c>
      <c r="J911" s="3">
        <f t="shared" si="101"/>
        <v>0</v>
      </c>
      <c r="K911" s="3">
        <f t="shared" si="102"/>
        <v>0</v>
      </c>
      <c r="L911" s="2">
        <f t="shared" si="97"/>
        <v>0</v>
      </c>
    </row>
    <row r="912" spans="1:12">
      <c r="A912" s="2">
        <v>892</v>
      </c>
      <c r="B912" s="2">
        <v>5</v>
      </c>
      <c r="C912" s="2">
        <v>1997</v>
      </c>
      <c r="D912" s="2">
        <v>0</v>
      </c>
      <c r="E912" s="7">
        <v>0</v>
      </c>
      <c r="F912" s="7">
        <f t="shared" si="96"/>
        <v>0</v>
      </c>
      <c r="G912" s="3">
        <f t="shared" si="98"/>
        <v>0</v>
      </c>
      <c r="H912" s="3">
        <f t="shared" si="99"/>
        <v>0</v>
      </c>
      <c r="I912" s="3">
        <f t="shared" si="100"/>
        <v>0</v>
      </c>
      <c r="J912" s="3">
        <f t="shared" si="101"/>
        <v>0</v>
      </c>
      <c r="K912" s="3">
        <f t="shared" si="102"/>
        <v>0</v>
      </c>
      <c r="L912" s="2">
        <f t="shared" si="97"/>
        <v>0</v>
      </c>
    </row>
    <row r="913" spans="1:12">
      <c r="A913" s="2">
        <v>893</v>
      </c>
      <c r="B913" s="2">
        <v>6</v>
      </c>
      <c r="C913" s="2">
        <v>1997</v>
      </c>
      <c r="D913" s="2">
        <v>0</v>
      </c>
      <c r="E913" s="7">
        <v>0</v>
      </c>
      <c r="F913" s="7">
        <f t="shared" si="96"/>
        <v>0</v>
      </c>
      <c r="G913" s="3">
        <f t="shared" si="98"/>
        <v>0</v>
      </c>
      <c r="H913" s="3">
        <f t="shared" si="99"/>
        <v>0</v>
      </c>
      <c r="I913" s="3">
        <f t="shared" si="100"/>
        <v>0</v>
      </c>
      <c r="J913" s="3">
        <f t="shared" si="101"/>
        <v>0</v>
      </c>
      <c r="K913" s="3">
        <f t="shared" si="102"/>
        <v>0</v>
      </c>
      <c r="L913" s="2">
        <f t="shared" si="97"/>
        <v>0</v>
      </c>
    </row>
    <row r="914" spans="1:12">
      <c r="A914" s="2">
        <v>894</v>
      </c>
      <c r="B914" s="2">
        <v>7</v>
      </c>
      <c r="C914" s="2">
        <v>1997</v>
      </c>
      <c r="D914" s="2">
        <v>0</v>
      </c>
      <c r="E914" s="7">
        <v>0</v>
      </c>
      <c r="F914" s="7">
        <f t="shared" si="96"/>
        <v>0</v>
      </c>
      <c r="G914" s="3">
        <f t="shared" si="98"/>
        <v>0</v>
      </c>
      <c r="H914" s="3">
        <f t="shared" si="99"/>
        <v>0</v>
      </c>
      <c r="I914" s="3">
        <f t="shared" si="100"/>
        <v>0</v>
      </c>
      <c r="J914" s="3">
        <f t="shared" si="101"/>
        <v>0</v>
      </c>
      <c r="K914" s="3">
        <f t="shared" si="102"/>
        <v>0</v>
      </c>
      <c r="L914" s="2">
        <f t="shared" si="97"/>
        <v>0</v>
      </c>
    </row>
    <row r="915" spans="1:12">
      <c r="A915" s="2">
        <v>895</v>
      </c>
      <c r="B915" s="2">
        <v>8</v>
      </c>
      <c r="C915" s="2">
        <v>1997</v>
      </c>
      <c r="D915" s="2">
        <v>0</v>
      </c>
      <c r="E915" s="7">
        <v>0</v>
      </c>
      <c r="F915" s="7">
        <f t="shared" si="96"/>
        <v>0</v>
      </c>
      <c r="G915" s="3">
        <f t="shared" si="98"/>
        <v>0</v>
      </c>
      <c r="H915" s="3">
        <f t="shared" si="99"/>
        <v>0</v>
      </c>
      <c r="I915" s="3">
        <f t="shared" si="100"/>
        <v>0</v>
      </c>
      <c r="J915" s="3">
        <f t="shared" si="101"/>
        <v>0</v>
      </c>
      <c r="K915" s="3">
        <f t="shared" si="102"/>
        <v>0</v>
      </c>
      <c r="L915" s="2">
        <f t="shared" si="97"/>
        <v>0</v>
      </c>
    </row>
    <row r="916" spans="1:12">
      <c r="A916" s="2">
        <v>896</v>
      </c>
      <c r="B916" s="2">
        <v>9</v>
      </c>
      <c r="C916" s="2">
        <v>1997</v>
      </c>
      <c r="D916" s="2">
        <v>0</v>
      </c>
      <c r="E916" s="7">
        <v>0</v>
      </c>
      <c r="F916" s="7">
        <f t="shared" si="96"/>
        <v>0</v>
      </c>
      <c r="G916" s="3">
        <f t="shared" si="98"/>
        <v>0</v>
      </c>
      <c r="H916" s="3">
        <f t="shared" si="99"/>
        <v>0</v>
      </c>
      <c r="I916" s="3">
        <f t="shared" si="100"/>
        <v>0</v>
      </c>
      <c r="J916" s="3">
        <f t="shared" si="101"/>
        <v>0</v>
      </c>
      <c r="K916" s="3">
        <f t="shared" si="102"/>
        <v>0</v>
      </c>
      <c r="L916" s="2">
        <f t="shared" si="97"/>
        <v>0</v>
      </c>
    </row>
    <row r="917" spans="1:12">
      <c r="A917" s="2">
        <v>897</v>
      </c>
      <c r="B917" s="2">
        <v>10</v>
      </c>
      <c r="C917" s="2">
        <v>1997</v>
      </c>
      <c r="D917" s="2">
        <v>0</v>
      </c>
      <c r="E917" s="7">
        <v>0</v>
      </c>
      <c r="F917" s="7">
        <f t="shared" si="96"/>
        <v>0</v>
      </c>
      <c r="G917" s="3">
        <f t="shared" si="98"/>
        <v>0</v>
      </c>
      <c r="H917" s="3">
        <f t="shared" si="99"/>
        <v>0</v>
      </c>
      <c r="I917" s="3">
        <f t="shared" si="100"/>
        <v>0</v>
      </c>
      <c r="J917" s="3">
        <f t="shared" si="101"/>
        <v>0</v>
      </c>
      <c r="K917" s="3">
        <f t="shared" si="102"/>
        <v>0</v>
      </c>
      <c r="L917" s="2">
        <f t="shared" si="97"/>
        <v>0</v>
      </c>
    </row>
    <row r="918" spans="1:12">
      <c r="A918" s="2">
        <v>898</v>
      </c>
      <c r="B918" s="2">
        <v>11</v>
      </c>
      <c r="C918" s="2">
        <v>1997</v>
      </c>
      <c r="D918" s="2">
        <v>0.63500000000000012</v>
      </c>
      <c r="E918" s="7">
        <v>0.1155087400396614</v>
      </c>
      <c r="F918" s="7">
        <f t="shared" ref="F918:F981" si="103">IF(OR(B918&lt;$C$6,B918&gt;$D$6),0,IF(E918&gt;D918,E918-D918,0))</f>
        <v>0</v>
      </c>
      <c r="G918" s="3">
        <f t="shared" si="98"/>
        <v>0</v>
      </c>
      <c r="H918" s="3">
        <f t="shared" si="99"/>
        <v>12242.509673583347</v>
      </c>
      <c r="I918" s="3">
        <f t="shared" si="100"/>
        <v>12242.509673583347</v>
      </c>
      <c r="J918" s="3">
        <f t="shared" si="101"/>
        <v>0</v>
      </c>
      <c r="K918" s="3">
        <f t="shared" si="102"/>
        <v>1539.5846525593349</v>
      </c>
      <c r="L918" s="2">
        <f t="shared" ref="L918:L981" si="104">IF(AND(K918=0,I918=0),0,IF(B918&gt;43,0,IF(ROUND((K917+I918),0)=0,0,IF(K918=0,1,0))))</f>
        <v>0</v>
      </c>
    </row>
    <row r="919" spans="1:12">
      <c r="A919" s="2">
        <v>899</v>
      </c>
      <c r="B919" s="2">
        <v>12</v>
      </c>
      <c r="C919" s="2">
        <v>1997</v>
      </c>
      <c r="D919" s="2">
        <v>0.28000000000000003</v>
      </c>
      <c r="E919" s="7">
        <v>0.35669803113223097</v>
      </c>
      <c r="F919" s="7">
        <f t="shared" si="103"/>
        <v>0</v>
      </c>
      <c r="G919" s="3">
        <f t="shared" si="98"/>
        <v>0</v>
      </c>
      <c r="H919" s="3">
        <f t="shared" si="99"/>
        <v>5398.271982052499</v>
      </c>
      <c r="I919" s="3">
        <f t="shared" si="100"/>
        <v>5398.271982052499</v>
      </c>
      <c r="J919" s="3">
        <f t="shared" si="101"/>
        <v>0</v>
      </c>
      <c r="K919" s="3">
        <f t="shared" si="102"/>
        <v>1539.5846525593349</v>
      </c>
      <c r="L919" s="2">
        <f t="shared" si="104"/>
        <v>0</v>
      </c>
    </row>
    <row r="920" spans="1:12">
      <c r="A920" s="2">
        <v>900</v>
      </c>
      <c r="B920" s="2">
        <v>13</v>
      </c>
      <c r="C920" s="2">
        <v>1997</v>
      </c>
      <c r="D920" s="2">
        <v>0.315</v>
      </c>
      <c r="E920" s="7">
        <v>0.49462767666083407</v>
      </c>
      <c r="F920" s="7">
        <f t="shared" si="103"/>
        <v>0.17962767666083407</v>
      </c>
      <c r="G920" s="3">
        <f t="shared" si="98"/>
        <v>780.42579808399671</v>
      </c>
      <c r="H920" s="3">
        <f t="shared" si="99"/>
        <v>6073.0559798090599</v>
      </c>
      <c r="I920" s="3">
        <f t="shared" si="100"/>
        <v>5292.6301817250633</v>
      </c>
      <c r="J920" s="3">
        <f t="shared" si="101"/>
        <v>0</v>
      </c>
      <c r="K920" s="3">
        <f t="shared" si="102"/>
        <v>1539.5846525593349</v>
      </c>
      <c r="L920" s="2">
        <f t="shared" si="104"/>
        <v>0</v>
      </c>
    </row>
    <row r="921" spans="1:12">
      <c r="A921" s="2">
        <v>901</v>
      </c>
      <c r="B921" s="2">
        <v>14</v>
      </c>
      <c r="C921" s="2">
        <v>1997</v>
      </c>
      <c r="D921" s="2">
        <v>0.63</v>
      </c>
      <c r="E921" s="7">
        <v>0.70566220400463409</v>
      </c>
      <c r="F921" s="7">
        <f t="shared" si="103"/>
        <v>7.5662204004634082E-2</v>
      </c>
      <c r="G921" s="3">
        <f t="shared" si="98"/>
        <v>328.72849575738951</v>
      </c>
      <c r="H921" s="3">
        <f t="shared" si="99"/>
        <v>12146.11195961812</v>
      </c>
      <c r="I921" s="3">
        <f t="shared" si="100"/>
        <v>11817.38346386073</v>
      </c>
      <c r="J921" s="3">
        <f t="shared" si="101"/>
        <v>0</v>
      </c>
      <c r="K921" s="3">
        <f t="shared" si="102"/>
        <v>1539.5846525593349</v>
      </c>
      <c r="L921" s="2">
        <f t="shared" si="104"/>
        <v>0</v>
      </c>
    </row>
    <row r="922" spans="1:12">
      <c r="A922" s="2">
        <v>902</v>
      </c>
      <c r="B922" s="2">
        <v>15</v>
      </c>
      <c r="C922" s="2">
        <v>1997</v>
      </c>
      <c r="D922" s="2">
        <v>5.5E-2</v>
      </c>
      <c r="E922" s="7">
        <v>0.43084015704085793</v>
      </c>
      <c r="F922" s="7">
        <f t="shared" si="103"/>
        <v>0.37584015704085794</v>
      </c>
      <c r="G922" s="3">
        <f t="shared" si="98"/>
        <v>1632.9073557214283</v>
      </c>
      <c r="H922" s="3">
        <f t="shared" si="99"/>
        <v>1060.3748536174548</v>
      </c>
      <c r="I922" s="3">
        <f t="shared" si="100"/>
        <v>-572.53250210397346</v>
      </c>
      <c r="J922" s="3">
        <f t="shared" si="101"/>
        <v>572.53250210397346</v>
      </c>
      <c r="K922" s="3">
        <f t="shared" si="102"/>
        <v>967.05215045536147</v>
      </c>
      <c r="L922" s="2">
        <f t="shared" si="104"/>
        <v>0</v>
      </c>
    </row>
    <row r="923" spans="1:12">
      <c r="A923" s="2">
        <v>903</v>
      </c>
      <c r="B923" s="2">
        <v>16</v>
      </c>
      <c r="C923" s="2">
        <v>1997</v>
      </c>
      <c r="D923" s="2">
        <v>0.115</v>
      </c>
      <c r="E923" s="7">
        <v>0.72246771579851599</v>
      </c>
      <c r="F923" s="7">
        <f t="shared" si="103"/>
        <v>0.60746771579851599</v>
      </c>
      <c r="G923" s="3">
        <f t="shared" si="98"/>
        <v>2639.2562979449167</v>
      </c>
      <c r="H923" s="3">
        <f t="shared" si="99"/>
        <v>2217.1474212001331</v>
      </c>
      <c r="I923" s="3">
        <f t="shared" si="100"/>
        <v>-422.10887674478363</v>
      </c>
      <c r="J923" s="3">
        <f t="shared" si="101"/>
        <v>994.64137884875709</v>
      </c>
      <c r="K923" s="3">
        <f t="shared" si="102"/>
        <v>544.94327371057784</v>
      </c>
      <c r="L923" s="2">
        <f t="shared" si="104"/>
        <v>0</v>
      </c>
    </row>
    <row r="924" spans="1:12">
      <c r="A924" s="2">
        <v>904</v>
      </c>
      <c r="B924" s="2">
        <v>17</v>
      </c>
      <c r="C924" s="2">
        <v>1997</v>
      </c>
      <c r="D924" s="2">
        <v>6.0000000000000005E-2</v>
      </c>
      <c r="E924" s="7">
        <v>0.90914251875771401</v>
      </c>
      <c r="F924" s="7">
        <f t="shared" si="103"/>
        <v>0.84914251875771396</v>
      </c>
      <c r="G924" s="3">
        <f t="shared" si="98"/>
        <v>3689.2573583736466</v>
      </c>
      <c r="H924" s="3">
        <f t="shared" si="99"/>
        <v>1156.7725675826782</v>
      </c>
      <c r="I924" s="3">
        <f t="shared" si="100"/>
        <v>-2532.4847907909684</v>
      </c>
      <c r="J924" s="3">
        <f t="shared" si="101"/>
        <v>3527.1261696397255</v>
      </c>
      <c r="K924" s="3">
        <f t="shared" si="102"/>
        <v>0</v>
      </c>
      <c r="L924" s="2">
        <f t="shared" si="104"/>
        <v>1</v>
      </c>
    </row>
    <row r="925" spans="1:12">
      <c r="A925" s="2">
        <v>905</v>
      </c>
      <c r="B925" s="2">
        <v>18</v>
      </c>
      <c r="C925" s="2">
        <v>1997</v>
      </c>
      <c r="D925" s="2">
        <v>0.35499999999999998</v>
      </c>
      <c r="E925" s="7">
        <v>0.91889133764540787</v>
      </c>
      <c r="F925" s="7">
        <f t="shared" si="103"/>
        <v>0.56389133764540789</v>
      </c>
      <c r="G925" s="3">
        <f t="shared" si="98"/>
        <v>2449.9306309322419</v>
      </c>
      <c r="H925" s="3">
        <f t="shared" si="99"/>
        <v>6844.237691530846</v>
      </c>
      <c r="I925" s="3">
        <f t="shared" si="100"/>
        <v>4394.307060598604</v>
      </c>
      <c r="J925" s="3">
        <f t="shared" si="101"/>
        <v>0</v>
      </c>
      <c r="K925" s="3">
        <f t="shared" si="102"/>
        <v>1539.5846525593349</v>
      </c>
      <c r="L925" s="2">
        <f t="shared" si="104"/>
        <v>0</v>
      </c>
    </row>
    <row r="926" spans="1:12">
      <c r="A926" s="2">
        <v>906</v>
      </c>
      <c r="B926" s="2">
        <v>19</v>
      </c>
      <c r="C926" s="2">
        <v>1997</v>
      </c>
      <c r="D926" s="2">
        <v>0.54500000000000004</v>
      </c>
      <c r="E926" s="7">
        <v>1.049436613102803</v>
      </c>
      <c r="F926" s="7">
        <f t="shared" si="103"/>
        <v>0.50443661310280297</v>
      </c>
      <c r="G926" s="3">
        <f t="shared" si="98"/>
        <v>2191.6185394239974</v>
      </c>
      <c r="H926" s="3">
        <f t="shared" si="99"/>
        <v>10507.350822209326</v>
      </c>
      <c r="I926" s="3">
        <f t="shared" si="100"/>
        <v>8315.7322827853277</v>
      </c>
      <c r="J926" s="3">
        <f t="shared" si="101"/>
        <v>0</v>
      </c>
      <c r="K926" s="3">
        <f t="shared" si="102"/>
        <v>1539.5846525593349</v>
      </c>
      <c r="L926" s="2">
        <f t="shared" si="104"/>
        <v>0</v>
      </c>
    </row>
    <row r="927" spans="1:12">
      <c r="A927" s="2">
        <v>907</v>
      </c>
      <c r="B927" s="2">
        <v>20</v>
      </c>
      <c r="C927" s="2">
        <v>1997</v>
      </c>
      <c r="D927" s="2">
        <v>0.245</v>
      </c>
      <c r="E927" s="7">
        <v>0.98267992025750883</v>
      </c>
      <c r="F927" s="7">
        <f t="shared" si="103"/>
        <v>0.73767992025750884</v>
      </c>
      <c r="G927" s="3">
        <f t="shared" si="98"/>
        <v>3204.9874006026812</v>
      </c>
      <c r="H927" s="3">
        <f t="shared" si="99"/>
        <v>4723.4879842959353</v>
      </c>
      <c r="I927" s="3">
        <f t="shared" si="100"/>
        <v>1518.5005836932542</v>
      </c>
      <c r="J927" s="3">
        <f t="shared" si="101"/>
        <v>0</v>
      </c>
      <c r="K927" s="3">
        <f t="shared" si="102"/>
        <v>1539.5846525593349</v>
      </c>
      <c r="L927" s="2">
        <f t="shared" si="104"/>
        <v>0</v>
      </c>
    </row>
    <row r="928" spans="1:12">
      <c r="A928" s="2">
        <v>908</v>
      </c>
      <c r="B928" s="2">
        <v>21</v>
      </c>
      <c r="C928" s="2">
        <v>1997</v>
      </c>
      <c r="D928" s="2">
        <v>0.52</v>
      </c>
      <c r="E928" s="7">
        <v>1.1226787390123478</v>
      </c>
      <c r="F928" s="7">
        <f t="shared" si="103"/>
        <v>0.60267873901234781</v>
      </c>
      <c r="G928" s="3">
        <f t="shared" si="98"/>
        <v>2618.4496989851809</v>
      </c>
      <c r="H928" s="3">
        <f t="shared" si="99"/>
        <v>10025.362252383211</v>
      </c>
      <c r="I928" s="3">
        <f t="shared" si="100"/>
        <v>7406.9125533980296</v>
      </c>
      <c r="J928" s="3">
        <f t="shared" si="101"/>
        <v>0</v>
      </c>
      <c r="K928" s="3">
        <f t="shared" si="102"/>
        <v>1539.5846525593349</v>
      </c>
      <c r="L928" s="2">
        <f t="shared" si="104"/>
        <v>0</v>
      </c>
    </row>
    <row r="929" spans="1:12">
      <c r="A929" s="2">
        <v>909</v>
      </c>
      <c r="B929" s="2">
        <v>22</v>
      </c>
      <c r="C929" s="2">
        <v>1997</v>
      </c>
      <c r="D929" s="2">
        <v>0.22</v>
      </c>
      <c r="E929" s="7">
        <v>1.1116905500471781</v>
      </c>
      <c r="F929" s="7">
        <f t="shared" si="103"/>
        <v>0.89169055004717812</v>
      </c>
      <c r="G929" s="3">
        <f t="shared" si="98"/>
        <v>3874.1151814733698</v>
      </c>
      <c r="H929" s="3">
        <f t="shared" si="99"/>
        <v>4241.4994144698194</v>
      </c>
      <c r="I929" s="3">
        <f t="shared" si="100"/>
        <v>367.38423299644955</v>
      </c>
      <c r="J929" s="3">
        <f t="shared" si="101"/>
        <v>0</v>
      </c>
      <c r="K929" s="3">
        <f t="shared" si="102"/>
        <v>1539.5846525593349</v>
      </c>
      <c r="L929" s="2">
        <f t="shared" si="104"/>
        <v>0</v>
      </c>
    </row>
    <row r="930" spans="1:12">
      <c r="A930" s="2">
        <v>910</v>
      </c>
      <c r="B930" s="2">
        <v>23</v>
      </c>
      <c r="C930" s="2">
        <v>1997</v>
      </c>
      <c r="D930" s="2">
        <v>0.69</v>
      </c>
      <c r="E930" s="7">
        <v>1.4935535417836618</v>
      </c>
      <c r="F930" s="7">
        <f t="shared" si="103"/>
        <v>0.8035535417836619</v>
      </c>
      <c r="G930" s="3">
        <f t="shared" si="98"/>
        <v>3491.1875820440996</v>
      </c>
      <c r="H930" s="3">
        <f t="shared" si="99"/>
        <v>13302.884527200797</v>
      </c>
      <c r="I930" s="3">
        <f t="shared" si="100"/>
        <v>9811.6969451566965</v>
      </c>
      <c r="J930" s="3">
        <f t="shared" si="101"/>
        <v>0</v>
      </c>
      <c r="K930" s="3">
        <f t="shared" si="102"/>
        <v>1539.5846525593349</v>
      </c>
      <c r="L930" s="2">
        <f t="shared" si="104"/>
        <v>0</v>
      </c>
    </row>
    <row r="931" spans="1:12">
      <c r="A931" s="2">
        <v>911</v>
      </c>
      <c r="B931" s="2">
        <v>24</v>
      </c>
      <c r="C931" s="2">
        <v>1997</v>
      </c>
      <c r="D931" s="2">
        <v>1.4999999999999999E-2</v>
      </c>
      <c r="E931" s="7">
        <v>1.6231039353523078</v>
      </c>
      <c r="F931" s="7">
        <f t="shared" si="103"/>
        <v>1.6081039353523079</v>
      </c>
      <c r="G931" s="3">
        <f t="shared" si="98"/>
        <v>6986.7061717832803</v>
      </c>
      <c r="H931" s="3">
        <f t="shared" si="99"/>
        <v>289.19314189566956</v>
      </c>
      <c r="I931" s="3">
        <f t="shared" si="100"/>
        <v>-6697.5130298876111</v>
      </c>
      <c r="J931" s="3">
        <f t="shared" si="101"/>
        <v>6697.5130298876111</v>
      </c>
      <c r="K931" s="3">
        <f t="shared" si="102"/>
        <v>0</v>
      </c>
      <c r="L931" s="2">
        <f t="shared" si="104"/>
        <v>1</v>
      </c>
    </row>
    <row r="932" spans="1:12">
      <c r="A932" s="2">
        <v>912</v>
      </c>
      <c r="B932" s="2">
        <v>25</v>
      </c>
      <c r="C932" s="2">
        <v>1997</v>
      </c>
      <c r="D932" s="2">
        <v>0.4</v>
      </c>
      <c r="E932" s="7">
        <v>1.3854685025238298</v>
      </c>
      <c r="F932" s="7">
        <f t="shared" si="103"/>
        <v>0.98546850252382978</v>
      </c>
      <c r="G932" s="3">
        <f t="shared" ref="G932:G995" si="105">IF($C$2="Y",F932*$C$4*43560/12/0.133680556,IF(AND(B932&gt;=$C$11,B932&lt;=$D$11),$C$10,0))</f>
        <v>4281.5509105590509</v>
      </c>
      <c r="H932" s="3">
        <f t="shared" ref="H932:H995" si="106">D932*$C$13*43560/12/0.133680556</f>
        <v>7711.8171172178536</v>
      </c>
      <c r="I932" s="3">
        <f t="shared" ref="I932:I995" si="107">H932-G932</f>
        <v>3430.2662066588027</v>
      </c>
      <c r="J932" s="3">
        <f t="shared" ref="J932:J995" si="108">IF(B932&gt;43,0,IF(AND(I932&gt;=0,(J931-I932)&lt;=0),0,IF(I932&lt;=0,ABS(I932)+J931,J931-I932)))</f>
        <v>3267.2468232288084</v>
      </c>
      <c r="K932" s="3">
        <f t="shared" ref="K932:K995" si="109">IF(B932&gt;43,0,IF(K931+I932&lt;=0,0,IF(K931+I932&gt;=$C$15,$C$15,K931+I932)))</f>
        <v>1539.5846525593349</v>
      </c>
      <c r="L932" s="2">
        <f t="shared" si="104"/>
        <v>0</v>
      </c>
    </row>
    <row r="933" spans="1:12">
      <c r="A933" s="2">
        <v>913</v>
      </c>
      <c r="B933" s="2">
        <v>26</v>
      </c>
      <c r="C933" s="2">
        <v>1997</v>
      </c>
      <c r="D933" s="2">
        <v>2.0300000000000002</v>
      </c>
      <c r="E933" s="7">
        <v>1.5671850377715499</v>
      </c>
      <c r="F933" s="7">
        <f t="shared" si="103"/>
        <v>0</v>
      </c>
      <c r="G933" s="3">
        <f t="shared" si="105"/>
        <v>0</v>
      </c>
      <c r="H933" s="3">
        <f t="shared" si="106"/>
        <v>39137.47186988061</v>
      </c>
      <c r="I933" s="3">
        <f t="shared" si="107"/>
        <v>39137.47186988061</v>
      </c>
      <c r="J933" s="3">
        <f t="shared" si="108"/>
        <v>0</v>
      </c>
      <c r="K933" s="3">
        <f t="shared" si="109"/>
        <v>1539.5846525593349</v>
      </c>
      <c r="L933" s="2">
        <f t="shared" si="104"/>
        <v>0</v>
      </c>
    </row>
    <row r="934" spans="1:12">
      <c r="A934" s="2">
        <v>914</v>
      </c>
      <c r="B934" s="2">
        <v>27</v>
      </c>
      <c r="C934" s="2">
        <v>1997</v>
      </c>
      <c r="D934" s="2">
        <v>3.73</v>
      </c>
      <c r="E934" s="7">
        <v>1.218573620804299</v>
      </c>
      <c r="F934" s="7">
        <f t="shared" si="103"/>
        <v>0</v>
      </c>
      <c r="G934" s="3">
        <f t="shared" si="105"/>
        <v>0</v>
      </c>
      <c r="H934" s="3">
        <f t="shared" si="106"/>
        <v>71912.694618056485</v>
      </c>
      <c r="I934" s="3">
        <f t="shared" si="107"/>
        <v>71912.694618056485</v>
      </c>
      <c r="J934" s="3">
        <f t="shared" si="108"/>
        <v>0</v>
      </c>
      <c r="K934" s="3">
        <f t="shared" si="109"/>
        <v>1539.5846525593349</v>
      </c>
      <c r="L934" s="2">
        <f t="shared" si="104"/>
        <v>0</v>
      </c>
    </row>
    <row r="935" spans="1:12">
      <c r="A935" s="2">
        <v>915</v>
      </c>
      <c r="B935" s="2">
        <v>28</v>
      </c>
      <c r="C935" s="2">
        <v>1997</v>
      </c>
      <c r="D935" s="2">
        <v>0.89</v>
      </c>
      <c r="E935" s="7">
        <v>1.2460070853432459</v>
      </c>
      <c r="F935" s="7">
        <f t="shared" si="103"/>
        <v>0.35600708534324588</v>
      </c>
      <c r="G935" s="3">
        <f t="shared" si="105"/>
        <v>1546.7388927328909</v>
      </c>
      <c r="H935" s="3">
        <f t="shared" si="106"/>
        <v>17158.793085809728</v>
      </c>
      <c r="I935" s="3">
        <f t="shared" si="107"/>
        <v>15612.054193076838</v>
      </c>
      <c r="J935" s="3">
        <f t="shared" si="108"/>
        <v>0</v>
      </c>
      <c r="K935" s="3">
        <f t="shared" si="109"/>
        <v>1539.5846525593349</v>
      </c>
      <c r="L935" s="2">
        <f t="shared" si="104"/>
        <v>0</v>
      </c>
    </row>
    <row r="936" spans="1:12">
      <c r="A936" s="2">
        <v>916</v>
      </c>
      <c r="B936" s="2">
        <v>29</v>
      </c>
      <c r="C936" s="2">
        <v>1997</v>
      </c>
      <c r="D936" s="2">
        <v>4.63</v>
      </c>
      <c r="E936" s="7">
        <v>1.3830917308727109</v>
      </c>
      <c r="F936" s="7">
        <f t="shared" si="103"/>
        <v>0</v>
      </c>
      <c r="G936" s="3">
        <f t="shared" si="105"/>
        <v>0</v>
      </c>
      <c r="H936" s="3">
        <f t="shared" si="106"/>
        <v>89264.283131796648</v>
      </c>
      <c r="I936" s="3">
        <f t="shared" si="107"/>
        <v>89264.283131796648</v>
      </c>
      <c r="J936" s="3">
        <f t="shared" si="108"/>
        <v>0</v>
      </c>
      <c r="K936" s="3">
        <f t="shared" si="109"/>
        <v>1539.5846525593349</v>
      </c>
      <c r="L936" s="2">
        <f t="shared" si="104"/>
        <v>0</v>
      </c>
    </row>
    <row r="937" spans="1:12">
      <c r="A937" s="2">
        <v>917</v>
      </c>
      <c r="B937" s="2">
        <v>30</v>
      </c>
      <c r="C937" s="2">
        <v>1997</v>
      </c>
      <c r="D937" s="13">
        <v>3.82</v>
      </c>
      <c r="E937" s="7">
        <v>1.1262468492449289</v>
      </c>
      <c r="F937" s="7">
        <f t="shared" si="103"/>
        <v>0</v>
      </c>
      <c r="G937" s="3">
        <f t="shared" si="105"/>
        <v>0</v>
      </c>
      <c r="H937" s="3">
        <f t="shared" si="106"/>
        <v>73647.853469430498</v>
      </c>
      <c r="I937" s="3">
        <f t="shared" si="107"/>
        <v>73647.853469430498</v>
      </c>
      <c r="J937" s="3">
        <f t="shared" si="108"/>
        <v>0</v>
      </c>
      <c r="K937" s="3">
        <f t="shared" si="109"/>
        <v>1539.5846525593349</v>
      </c>
      <c r="L937" s="2">
        <f t="shared" si="104"/>
        <v>0</v>
      </c>
    </row>
    <row r="938" spans="1:12">
      <c r="A938" s="2">
        <v>918</v>
      </c>
      <c r="B938" s="2">
        <v>31</v>
      </c>
      <c r="C938" s="2">
        <v>1997</v>
      </c>
      <c r="D938" s="2">
        <v>0.48499999999999999</v>
      </c>
      <c r="E938" s="7">
        <v>1.3016657467037969</v>
      </c>
      <c r="F938" s="7">
        <f t="shared" si="103"/>
        <v>0.81666574670379688</v>
      </c>
      <c r="G938" s="3">
        <f t="shared" si="105"/>
        <v>3548.1559912539947</v>
      </c>
      <c r="H938" s="3">
        <f t="shared" si="106"/>
        <v>9350.5782546266491</v>
      </c>
      <c r="I938" s="3">
        <f t="shared" si="107"/>
        <v>5802.4222633726549</v>
      </c>
      <c r="J938" s="3">
        <f t="shared" si="108"/>
        <v>0</v>
      </c>
      <c r="K938" s="3">
        <f t="shared" si="109"/>
        <v>1539.5846525593349</v>
      </c>
      <c r="L938" s="2">
        <f t="shared" si="104"/>
        <v>0</v>
      </c>
    </row>
    <row r="939" spans="1:12">
      <c r="A939" s="2">
        <v>919</v>
      </c>
      <c r="B939" s="2">
        <v>32</v>
      </c>
      <c r="C939" s="2">
        <v>1997</v>
      </c>
      <c r="D939" s="2">
        <v>0.41499999999999998</v>
      </c>
      <c r="E939" s="7">
        <v>1.2556492113176627</v>
      </c>
      <c r="F939" s="7">
        <f t="shared" si="103"/>
        <v>0.84064921131766268</v>
      </c>
      <c r="G939" s="3">
        <f t="shared" si="105"/>
        <v>3652.3566069945018</v>
      </c>
      <c r="H939" s="3">
        <f t="shared" si="106"/>
        <v>8001.0102591135228</v>
      </c>
      <c r="I939" s="3">
        <f t="shared" si="107"/>
        <v>4348.653652119021</v>
      </c>
      <c r="J939" s="3">
        <f t="shared" si="108"/>
        <v>0</v>
      </c>
      <c r="K939" s="3">
        <f t="shared" si="109"/>
        <v>1539.5846525593349</v>
      </c>
      <c r="L939" s="2">
        <f t="shared" si="104"/>
        <v>0</v>
      </c>
    </row>
    <row r="940" spans="1:12">
      <c r="A940" s="2">
        <v>920</v>
      </c>
      <c r="B940" s="2">
        <v>33</v>
      </c>
      <c r="C940" s="2">
        <v>1997</v>
      </c>
      <c r="D940" s="2">
        <v>0.73000000000000009</v>
      </c>
      <c r="E940" s="7">
        <v>1.0715283453637339</v>
      </c>
      <c r="F940" s="7">
        <f t="shared" si="103"/>
        <v>0.34152834536373378</v>
      </c>
      <c r="G940" s="3">
        <f t="shared" si="105"/>
        <v>1483.8333181921876</v>
      </c>
      <c r="H940" s="3">
        <f t="shared" si="106"/>
        <v>14074.066238922587</v>
      </c>
      <c r="I940" s="3">
        <f t="shared" si="107"/>
        <v>12590.232920730399</v>
      </c>
      <c r="J940" s="3">
        <f t="shared" si="108"/>
        <v>0</v>
      </c>
      <c r="K940" s="3">
        <f t="shared" si="109"/>
        <v>1539.5846525593349</v>
      </c>
      <c r="L940" s="2">
        <f t="shared" si="104"/>
        <v>0</v>
      </c>
    </row>
    <row r="941" spans="1:12">
      <c r="A941" s="2">
        <v>921</v>
      </c>
      <c r="B941" s="2">
        <v>34</v>
      </c>
      <c r="C941" s="2">
        <v>1997</v>
      </c>
      <c r="D941" s="2">
        <v>3.2549999999999994</v>
      </c>
      <c r="E941" s="7">
        <v>0.87483070776908989</v>
      </c>
      <c r="F941" s="7">
        <f t="shared" si="103"/>
        <v>0</v>
      </c>
      <c r="G941" s="3">
        <f t="shared" si="105"/>
        <v>0</v>
      </c>
      <c r="H941" s="3">
        <f t="shared" si="106"/>
        <v>62754.911791360268</v>
      </c>
      <c r="I941" s="3">
        <f t="shared" si="107"/>
        <v>62754.911791360268</v>
      </c>
      <c r="J941" s="3">
        <f t="shared" si="108"/>
        <v>0</v>
      </c>
      <c r="K941" s="3">
        <f t="shared" si="109"/>
        <v>1539.5846525593349</v>
      </c>
      <c r="L941" s="2">
        <f t="shared" si="104"/>
        <v>0</v>
      </c>
    </row>
    <row r="942" spans="1:12">
      <c r="A942" s="2">
        <v>922</v>
      </c>
      <c r="B942" s="2">
        <v>35</v>
      </c>
      <c r="C942" s="2">
        <v>1997</v>
      </c>
      <c r="D942" s="2">
        <v>1.2649999999999999</v>
      </c>
      <c r="E942" s="7">
        <v>1.0414811012998939</v>
      </c>
      <c r="F942" s="7">
        <f t="shared" si="103"/>
        <v>0</v>
      </c>
      <c r="G942" s="3">
        <f t="shared" si="105"/>
        <v>0</v>
      </c>
      <c r="H942" s="3">
        <f t="shared" si="106"/>
        <v>24388.621633201463</v>
      </c>
      <c r="I942" s="3">
        <f t="shared" si="107"/>
        <v>24388.621633201463</v>
      </c>
      <c r="J942" s="3">
        <f t="shared" si="108"/>
        <v>0</v>
      </c>
      <c r="K942" s="3">
        <f t="shared" si="109"/>
        <v>1539.5846525593349</v>
      </c>
      <c r="L942" s="2">
        <f t="shared" si="104"/>
        <v>0</v>
      </c>
    </row>
    <row r="943" spans="1:12">
      <c r="A943" s="2">
        <v>923</v>
      </c>
      <c r="B943" s="2">
        <v>36</v>
      </c>
      <c r="C943" s="2">
        <v>1997</v>
      </c>
      <c r="D943" s="2">
        <v>0.47499999999999998</v>
      </c>
      <c r="E943" s="7">
        <v>0.98487755805054311</v>
      </c>
      <c r="F943" s="7">
        <f t="shared" si="103"/>
        <v>0.50987755805054313</v>
      </c>
      <c r="G943" s="3">
        <f t="shared" si="105"/>
        <v>2215.257735132067</v>
      </c>
      <c r="H943" s="3">
        <f t="shared" si="106"/>
        <v>9157.7828266962024</v>
      </c>
      <c r="I943" s="3">
        <f t="shared" si="107"/>
        <v>6942.5250915641354</v>
      </c>
      <c r="J943" s="3">
        <f t="shared" si="108"/>
        <v>0</v>
      </c>
      <c r="K943" s="3">
        <f t="shared" si="109"/>
        <v>1539.5846525593349</v>
      </c>
      <c r="L943" s="2">
        <f t="shared" si="104"/>
        <v>0</v>
      </c>
    </row>
    <row r="944" spans="1:12">
      <c r="A944" s="2">
        <v>924</v>
      </c>
      <c r="B944" s="2">
        <v>37</v>
      </c>
      <c r="C944" s="2">
        <v>1997</v>
      </c>
      <c r="D944" s="2">
        <v>0.49</v>
      </c>
      <c r="E944" s="7">
        <v>0.81963188892775496</v>
      </c>
      <c r="F944" s="7">
        <f t="shared" si="103"/>
        <v>0.32963188892775497</v>
      </c>
      <c r="G944" s="3">
        <f t="shared" si="105"/>
        <v>1432.1469540360088</v>
      </c>
      <c r="H944" s="3">
        <f t="shared" si="106"/>
        <v>9446.9759685918707</v>
      </c>
      <c r="I944" s="3">
        <f t="shared" si="107"/>
        <v>8014.8290145558622</v>
      </c>
      <c r="J944" s="3">
        <f t="shared" si="108"/>
        <v>0</v>
      </c>
      <c r="K944" s="3">
        <f t="shared" si="109"/>
        <v>1539.5846525593349</v>
      </c>
      <c r="L944" s="2">
        <f t="shared" si="104"/>
        <v>0</v>
      </c>
    </row>
    <row r="945" spans="1:12">
      <c r="A945" s="2">
        <v>925</v>
      </c>
      <c r="B945" s="2">
        <v>38</v>
      </c>
      <c r="C945" s="2">
        <v>1997</v>
      </c>
      <c r="D945" s="2">
        <v>1.9849999999999999</v>
      </c>
      <c r="E945" s="7">
        <v>0.81573700704196406</v>
      </c>
      <c r="F945" s="7">
        <f t="shared" si="103"/>
        <v>0</v>
      </c>
      <c r="G945" s="3">
        <f t="shared" si="105"/>
        <v>0</v>
      </c>
      <c r="H945" s="3">
        <f t="shared" si="106"/>
        <v>38269.892444193603</v>
      </c>
      <c r="I945" s="3">
        <f t="shared" si="107"/>
        <v>38269.892444193603</v>
      </c>
      <c r="J945" s="3">
        <f t="shared" si="108"/>
        <v>0</v>
      </c>
      <c r="K945" s="3">
        <f t="shared" si="109"/>
        <v>1539.5846525593349</v>
      </c>
      <c r="L945" s="2">
        <f t="shared" si="104"/>
        <v>0</v>
      </c>
    </row>
    <row r="946" spans="1:12">
      <c r="A946" s="2">
        <v>926</v>
      </c>
      <c r="B946" s="2">
        <v>39</v>
      </c>
      <c r="C946" s="2">
        <v>1997</v>
      </c>
      <c r="D946" s="2">
        <v>0.23</v>
      </c>
      <c r="E946" s="7">
        <v>0.752688581909423</v>
      </c>
      <c r="F946" s="7">
        <f t="shared" si="103"/>
        <v>0.52268858190942302</v>
      </c>
      <c r="G946" s="3">
        <f t="shared" si="105"/>
        <v>2270.917607292065</v>
      </c>
      <c r="H946" s="3">
        <f t="shared" si="106"/>
        <v>4434.2948424002661</v>
      </c>
      <c r="I946" s="3">
        <f t="shared" si="107"/>
        <v>2163.3772351082011</v>
      </c>
      <c r="J946" s="3">
        <f t="shared" si="108"/>
        <v>0</v>
      </c>
      <c r="K946" s="3">
        <f t="shared" si="109"/>
        <v>1539.5846525593349</v>
      </c>
      <c r="L946" s="2">
        <f t="shared" si="104"/>
        <v>0</v>
      </c>
    </row>
    <row r="947" spans="1:12">
      <c r="A947" s="2">
        <v>927</v>
      </c>
      <c r="B947" s="2">
        <v>40</v>
      </c>
      <c r="C947" s="2">
        <v>1997</v>
      </c>
      <c r="D947" s="2">
        <v>3.4999999999999996E-2</v>
      </c>
      <c r="E947" s="7">
        <v>0.74317795199786396</v>
      </c>
      <c r="F947" s="7">
        <f t="shared" si="103"/>
        <v>0</v>
      </c>
      <c r="G947" s="3">
        <f t="shared" si="105"/>
        <v>0</v>
      </c>
      <c r="H947" s="3">
        <f t="shared" si="106"/>
        <v>674.78399775656214</v>
      </c>
      <c r="I947" s="3">
        <f t="shared" si="107"/>
        <v>674.78399775656214</v>
      </c>
      <c r="J947" s="3">
        <f t="shared" si="108"/>
        <v>0</v>
      </c>
      <c r="K947" s="3">
        <f t="shared" si="109"/>
        <v>1539.5846525593349</v>
      </c>
      <c r="L947" s="2">
        <f t="shared" si="104"/>
        <v>0</v>
      </c>
    </row>
    <row r="948" spans="1:12">
      <c r="A948" s="2">
        <v>928</v>
      </c>
      <c r="B948" s="2">
        <v>41</v>
      </c>
      <c r="C948" s="2">
        <v>1997</v>
      </c>
      <c r="D948" s="2">
        <v>0.14000000000000001</v>
      </c>
      <c r="E948" s="7">
        <v>0.67512637726412694</v>
      </c>
      <c r="F948" s="7">
        <f t="shared" si="103"/>
        <v>0</v>
      </c>
      <c r="G948" s="3">
        <f t="shared" si="105"/>
        <v>0</v>
      </c>
      <c r="H948" s="3">
        <f t="shared" si="106"/>
        <v>2699.1359910262495</v>
      </c>
      <c r="I948" s="3">
        <f t="shared" si="107"/>
        <v>2699.1359910262495</v>
      </c>
      <c r="J948" s="3">
        <f t="shared" si="108"/>
        <v>0</v>
      </c>
      <c r="K948" s="3">
        <f t="shared" si="109"/>
        <v>1539.5846525593349</v>
      </c>
      <c r="L948" s="2">
        <f t="shared" si="104"/>
        <v>0</v>
      </c>
    </row>
    <row r="949" spans="1:12">
      <c r="A949" s="2">
        <v>929</v>
      </c>
      <c r="B949" s="2">
        <v>42</v>
      </c>
      <c r="C949" s="2">
        <v>1997</v>
      </c>
      <c r="D949" s="2">
        <v>1.52</v>
      </c>
      <c r="E949" s="7">
        <v>0.48856102312371497</v>
      </c>
      <c r="F949" s="7">
        <f t="shared" si="103"/>
        <v>0</v>
      </c>
      <c r="G949" s="3">
        <f t="shared" si="105"/>
        <v>0</v>
      </c>
      <c r="H949" s="3">
        <f t="shared" si="106"/>
        <v>29304.905045427844</v>
      </c>
      <c r="I949" s="3">
        <f t="shared" si="107"/>
        <v>29304.905045427844</v>
      </c>
      <c r="J949" s="3">
        <f t="shared" si="108"/>
        <v>0</v>
      </c>
      <c r="K949" s="3">
        <f t="shared" si="109"/>
        <v>1539.5846525593349</v>
      </c>
      <c r="L949" s="2">
        <f t="shared" si="104"/>
        <v>0</v>
      </c>
    </row>
    <row r="950" spans="1:12">
      <c r="A950" s="2">
        <v>930</v>
      </c>
      <c r="B950" s="2">
        <v>43</v>
      </c>
      <c r="C950" s="2">
        <v>1997</v>
      </c>
      <c r="D950" s="2">
        <v>0.02</v>
      </c>
      <c r="E950" s="7">
        <v>0.27754496034682541</v>
      </c>
      <c r="F950" s="7">
        <f t="shared" si="103"/>
        <v>0</v>
      </c>
      <c r="G950" s="3">
        <f t="shared" si="105"/>
        <v>0</v>
      </c>
      <c r="H950" s="3">
        <f t="shared" si="106"/>
        <v>385.59085586089265</v>
      </c>
      <c r="I950" s="3">
        <f t="shared" si="107"/>
        <v>385.59085586089265</v>
      </c>
      <c r="J950" s="3">
        <f t="shared" si="108"/>
        <v>0</v>
      </c>
      <c r="K950" s="3">
        <f t="shared" si="109"/>
        <v>1539.5846525593349</v>
      </c>
      <c r="L950" s="2">
        <f t="shared" si="104"/>
        <v>0</v>
      </c>
    </row>
    <row r="951" spans="1:12">
      <c r="A951" s="2">
        <v>931</v>
      </c>
      <c r="B951" s="2">
        <v>44</v>
      </c>
      <c r="C951" s="2">
        <v>1997</v>
      </c>
      <c r="D951" s="2">
        <v>0.4</v>
      </c>
      <c r="E951" s="7">
        <v>0.3005995272524436</v>
      </c>
      <c r="F951" s="7">
        <f t="shared" si="103"/>
        <v>0</v>
      </c>
      <c r="G951" s="3">
        <f t="shared" si="105"/>
        <v>0</v>
      </c>
      <c r="H951" s="3">
        <f t="shared" si="106"/>
        <v>7711.8171172178536</v>
      </c>
      <c r="I951" s="3">
        <f t="shared" si="107"/>
        <v>7711.8171172178536</v>
      </c>
      <c r="J951" s="3">
        <f t="shared" si="108"/>
        <v>0</v>
      </c>
      <c r="K951" s="3">
        <f t="shared" si="109"/>
        <v>0</v>
      </c>
      <c r="L951" s="2">
        <f t="shared" si="104"/>
        <v>0</v>
      </c>
    </row>
    <row r="952" spans="1:12">
      <c r="A952" s="2">
        <v>932</v>
      </c>
      <c r="B952" s="2">
        <v>45</v>
      </c>
      <c r="C952" s="2">
        <v>1997</v>
      </c>
      <c r="D952" s="2">
        <v>0.1</v>
      </c>
      <c r="E952" s="7">
        <v>0.13671665340385608</v>
      </c>
      <c r="F952" s="7">
        <f t="shared" si="103"/>
        <v>0</v>
      </c>
      <c r="G952" s="3">
        <f t="shared" si="105"/>
        <v>0</v>
      </c>
      <c r="H952" s="3">
        <f t="shared" si="106"/>
        <v>1927.9542793044634</v>
      </c>
      <c r="I952" s="3">
        <f t="shared" si="107"/>
        <v>1927.9542793044634</v>
      </c>
      <c r="J952" s="3">
        <f t="shared" si="108"/>
        <v>0</v>
      </c>
      <c r="K952" s="3">
        <f t="shared" si="109"/>
        <v>0</v>
      </c>
      <c r="L952" s="2">
        <f t="shared" si="104"/>
        <v>0</v>
      </c>
    </row>
    <row r="953" spans="1:12">
      <c r="A953" s="2">
        <v>933</v>
      </c>
      <c r="B953" s="2">
        <v>46</v>
      </c>
      <c r="C953" s="2">
        <v>1997</v>
      </c>
      <c r="D953" s="2">
        <v>0.45500000000000002</v>
      </c>
      <c r="E953" s="7">
        <v>0.12289370066204999</v>
      </c>
      <c r="F953" s="7">
        <f t="shared" si="103"/>
        <v>0</v>
      </c>
      <c r="G953" s="3">
        <f t="shared" si="105"/>
        <v>0</v>
      </c>
      <c r="H953" s="3">
        <f t="shared" si="106"/>
        <v>8772.1919708353107</v>
      </c>
      <c r="I953" s="3">
        <f t="shared" si="107"/>
        <v>8772.1919708353107</v>
      </c>
      <c r="J953" s="3">
        <f t="shared" si="108"/>
        <v>0</v>
      </c>
      <c r="K953" s="3">
        <f t="shared" si="109"/>
        <v>0</v>
      </c>
      <c r="L953" s="2">
        <f t="shared" si="104"/>
        <v>0</v>
      </c>
    </row>
    <row r="954" spans="1:12">
      <c r="A954" s="2">
        <v>934</v>
      </c>
      <c r="B954" s="2">
        <v>47</v>
      </c>
      <c r="C954" s="2">
        <v>1997</v>
      </c>
      <c r="D954" s="2">
        <v>0.105</v>
      </c>
      <c r="E954" s="7">
        <v>8.5285314873638898E-2</v>
      </c>
      <c r="F954" s="7">
        <f t="shared" si="103"/>
        <v>0</v>
      </c>
      <c r="G954" s="3">
        <f t="shared" si="105"/>
        <v>0</v>
      </c>
      <c r="H954" s="3">
        <f t="shared" si="106"/>
        <v>2024.3519932696865</v>
      </c>
      <c r="I954" s="3">
        <f t="shared" si="107"/>
        <v>2024.3519932696865</v>
      </c>
      <c r="J954" s="3">
        <f t="shared" si="108"/>
        <v>0</v>
      </c>
      <c r="K954" s="3">
        <f t="shared" si="109"/>
        <v>0</v>
      </c>
      <c r="L954" s="2">
        <f t="shared" si="104"/>
        <v>0</v>
      </c>
    </row>
    <row r="955" spans="1:12">
      <c r="A955" s="2">
        <v>935</v>
      </c>
      <c r="B955" s="2">
        <v>48</v>
      </c>
      <c r="C955" s="2">
        <v>1997</v>
      </c>
      <c r="D955" s="2">
        <v>0</v>
      </c>
      <c r="E955" s="7">
        <v>0</v>
      </c>
      <c r="F955" s="7">
        <f t="shared" si="103"/>
        <v>0</v>
      </c>
      <c r="G955" s="3">
        <f t="shared" si="105"/>
        <v>0</v>
      </c>
      <c r="H955" s="3">
        <f t="shared" si="106"/>
        <v>0</v>
      </c>
      <c r="I955" s="3">
        <f t="shared" si="107"/>
        <v>0</v>
      </c>
      <c r="J955" s="3">
        <f t="shared" si="108"/>
        <v>0</v>
      </c>
      <c r="K955" s="3">
        <f t="shared" si="109"/>
        <v>0</v>
      </c>
      <c r="L955" s="2">
        <f t="shared" si="104"/>
        <v>0</v>
      </c>
    </row>
    <row r="956" spans="1:12">
      <c r="A956" s="2">
        <v>936</v>
      </c>
      <c r="B956" s="2">
        <v>49</v>
      </c>
      <c r="C956" s="2">
        <v>1997</v>
      </c>
      <c r="D956" s="2">
        <v>0</v>
      </c>
      <c r="E956" s="7">
        <v>0</v>
      </c>
      <c r="F956" s="7">
        <f t="shared" si="103"/>
        <v>0</v>
      </c>
      <c r="G956" s="3">
        <f t="shared" si="105"/>
        <v>0</v>
      </c>
      <c r="H956" s="3">
        <f t="shared" si="106"/>
        <v>0</v>
      </c>
      <c r="I956" s="3">
        <f t="shared" si="107"/>
        <v>0</v>
      </c>
      <c r="J956" s="3">
        <f t="shared" si="108"/>
        <v>0</v>
      </c>
      <c r="K956" s="3">
        <f t="shared" si="109"/>
        <v>0</v>
      </c>
      <c r="L956" s="2">
        <f t="shared" si="104"/>
        <v>0</v>
      </c>
    </row>
    <row r="957" spans="1:12">
      <c r="A957" s="2">
        <v>937</v>
      </c>
      <c r="B957" s="2">
        <v>50</v>
      </c>
      <c r="C957" s="2">
        <v>1997</v>
      </c>
      <c r="D957" s="2">
        <v>0</v>
      </c>
      <c r="E957" s="7">
        <v>0</v>
      </c>
      <c r="F957" s="7">
        <f t="shared" si="103"/>
        <v>0</v>
      </c>
      <c r="G957" s="3">
        <f t="shared" si="105"/>
        <v>0</v>
      </c>
      <c r="H957" s="3">
        <f t="shared" si="106"/>
        <v>0</v>
      </c>
      <c r="I957" s="3">
        <f t="shared" si="107"/>
        <v>0</v>
      </c>
      <c r="J957" s="3">
        <f t="shared" si="108"/>
        <v>0</v>
      </c>
      <c r="K957" s="3">
        <f t="shared" si="109"/>
        <v>0</v>
      </c>
      <c r="L957" s="2">
        <f t="shared" si="104"/>
        <v>0</v>
      </c>
    </row>
    <row r="958" spans="1:12">
      <c r="A958" s="2">
        <v>938</v>
      </c>
      <c r="B958" s="2">
        <v>51</v>
      </c>
      <c r="C958" s="2">
        <v>1997</v>
      </c>
      <c r="D958" s="2">
        <v>0</v>
      </c>
      <c r="E958" s="7">
        <v>0</v>
      </c>
      <c r="F958" s="7">
        <f t="shared" si="103"/>
        <v>0</v>
      </c>
      <c r="G958" s="3">
        <f t="shared" si="105"/>
        <v>0</v>
      </c>
      <c r="H958" s="3">
        <f t="shared" si="106"/>
        <v>0</v>
      </c>
      <c r="I958" s="3">
        <f t="shared" si="107"/>
        <v>0</v>
      </c>
      <c r="J958" s="3">
        <f t="shared" si="108"/>
        <v>0</v>
      </c>
      <c r="K958" s="3">
        <f t="shared" si="109"/>
        <v>0</v>
      </c>
      <c r="L958" s="2">
        <f t="shared" si="104"/>
        <v>0</v>
      </c>
    </row>
    <row r="959" spans="1:12">
      <c r="A959" s="2">
        <v>939</v>
      </c>
      <c r="B959" s="2">
        <v>52</v>
      </c>
      <c r="C959" s="2">
        <v>1997</v>
      </c>
      <c r="D959" s="2">
        <v>0</v>
      </c>
      <c r="E959" s="7">
        <v>0</v>
      </c>
      <c r="F959" s="7">
        <f t="shared" si="103"/>
        <v>0</v>
      </c>
      <c r="G959" s="3">
        <f t="shared" si="105"/>
        <v>0</v>
      </c>
      <c r="H959" s="3">
        <f t="shared" si="106"/>
        <v>0</v>
      </c>
      <c r="I959" s="3">
        <f t="shared" si="107"/>
        <v>0</v>
      </c>
      <c r="J959" s="3">
        <f t="shared" si="108"/>
        <v>0</v>
      </c>
      <c r="K959" s="3">
        <f t="shared" si="109"/>
        <v>0</v>
      </c>
      <c r="L959" s="2">
        <f t="shared" si="104"/>
        <v>0</v>
      </c>
    </row>
    <row r="960" spans="1:12">
      <c r="A960" s="2">
        <v>940</v>
      </c>
      <c r="B960" s="2">
        <v>1</v>
      </c>
      <c r="C960" s="2">
        <v>1998</v>
      </c>
      <c r="D960" s="2">
        <v>0</v>
      </c>
      <c r="E960" s="7">
        <v>0</v>
      </c>
      <c r="F960" s="7">
        <f t="shared" si="103"/>
        <v>0</v>
      </c>
      <c r="G960" s="3">
        <f t="shared" si="105"/>
        <v>0</v>
      </c>
      <c r="H960" s="3">
        <f t="shared" si="106"/>
        <v>0</v>
      </c>
      <c r="I960" s="3">
        <f t="shared" si="107"/>
        <v>0</v>
      </c>
      <c r="J960" s="3">
        <f t="shared" si="108"/>
        <v>0</v>
      </c>
      <c r="K960" s="3">
        <f t="shared" si="109"/>
        <v>0</v>
      </c>
      <c r="L960" s="2">
        <f t="shared" si="104"/>
        <v>0</v>
      </c>
    </row>
    <row r="961" spans="1:12">
      <c r="A961" s="2">
        <v>941</v>
      </c>
      <c r="B961" s="2">
        <v>2</v>
      </c>
      <c r="C961" s="2">
        <v>1998</v>
      </c>
      <c r="D961" s="2">
        <v>0</v>
      </c>
      <c r="E961" s="7">
        <v>0</v>
      </c>
      <c r="F961" s="7">
        <f t="shared" si="103"/>
        <v>0</v>
      </c>
      <c r="G961" s="3">
        <f t="shared" si="105"/>
        <v>0</v>
      </c>
      <c r="H961" s="3">
        <f t="shared" si="106"/>
        <v>0</v>
      </c>
      <c r="I961" s="3">
        <f t="shared" si="107"/>
        <v>0</v>
      </c>
      <c r="J961" s="3">
        <f t="shared" si="108"/>
        <v>0</v>
      </c>
      <c r="K961" s="3">
        <f t="shared" si="109"/>
        <v>0</v>
      </c>
      <c r="L961" s="2">
        <f t="shared" si="104"/>
        <v>0</v>
      </c>
    </row>
    <row r="962" spans="1:12">
      <c r="A962" s="2">
        <v>942</v>
      </c>
      <c r="B962" s="2">
        <v>3</v>
      </c>
      <c r="C962" s="2">
        <v>1998</v>
      </c>
      <c r="D962" s="2">
        <v>0</v>
      </c>
      <c r="E962" s="7">
        <v>0</v>
      </c>
      <c r="F962" s="7">
        <f t="shared" si="103"/>
        <v>0</v>
      </c>
      <c r="G962" s="3">
        <f t="shared" si="105"/>
        <v>0</v>
      </c>
      <c r="H962" s="3">
        <f t="shared" si="106"/>
        <v>0</v>
      </c>
      <c r="I962" s="3">
        <f t="shared" si="107"/>
        <v>0</v>
      </c>
      <c r="J962" s="3">
        <f t="shared" si="108"/>
        <v>0</v>
      </c>
      <c r="K962" s="3">
        <f t="shared" si="109"/>
        <v>0</v>
      </c>
      <c r="L962" s="2">
        <f t="shared" si="104"/>
        <v>0</v>
      </c>
    </row>
    <row r="963" spans="1:12">
      <c r="A963" s="2">
        <v>943</v>
      </c>
      <c r="B963" s="2">
        <v>4</v>
      </c>
      <c r="C963" s="2">
        <v>1998</v>
      </c>
      <c r="D963" s="2">
        <v>0</v>
      </c>
      <c r="E963" s="7">
        <v>0</v>
      </c>
      <c r="F963" s="7">
        <f t="shared" si="103"/>
        <v>0</v>
      </c>
      <c r="G963" s="3">
        <f t="shared" si="105"/>
        <v>0</v>
      </c>
      <c r="H963" s="3">
        <f t="shared" si="106"/>
        <v>0</v>
      </c>
      <c r="I963" s="3">
        <f t="shared" si="107"/>
        <v>0</v>
      </c>
      <c r="J963" s="3">
        <f t="shared" si="108"/>
        <v>0</v>
      </c>
      <c r="K963" s="3">
        <f t="shared" si="109"/>
        <v>0</v>
      </c>
      <c r="L963" s="2">
        <f t="shared" si="104"/>
        <v>0</v>
      </c>
    </row>
    <row r="964" spans="1:12">
      <c r="A964" s="2">
        <v>944</v>
      </c>
      <c r="B964" s="2">
        <v>5</v>
      </c>
      <c r="C964" s="2">
        <v>1998</v>
      </c>
      <c r="D964" s="2">
        <v>0</v>
      </c>
      <c r="E964" s="7">
        <v>0</v>
      </c>
      <c r="F964" s="7">
        <f t="shared" si="103"/>
        <v>0</v>
      </c>
      <c r="G964" s="3">
        <f t="shared" si="105"/>
        <v>0</v>
      </c>
      <c r="H964" s="3">
        <f t="shared" si="106"/>
        <v>0</v>
      </c>
      <c r="I964" s="3">
        <f t="shared" si="107"/>
        <v>0</v>
      </c>
      <c r="J964" s="3">
        <f t="shared" si="108"/>
        <v>0</v>
      </c>
      <c r="K964" s="3">
        <f t="shared" si="109"/>
        <v>0</v>
      </c>
      <c r="L964" s="2">
        <f t="shared" si="104"/>
        <v>0</v>
      </c>
    </row>
    <row r="965" spans="1:12">
      <c r="A965" s="2">
        <v>945</v>
      </c>
      <c r="B965" s="2">
        <v>6</v>
      </c>
      <c r="C965" s="2">
        <v>1998</v>
      </c>
      <c r="D965" s="2">
        <v>0</v>
      </c>
      <c r="E965" s="7">
        <v>0</v>
      </c>
      <c r="F965" s="7">
        <f t="shared" si="103"/>
        <v>0</v>
      </c>
      <c r="G965" s="3">
        <f t="shared" si="105"/>
        <v>0</v>
      </c>
      <c r="H965" s="3">
        <f t="shared" si="106"/>
        <v>0</v>
      </c>
      <c r="I965" s="3">
        <f t="shared" si="107"/>
        <v>0</v>
      </c>
      <c r="J965" s="3">
        <f t="shared" si="108"/>
        <v>0</v>
      </c>
      <c r="K965" s="3">
        <f t="shared" si="109"/>
        <v>0</v>
      </c>
      <c r="L965" s="2">
        <f t="shared" si="104"/>
        <v>0</v>
      </c>
    </row>
    <row r="966" spans="1:12">
      <c r="A966" s="2">
        <v>946</v>
      </c>
      <c r="B966" s="2">
        <v>7</v>
      </c>
      <c r="C966" s="2">
        <v>1998</v>
      </c>
      <c r="D966" s="2">
        <v>0</v>
      </c>
      <c r="E966" s="7">
        <v>0</v>
      </c>
      <c r="F966" s="7">
        <f t="shared" si="103"/>
        <v>0</v>
      </c>
      <c r="G966" s="3">
        <f t="shared" si="105"/>
        <v>0</v>
      </c>
      <c r="H966" s="3">
        <f t="shared" si="106"/>
        <v>0</v>
      </c>
      <c r="I966" s="3">
        <f t="shared" si="107"/>
        <v>0</v>
      </c>
      <c r="J966" s="3">
        <f t="shared" si="108"/>
        <v>0</v>
      </c>
      <c r="K966" s="3">
        <f t="shared" si="109"/>
        <v>0</v>
      </c>
      <c r="L966" s="2">
        <f t="shared" si="104"/>
        <v>0</v>
      </c>
    </row>
    <row r="967" spans="1:12">
      <c r="A967" s="2">
        <v>947</v>
      </c>
      <c r="B967" s="2">
        <v>8</v>
      </c>
      <c r="C967" s="2">
        <v>1998</v>
      </c>
      <c r="D967" s="2">
        <v>0</v>
      </c>
      <c r="E967" s="7">
        <v>0</v>
      </c>
      <c r="F967" s="7">
        <f t="shared" si="103"/>
        <v>0</v>
      </c>
      <c r="G967" s="3">
        <f t="shared" si="105"/>
        <v>0</v>
      </c>
      <c r="H967" s="3">
        <f t="shared" si="106"/>
        <v>0</v>
      </c>
      <c r="I967" s="3">
        <f t="shared" si="107"/>
        <v>0</v>
      </c>
      <c r="J967" s="3">
        <f t="shared" si="108"/>
        <v>0</v>
      </c>
      <c r="K967" s="3">
        <f t="shared" si="109"/>
        <v>0</v>
      </c>
      <c r="L967" s="2">
        <f t="shared" si="104"/>
        <v>0</v>
      </c>
    </row>
    <row r="968" spans="1:12">
      <c r="A968" s="2">
        <v>948</v>
      </c>
      <c r="B968" s="2">
        <v>9</v>
      </c>
      <c r="C968" s="2">
        <v>1998</v>
      </c>
      <c r="D968" s="2">
        <v>0</v>
      </c>
      <c r="E968" s="7">
        <v>0</v>
      </c>
      <c r="F968" s="7">
        <f t="shared" si="103"/>
        <v>0</v>
      </c>
      <c r="G968" s="3">
        <f t="shared" si="105"/>
        <v>0</v>
      </c>
      <c r="H968" s="3">
        <f t="shared" si="106"/>
        <v>0</v>
      </c>
      <c r="I968" s="3">
        <f t="shared" si="107"/>
        <v>0</v>
      </c>
      <c r="J968" s="3">
        <f t="shared" si="108"/>
        <v>0</v>
      </c>
      <c r="K968" s="3">
        <f t="shared" si="109"/>
        <v>0</v>
      </c>
      <c r="L968" s="2">
        <f t="shared" si="104"/>
        <v>0</v>
      </c>
    </row>
    <row r="969" spans="1:12">
      <c r="A969" s="2">
        <v>949</v>
      </c>
      <c r="B969" s="2">
        <v>10</v>
      </c>
      <c r="C969" s="2">
        <v>1998</v>
      </c>
      <c r="D969" s="2">
        <v>0</v>
      </c>
      <c r="E969" s="7">
        <v>0</v>
      </c>
      <c r="F969" s="7">
        <f t="shared" si="103"/>
        <v>0</v>
      </c>
      <c r="G969" s="3">
        <f t="shared" si="105"/>
        <v>0</v>
      </c>
      <c r="H969" s="3">
        <f t="shared" si="106"/>
        <v>0</v>
      </c>
      <c r="I969" s="3">
        <f t="shared" si="107"/>
        <v>0</v>
      </c>
      <c r="J969" s="3">
        <f t="shared" si="108"/>
        <v>0</v>
      </c>
      <c r="K969" s="3">
        <f t="shared" si="109"/>
        <v>0</v>
      </c>
      <c r="L969" s="2">
        <f t="shared" si="104"/>
        <v>0</v>
      </c>
    </row>
    <row r="970" spans="1:12">
      <c r="A970" s="2">
        <v>950</v>
      </c>
      <c r="B970" s="2">
        <v>11</v>
      </c>
      <c r="C970" s="2">
        <v>1998</v>
      </c>
      <c r="D970" s="2">
        <v>0.32100000000000001</v>
      </c>
      <c r="E970" s="7">
        <v>0.1218409053875333</v>
      </c>
      <c r="F970" s="7">
        <f t="shared" si="103"/>
        <v>0</v>
      </c>
      <c r="G970" s="3">
        <f t="shared" si="105"/>
        <v>0</v>
      </c>
      <c r="H970" s="3">
        <f t="shared" si="106"/>
        <v>6188.7332365673274</v>
      </c>
      <c r="I970" s="3">
        <f t="shared" si="107"/>
        <v>6188.7332365673274</v>
      </c>
      <c r="J970" s="3">
        <f t="shared" si="108"/>
        <v>0</v>
      </c>
      <c r="K970" s="3">
        <f t="shared" si="109"/>
        <v>1539.5846525593349</v>
      </c>
      <c r="L970" s="2">
        <f t="shared" si="104"/>
        <v>0</v>
      </c>
    </row>
    <row r="971" spans="1:12">
      <c r="A971" s="2">
        <v>951</v>
      </c>
      <c r="B971" s="2">
        <v>12</v>
      </c>
      <c r="C971" s="2">
        <v>1998</v>
      </c>
      <c r="D971" s="2">
        <v>0.71900000000000008</v>
      </c>
      <c r="E971" s="7">
        <v>0.32593051147857455</v>
      </c>
      <c r="F971" s="7">
        <f t="shared" si="103"/>
        <v>0</v>
      </c>
      <c r="G971" s="3">
        <f t="shared" si="105"/>
        <v>0</v>
      </c>
      <c r="H971" s="3">
        <f t="shared" si="106"/>
        <v>13861.991268199094</v>
      </c>
      <c r="I971" s="3">
        <f t="shared" si="107"/>
        <v>13861.991268199094</v>
      </c>
      <c r="J971" s="3">
        <f t="shared" si="108"/>
        <v>0</v>
      </c>
      <c r="K971" s="3">
        <f t="shared" si="109"/>
        <v>1539.5846525593349</v>
      </c>
      <c r="L971" s="2">
        <f t="shared" si="104"/>
        <v>0</v>
      </c>
    </row>
    <row r="972" spans="1:12">
      <c r="A972" s="2">
        <v>952</v>
      </c>
      <c r="B972" s="2">
        <v>13</v>
      </c>
      <c r="C972" s="2">
        <v>1998</v>
      </c>
      <c r="D972" s="2">
        <v>1.6800000000000002</v>
      </c>
      <c r="E972" s="7">
        <v>0.60916810961486889</v>
      </c>
      <c r="F972" s="7">
        <f t="shared" si="103"/>
        <v>0</v>
      </c>
      <c r="G972" s="3">
        <f t="shared" si="105"/>
        <v>0</v>
      </c>
      <c r="H972" s="3">
        <f t="shared" si="106"/>
        <v>32389.631892314992</v>
      </c>
      <c r="I972" s="3">
        <f t="shared" si="107"/>
        <v>32389.631892314992</v>
      </c>
      <c r="J972" s="3">
        <f t="shared" si="108"/>
        <v>0</v>
      </c>
      <c r="K972" s="3">
        <f t="shared" si="109"/>
        <v>1539.5846525593349</v>
      </c>
      <c r="L972" s="2">
        <f t="shared" si="104"/>
        <v>0</v>
      </c>
    </row>
    <row r="973" spans="1:12">
      <c r="A973" s="2">
        <v>953</v>
      </c>
      <c r="B973" s="2">
        <v>14</v>
      </c>
      <c r="C973" s="2">
        <v>1998</v>
      </c>
      <c r="D973" s="2">
        <v>2.1599999999999997</v>
      </c>
      <c r="E973" s="7">
        <v>0.47751692864679096</v>
      </c>
      <c r="F973" s="7">
        <f t="shared" si="103"/>
        <v>0</v>
      </c>
      <c r="G973" s="3">
        <f t="shared" si="105"/>
        <v>0</v>
      </c>
      <c r="H973" s="3">
        <f t="shared" si="106"/>
        <v>41643.812432976396</v>
      </c>
      <c r="I973" s="3">
        <f t="shared" si="107"/>
        <v>41643.812432976396</v>
      </c>
      <c r="J973" s="3">
        <f t="shared" si="108"/>
        <v>0</v>
      </c>
      <c r="K973" s="3">
        <f t="shared" si="109"/>
        <v>1539.5846525593349</v>
      </c>
      <c r="L973" s="2">
        <f t="shared" si="104"/>
        <v>0</v>
      </c>
    </row>
    <row r="974" spans="1:12">
      <c r="A974" s="2">
        <v>954</v>
      </c>
      <c r="B974" s="2">
        <v>15</v>
      </c>
      <c r="C974" s="2">
        <v>1998</v>
      </c>
      <c r="D974" s="2">
        <v>0.70500000000000007</v>
      </c>
      <c r="E974" s="7">
        <v>0.75753818820368901</v>
      </c>
      <c r="F974" s="7">
        <f t="shared" si="103"/>
        <v>5.253818820368894E-2</v>
      </c>
      <c r="G974" s="3">
        <f t="shared" si="105"/>
        <v>228.26191498412481</v>
      </c>
      <c r="H974" s="3">
        <f t="shared" si="106"/>
        <v>13592.07766909647</v>
      </c>
      <c r="I974" s="3">
        <f t="shared" si="107"/>
        <v>13363.815754112346</v>
      </c>
      <c r="J974" s="3">
        <f t="shared" si="108"/>
        <v>0</v>
      </c>
      <c r="K974" s="3">
        <f t="shared" si="109"/>
        <v>1539.5846525593349</v>
      </c>
      <c r="L974" s="2">
        <f t="shared" si="104"/>
        <v>0</v>
      </c>
    </row>
    <row r="975" spans="1:12">
      <c r="A975" s="2">
        <v>955</v>
      </c>
      <c r="B975" s="2">
        <v>16</v>
      </c>
      <c r="C975" s="2">
        <v>1998</v>
      </c>
      <c r="D975" s="2">
        <v>0.16</v>
      </c>
      <c r="E975" s="7">
        <v>0.73685157405156099</v>
      </c>
      <c r="F975" s="7">
        <f t="shared" si="103"/>
        <v>0.57685157405156096</v>
      </c>
      <c r="G975" s="3">
        <f t="shared" si="105"/>
        <v>2506.2387847126142</v>
      </c>
      <c r="H975" s="3">
        <f t="shared" si="106"/>
        <v>3084.7268468871412</v>
      </c>
      <c r="I975" s="3">
        <f t="shared" si="107"/>
        <v>578.48806217452693</v>
      </c>
      <c r="J975" s="3">
        <f t="shared" si="108"/>
        <v>0</v>
      </c>
      <c r="K975" s="3">
        <f t="shared" si="109"/>
        <v>1539.5846525593349</v>
      </c>
      <c r="L975" s="2">
        <f t="shared" si="104"/>
        <v>0</v>
      </c>
    </row>
    <row r="976" spans="1:12">
      <c r="A976" s="2">
        <v>956</v>
      </c>
      <c r="B976" s="2">
        <v>17</v>
      </c>
      <c r="C976" s="2">
        <v>1998</v>
      </c>
      <c r="D976" s="2">
        <v>0.55499999999999994</v>
      </c>
      <c r="E976" s="7">
        <v>1.0400484241360008</v>
      </c>
      <c r="F976" s="7">
        <f t="shared" si="103"/>
        <v>0.48504842413600091</v>
      </c>
      <c r="G976" s="3">
        <f t="shared" si="105"/>
        <v>2107.3829520741174</v>
      </c>
      <c r="H976" s="3">
        <f t="shared" si="106"/>
        <v>10700.146250139773</v>
      </c>
      <c r="I976" s="3">
        <f t="shared" si="107"/>
        <v>8592.7632980656563</v>
      </c>
      <c r="J976" s="3">
        <f t="shared" si="108"/>
        <v>0</v>
      </c>
      <c r="K976" s="3">
        <f t="shared" si="109"/>
        <v>1539.5846525593349</v>
      </c>
      <c r="L976" s="2">
        <f t="shared" si="104"/>
        <v>0</v>
      </c>
    </row>
    <row r="977" spans="1:12">
      <c r="A977" s="2">
        <v>957</v>
      </c>
      <c r="B977" s="2">
        <v>18</v>
      </c>
      <c r="C977" s="2">
        <v>1998</v>
      </c>
      <c r="D977" s="2">
        <v>0.51</v>
      </c>
      <c r="E977" s="7">
        <v>1.100352754783152</v>
      </c>
      <c r="F977" s="7">
        <f t="shared" si="103"/>
        <v>0.59035275478315197</v>
      </c>
      <c r="G977" s="3">
        <f t="shared" si="105"/>
        <v>2564.8971715681273</v>
      </c>
      <c r="H977" s="3">
        <f t="shared" si="106"/>
        <v>9832.5668244527642</v>
      </c>
      <c r="I977" s="3">
        <f t="shared" si="107"/>
        <v>7267.6696528846369</v>
      </c>
      <c r="J977" s="3">
        <f t="shared" si="108"/>
        <v>0</v>
      </c>
      <c r="K977" s="3">
        <f t="shared" si="109"/>
        <v>1539.5846525593349</v>
      </c>
      <c r="L977" s="2">
        <f t="shared" si="104"/>
        <v>0</v>
      </c>
    </row>
    <row r="978" spans="1:12">
      <c r="A978" s="2">
        <v>958</v>
      </c>
      <c r="B978" s="2">
        <v>19</v>
      </c>
      <c r="C978" s="2">
        <v>1998</v>
      </c>
      <c r="D978" s="2">
        <v>1.4499999999999997</v>
      </c>
      <c r="E978" s="7">
        <v>1.2177015735610939</v>
      </c>
      <c r="F978" s="7">
        <f t="shared" si="103"/>
        <v>0</v>
      </c>
      <c r="G978" s="3">
        <f t="shared" si="105"/>
        <v>0</v>
      </c>
      <c r="H978" s="3">
        <f t="shared" si="106"/>
        <v>27955.33704991472</v>
      </c>
      <c r="I978" s="3">
        <f t="shared" si="107"/>
        <v>27955.33704991472</v>
      </c>
      <c r="J978" s="3">
        <f t="shared" si="108"/>
        <v>0</v>
      </c>
      <c r="K978" s="3">
        <f t="shared" si="109"/>
        <v>1539.5846525593349</v>
      </c>
      <c r="L978" s="2">
        <f t="shared" si="104"/>
        <v>0</v>
      </c>
    </row>
    <row r="979" spans="1:12">
      <c r="A979" s="2">
        <v>959</v>
      </c>
      <c r="B979" s="2">
        <v>20</v>
      </c>
      <c r="C979" s="2">
        <v>1998</v>
      </c>
      <c r="D979" s="2">
        <v>0.82500000000000007</v>
      </c>
      <c r="E979" s="7">
        <v>1.3915448804703878</v>
      </c>
      <c r="F979" s="7">
        <f t="shared" si="103"/>
        <v>0.56654488047038776</v>
      </c>
      <c r="G979" s="3">
        <f t="shared" si="105"/>
        <v>2461.4594404978475</v>
      </c>
      <c r="H979" s="3">
        <f t="shared" si="106"/>
        <v>15905.622804261826</v>
      </c>
      <c r="I979" s="3">
        <f t="shared" si="107"/>
        <v>13444.163363763979</v>
      </c>
      <c r="J979" s="3">
        <f t="shared" si="108"/>
        <v>0</v>
      </c>
      <c r="K979" s="3">
        <f t="shared" si="109"/>
        <v>1539.5846525593349</v>
      </c>
      <c r="L979" s="2">
        <f t="shared" si="104"/>
        <v>0</v>
      </c>
    </row>
    <row r="980" spans="1:12">
      <c r="A980" s="2">
        <v>960</v>
      </c>
      <c r="B980" s="2">
        <v>21</v>
      </c>
      <c r="C980" s="2">
        <v>1998</v>
      </c>
      <c r="D980" s="2">
        <v>0.185</v>
      </c>
      <c r="E980" s="7">
        <v>1.3518090537392651</v>
      </c>
      <c r="F980" s="7">
        <f t="shared" si="103"/>
        <v>1.166809053739265</v>
      </c>
      <c r="G980" s="3">
        <f t="shared" si="105"/>
        <v>5069.4186102260464</v>
      </c>
      <c r="H980" s="3">
        <f t="shared" si="106"/>
        <v>3566.7154167132576</v>
      </c>
      <c r="I980" s="3">
        <f t="shared" si="107"/>
        <v>-1502.7031935127889</v>
      </c>
      <c r="J980" s="3">
        <f t="shared" si="108"/>
        <v>1502.7031935127889</v>
      </c>
      <c r="K980" s="3">
        <f t="shared" si="109"/>
        <v>36.88145904654607</v>
      </c>
      <c r="L980" s="2">
        <f t="shared" si="104"/>
        <v>0</v>
      </c>
    </row>
    <row r="981" spans="1:12">
      <c r="A981" s="2">
        <v>961</v>
      </c>
      <c r="B981" s="2">
        <v>22</v>
      </c>
      <c r="C981" s="2">
        <v>1998</v>
      </c>
      <c r="D981" s="2">
        <v>1.4750000000000001</v>
      </c>
      <c r="E981" s="7">
        <v>1.3720090537186609</v>
      </c>
      <c r="F981" s="7">
        <f t="shared" si="103"/>
        <v>0</v>
      </c>
      <c r="G981" s="3">
        <f t="shared" si="105"/>
        <v>0</v>
      </c>
      <c r="H981" s="3">
        <f t="shared" si="106"/>
        <v>28437.325619740837</v>
      </c>
      <c r="I981" s="3">
        <f t="shared" si="107"/>
        <v>28437.325619740837</v>
      </c>
      <c r="J981" s="3">
        <f t="shared" si="108"/>
        <v>0</v>
      </c>
      <c r="K981" s="3">
        <f t="shared" si="109"/>
        <v>1539.5846525593349</v>
      </c>
      <c r="L981" s="2">
        <f t="shared" si="104"/>
        <v>0</v>
      </c>
    </row>
    <row r="982" spans="1:12">
      <c r="A982" s="2">
        <v>962</v>
      </c>
      <c r="B982" s="2">
        <v>23</v>
      </c>
      <c r="C982" s="2">
        <v>1998</v>
      </c>
      <c r="D982" s="2">
        <v>0.02</v>
      </c>
      <c r="E982" s="7">
        <v>1.041301180040235</v>
      </c>
      <c r="F982" s="7">
        <f t="shared" ref="F982:F1045" si="110">IF(OR(B982&lt;$C$6,B982&gt;$D$6),0,IF(E982&gt;D982,E982-D982,0))</f>
        <v>1.021301180040235</v>
      </c>
      <c r="G982" s="3">
        <f t="shared" si="105"/>
        <v>4437.232632151593</v>
      </c>
      <c r="H982" s="3">
        <f t="shared" si="106"/>
        <v>385.59085586089265</v>
      </c>
      <c r="I982" s="3">
        <f t="shared" si="107"/>
        <v>-4051.6417762907004</v>
      </c>
      <c r="J982" s="3">
        <f t="shared" si="108"/>
        <v>4051.6417762907004</v>
      </c>
      <c r="K982" s="3">
        <f t="shared" si="109"/>
        <v>0</v>
      </c>
      <c r="L982" s="2">
        <f t="shared" ref="L982:L1045" si="111">IF(AND(K982=0,I982=0),0,IF(B982&gt;43,0,IF(ROUND((K981+I982),0)=0,0,IF(K982=0,1,0))))</f>
        <v>1</v>
      </c>
    </row>
    <row r="983" spans="1:12">
      <c r="A983" s="2">
        <v>963</v>
      </c>
      <c r="B983" s="2">
        <v>24</v>
      </c>
      <c r="C983" s="2">
        <v>1998</v>
      </c>
      <c r="D983" s="2">
        <v>0.92999999999999994</v>
      </c>
      <c r="E983" s="7">
        <v>1.108966140601138</v>
      </c>
      <c r="F983" s="7">
        <f t="shared" si="110"/>
        <v>0.17896614060113802</v>
      </c>
      <c r="G983" s="3">
        <f t="shared" si="105"/>
        <v>777.55163182550621</v>
      </c>
      <c r="H983" s="3">
        <f t="shared" si="106"/>
        <v>17929.974797531508</v>
      </c>
      <c r="I983" s="3">
        <f t="shared" si="107"/>
        <v>17152.423165706001</v>
      </c>
      <c r="J983" s="3">
        <f t="shared" si="108"/>
        <v>0</v>
      </c>
      <c r="K983" s="3">
        <f t="shared" si="109"/>
        <v>1539.5846525593349</v>
      </c>
      <c r="L983" s="2">
        <f t="shared" si="111"/>
        <v>0</v>
      </c>
    </row>
    <row r="984" spans="1:12">
      <c r="A984" s="2">
        <v>964</v>
      </c>
      <c r="B984" s="2">
        <v>25</v>
      </c>
      <c r="C984" s="2">
        <v>1998</v>
      </c>
      <c r="D984" s="2">
        <v>1.355</v>
      </c>
      <c r="E984" s="7">
        <v>1.3464338568943539</v>
      </c>
      <c r="F984" s="7">
        <f t="shared" si="110"/>
        <v>0</v>
      </c>
      <c r="G984" s="3">
        <f t="shared" si="105"/>
        <v>0</v>
      </c>
      <c r="H984" s="3">
        <f t="shared" si="106"/>
        <v>26123.780484575484</v>
      </c>
      <c r="I984" s="3">
        <f t="shared" si="107"/>
        <v>26123.780484575484</v>
      </c>
      <c r="J984" s="3">
        <f t="shared" si="108"/>
        <v>0</v>
      </c>
      <c r="K984" s="3">
        <f t="shared" si="109"/>
        <v>1539.5846525593349</v>
      </c>
      <c r="L984" s="2">
        <f t="shared" si="111"/>
        <v>0</v>
      </c>
    </row>
    <row r="985" spans="1:12">
      <c r="A985" s="2">
        <v>965</v>
      </c>
      <c r="B985" s="2">
        <v>26</v>
      </c>
      <c r="C985" s="2">
        <v>1998</v>
      </c>
      <c r="D985" s="2">
        <v>4.2</v>
      </c>
      <c r="E985" s="7">
        <v>1.4352633843628031</v>
      </c>
      <c r="F985" s="7">
        <f t="shared" si="110"/>
        <v>0</v>
      </c>
      <c r="G985" s="3">
        <f t="shared" si="105"/>
        <v>0</v>
      </c>
      <c r="H985" s="3">
        <f t="shared" si="106"/>
        <v>80974.07973078746</v>
      </c>
      <c r="I985" s="3">
        <f t="shared" si="107"/>
        <v>80974.07973078746</v>
      </c>
      <c r="J985" s="3">
        <f t="shared" si="108"/>
        <v>0</v>
      </c>
      <c r="K985" s="3">
        <f t="shared" si="109"/>
        <v>1539.5846525593349</v>
      </c>
      <c r="L985" s="2">
        <f t="shared" si="111"/>
        <v>0</v>
      </c>
    </row>
    <row r="986" spans="1:12">
      <c r="A986" s="2">
        <v>966</v>
      </c>
      <c r="B986" s="2">
        <v>27</v>
      </c>
      <c r="C986" s="2">
        <v>1998</v>
      </c>
      <c r="D986" s="2">
        <v>0.6</v>
      </c>
      <c r="E986" s="7">
        <v>1.4097763765147842</v>
      </c>
      <c r="F986" s="7">
        <f t="shared" si="110"/>
        <v>0.80977637651478418</v>
      </c>
      <c r="G986" s="3">
        <f t="shared" si="105"/>
        <v>3518.2238431128808</v>
      </c>
      <c r="H986" s="3">
        <f t="shared" si="106"/>
        <v>11567.725675826783</v>
      </c>
      <c r="I986" s="3">
        <f t="shared" si="107"/>
        <v>8049.5018327139023</v>
      </c>
      <c r="J986" s="3">
        <f t="shared" si="108"/>
        <v>0</v>
      </c>
      <c r="K986" s="3">
        <f t="shared" si="109"/>
        <v>1539.5846525593349</v>
      </c>
      <c r="L986" s="2">
        <f t="shared" si="111"/>
        <v>0</v>
      </c>
    </row>
    <row r="987" spans="1:12">
      <c r="A987" s="2">
        <v>967</v>
      </c>
      <c r="B987" s="2">
        <v>28</v>
      </c>
      <c r="C987" s="2">
        <v>1998</v>
      </c>
      <c r="D987" s="2">
        <v>0.01</v>
      </c>
      <c r="E987" s="7">
        <v>1.3692999986033139</v>
      </c>
      <c r="F987" s="7">
        <f t="shared" si="110"/>
        <v>1.3592999986033139</v>
      </c>
      <c r="G987" s="3">
        <f t="shared" si="105"/>
        <v>5905.7312657257708</v>
      </c>
      <c r="H987" s="3">
        <f t="shared" si="106"/>
        <v>192.79542793044632</v>
      </c>
      <c r="I987" s="3">
        <f t="shared" si="107"/>
        <v>-5712.935837795324</v>
      </c>
      <c r="J987" s="3">
        <f t="shared" si="108"/>
        <v>5712.935837795324</v>
      </c>
      <c r="K987" s="3">
        <f t="shared" si="109"/>
        <v>0</v>
      </c>
      <c r="L987" s="2">
        <f t="shared" si="111"/>
        <v>1</v>
      </c>
    </row>
    <row r="988" spans="1:12">
      <c r="A988" s="2">
        <v>968</v>
      </c>
      <c r="B988" s="2">
        <v>29</v>
      </c>
      <c r="C988" s="2">
        <v>1998</v>
      </c>
      <c r="D988" s="2">
        <v>1.99</v>
      </c>
      <c r="E988" s="7">
        <v>1.49264566776884</v>
      </c>
      <c r="F988" s="7">
        <f t="shared" si="110"/>
        <v>0</v>
      </c>
      <c r="G988" s="3">
        <f t="shared" si="105"/>
        <v>0</v>
      </c>
      <c r="H988" s="3">
        <f t="shared" si="106"/>
        <v>38366.290158158823</v>
      </c>
      <c r="I988" s="3">
        <f t="shared" si="107"/>
        <v>38366.290158158823</v>
      </c>
      <c r="J988" s="3">
        <f t="shared" si="108"/>
        <v>0</v>
      </c>
      <c r="K988" s="3">
        <f t="shared" si="109"/>
        <v>1539.5846525593349</v>
      </c>
      <c r="L988" s="2">
        <f t="shared" si="111"/>
        <v>0</v>
      </c>
    </row>
    <row r="989" spans="1:12">
      <c r="A989" s="2">
        <v>969</v>
      </c>
      <c r="B989" s="2">
        <v>30</v>
      </c>
      <c r="C989" s="2">
        <v>1998</v>
      </c>
      <c r="D989" s="2">
        <v>2.5000000000000001E-2</v>
      </c>
      <c r="E989" s="7">
        <v>1.34087007737247</v>
      </c>
      <c r="F989" s="7">
        <f t="shared" si="110"/>
        <v>1.3158700773724701</v>
      </c>
      <c r="G989" s="3">
        <f t="shared" si="105"/>
        <v>5717.0419080088996</v>
      </c>
      <c r="H989" s="3">
        <f t="shared" si="106"/>
        <v>481.98856982611585</v>
      </c>
      <c r="I989" s="3">
        <f t="shared" si="107"/>
        <v>-5235.0533381827836</v>
      </c>
      <c r="J989" s="3">
        <f t="shared" si="108"/>
        <v>5235.0533381827836</v>
      </c>
      <c r="K989" s="3">
        <f t="shared" si="109"/>
        <v>0</v>
      </c>
      <c r="L989" s="2">
        <f t="shared" si="111"/>
        <v>1</v>
      </c>
    </row>
    <row r="990" spans="1:12">
      <c r="A990" s="2">
        <v>970</v>
      </c>
      <c r="B990" s="2">
        <v>31</v>
      </c>
      <c r="C990" s="2">
        <v>1998</v>
      </c>
      <c r="D990" s="13">
        <v>0.05</v>
      </c>
      <c r="E990" s="7">
        <v>1.431427163894275</v>
      </c>
      <c r="F990" s="7">
        <f t="shared" si="110"/>
        <v>1.381427163894275</v>
      </c>
      <c r="G990" s="3">
        <f t="shared" si="105"/>
        <v>6001.8668443434281</v>
      </c>
      <c r="H990" s="3">
        <f t="shared" si="106"/>
        <v>963.9771396522317</v>
      </c>
      <c r="I990" s="3">
        <f t="shared" si="107"/>
        <v>-5037.8897046911961</v>
      </c>
      <c r="J990" s="3">
        <f t="shared" si="108"/>
        <v>10272.94304287398</v>
      </c>
      <c r="K990" s="3">
        <f t="shared" si="109"/>
        <v>0</v>
      </c>
      <c r="L990" s="2">
        <f t="shared" si="111"/>
        <v>1</v>
      </c>
    </row>
    <row r="991" spans="1:12">
      <c r="A991" s="2">
        <v>971</v>
      </c>
      <c r="B991" s="2">
        <v>32</v>
      </c>
      <c r="C991" s="2">
        <v>1998</v>
      </c>
      <c r="D991" s="2">
        <v>2.6949999999999994</v>
      </c>
      <c r="E991" s="7">
        <v>1.0482677154661999</v>
      </c>
      <c r="F991" s="7">
        <f t="shared" si="110"/>
        <v>0</v>
      </c>
      <c r="G991" s="3">
        <f t="shared" si="105"/>
        <v>0</v>
      </c>
      <c r="H991" s="3">
        <f t="shared" si="106"/>
        <v>51958.367827255279</v>
      </c>
      <c r="I991" s="3">
        <f t="shared" si="107"/>
        <v>51958.367827255279</v>
      </c>
      <c r="J991" s="3">
        <f t="shared" si="108"/>
        <v>0</v>
      </c>
      <c r="K991" s="3">
        <f t="shared" si="109"/>
        <v>1539.5846525593349</v>
      </c>
      <c r="L991" s="2">
        <f t="shared" si="111"/>
        <v>0</v>
      </c>
    </row>
    <row r="992" spans="1:12">
      <c r="A992" s="2">
        <v>972</v>
      </c>
      <c r="B992" s="2">
        <v>33</v>
      </c>
      <c r="C992" s="2">
        <v>1998</v>
      </c>
      <c r="D992" s="2">
        <v>0.17</v>
      </c>
      <c r="E992" s="7">
        <v>1.246466534161675</v>
      </c>
      <c r="F992" s="7">
        <f t="shared" si="110"/>
        <v>1.076466534161675</v>
      </c>
      <c r="G992" s="3">
        <f t="shared" si="105"/>
        <v>4676.9087573296811</v>
      </c>
      <c r="H992" s="3">
        <f t="shared" si="106"/>
        <v>3277.5222748175884</v>
      </c>
      <c r="I992" s="3">
        <f t="shared" si="107"/>
        <v>-1399.3864825120927</v>
      </c>
      <c r="J992" s="3">
        <f t="shared" si="108"/>
        <v>1399.3864825120927</v>
      </c>
      <c r="K992" s="3">
        <f t="shared" si="109"/>
        <v>140.19817004724223</v>
      </c>
      <c r="L992" s="2">
        <f t="shared" si="111"/>
        <v>0</v>
      </c>
    </row>
    <row r="993" spans="1:12">
      <c r="A993" s="2">
        <v>973</v>
      </c>
      <c r="B993" s="2">
        <v>34</v>
      </c>
      <c r="C993" s="2">
        <v>1998</v>
      </c>
      <c r="D993" s="2">
        <v>2.96</v>
      </c>
      <c r="E993" s="7">
        <v>1.1632122035379331</v>
      </c>
      <c r="F993" s="7">
        <f t="shared" si="110"/>
        <v>0</v>
      </c>
      <c r="G993" s="3">
        <f t="shared" si="105"/>
        <v>0</v>
      </c>
      <c r="H993" s="3">
        <f t="shared" si="106"/>
        <v>57067.446667412121</v>
      </c>
      <c r="I993" s="3">
        <f t="shared" si="107"/>
        <v>57067.446667412121</v>
      </c>
      <c r="J993" s="3">
        <f t="shared" si="108"/>
        <v>0</v>
      </c>
      <c r="K993" s="3">
        <f t="shared" si="109"/>
        <v>1539.5846525593349</v>
      </c>
      <c r="L993" s="2">
        <f t="shared" si="111"/>
        <v>0</v>
      </c>
    </row>
    <row r="994" spans="1:12">
      <c r="A994" s="2">
        <v>974</v>
      </c>
      <c r="B994" s="2">
        <v>35</v>
      </c>
      <c r="C994" s="2">
        <v>1998</v>
      </c>
      <c r="D994" s="2">
        <v>0.17499999999999999</v>
      </c>
      <c r="E994" s="7">
        <v>1.1265157468824498</v>
      </c>
      <c r="F994" s="7">
        <f t="shared" si="110"/>
        <v>0.95151574688244978</v>
      </c>
      <c r="G994" s="3">
        <f t="shared" si="105"/>
        <v>4134.0368586537506</v>
      </c>
      <c r="H994" s="3">
        <f t="shared" si="106"/>
        <v>3373.9199887828108</v>
      </c>
      <c r="I994" s="3">
        <f t="shared" si="107"/>
        <v>-760.11686987093981</v>
      </c>
      <c r="J994" s="3">
        <f t="shared" si="108"/>
        <v>760.11686987093981</v>
      </c>
      <c r="K994" s="3">
        <f t="shared" si="109"/>
        <v>779.46778268839512</v>
      </c>
      <c r="L994" s="2">
        <f t="shared" si="111"/>
        <v>0</v>
      </c>
    </row>
    <row r="995" spans="1:12">
      <c r="A995" s="2">
        <v>975</v>
      </c>
      <c r="B995" s="2">
        <v>36</v>
      </c>
      <c r="C995" s="2">
        <v>1998</v>
      </c>
      <c r="D995" s="2">
        <v>0</v>
      </c>
      <c r="E995" s="7">
        <v>1.1668110224318999</v>
      </c>
      <c r="F995" s="7">
        <f t="shared" si="110"/>
        <v>1.1668110224318999</v>
      </c>
      <c r="G995" s="3">
        <f t="shared" si="105"/>
        <v>5069.4271635767846</v>
      </c>
      <c r="H995" s="3">
        <f t="shared" si="106"/>
        <v>0</v>
      </c>
      <c r="I995" s="3">
        <f t="shared" si="107"/>
        <v>-5069.4271635767846</v>
      </c>
      <c r="J995" s="3">
        <f t="shared" si="108"/>
        <v>5829.5440334477244</v>
      </c>
      <c r="K995" s="3">
        <f t="shared" si="109"/>
        <v>0</v>
      </c>
      <c r="L995" s="2">
        <f t="shared" si="111"/>
        <v>1</v>
      </c>
    </row>
    <row r="996" spans="1:12">
      <c r="A996" s="2">
        <v>976</v>
      </c>
      <c r="B996" s="2">
        <v>37</v>
      </c>
      <c r="C996" s="2">
        <v>1998</v>
      </c>
      <c r="D996" s="2">
        <v>5.0000000000000001E-3</v>
      </c>
      <c r="E996" s="7">
        <v>1.0375059044535551</v>
      </c>
      <c r="F996" s="7">
        <f t="shared" si="110"/>
        <v>1.0325059044535552</v>
      </c>
      <c r="G996" s="3">
        <f t="shared" ref="G996:G1059" si="112">IF($C$2="Y",F996*$C$4*43560/12/0.133680556,IF(AND(B996&gt;=$C$11,B996&lt;=$D$11),$C$10,0))</f>
        <v>4485.9136380808059</v>
      </c>
      <c r="H996" s="3">
        <f t="shared" ref="H996:H1059" si="113">D996*$C$13*43560/12/0.133680556</f>
        <v>96.397713965223161</v>
      </c>
      <c r="I996" s="3">
        <f t="shared" ref="I996:I1059" si="114">H996-G996</f>
        <v>-4389.5159241155825</v>
      </c>
      <c r="J996" s="3">
        <f t="shared" ref="J996:J1059" si="115">IF(B996&gt;43,0,IF(AND(I996&gt;=0,(J995-I996)&lt;=0),0,IF(I996&lt;=0,ABS(I996)+J995,J995-I996)))</f>
        <v>10219.059957563306</v>
      </c>
      <c r="K996" s="3">
        <f t="shared" ref="K996:K1059" si="116">IF(B996&gt;43,0,IF(K995+I996&lt;=0,0,IF(K995+I996&gt;=$C$15,$C$15,K995+I996)))</f>
        <v>0</v>
      </c>
      <c r="L996" s="2">
        <f t="shared" si="111"/>
        <v>1</v>
      </c>
    </row>
    <row r="997" spans="1:12">
      <c r="A997" s="2">
        <v>977</v>
      </c>
      <c r="B997" s="2">
        <v>38</v>
      </c>
      <c r="C997" s="2">
        <v>1998</v>
      </c>
      <c r="D997" s="2">
        <v>0.57499999999999996</v>
      </c>
      <c r="E997" s="7">
        <v>1.0798122036230011</v>
      </c>
      <c r="F997" s="7">
        <f t="shared" si="110"/>
        <v>0.50481220362300117</v>
      </c>
      <c r="G997" s="3">
        <f t="shared" si="112"/>
        <v>2193.2503621860992</v>
      </c>
      <c r="H997" s="3">
        <f t="shared" si="113"/>
        <v>11085.737106000666</v>
      </c>
      <c r="I997" s="3">
        <f t="shared" si="114"/>
        <v>8892.4867438145666</v>
      </c>
      <c r="J997" s="3">
        <f t="shared" si="115"/>
        <v>1326.5732137487394</v>
      </c>
      <c r="K997" s="3">
        <f t="shared" si="116"/>
        <v>1539.5846525593349</v>
      </c>
      <c r="L997" s="2">
        <f t="shared" si="111"/>
        <v>0</v>
      </c>
    </row>
    <row r="998" spans="1:12">
      <c r="A998" s="2">
        <v>978</v>
      </c>
      <c r="B998" s="2">
        <v>39</v>
      </c>
      <c r="C998" s="2">
        <v>1998</v>
      </c>
      <c r="D998" s="2">
        <v>0.505</v>
      </c>
      <c r="E998" s="7">
        <v>0.72066889690271307</v>
      </c>
      <c r="F998" s="7">
        <f t="shared" si="110"/>
        <v>0.21566889690271307</v>
      </c>
      <c r="G998" s="3">
        <f t="shared" si="112"/>
        <v>937.01357227371</v>
      </c>
      <c r="H998" s="3">
        <f t="shared" si="113"/>
        <v>9736.1691104875408</v>
      </c>
      <c r="I998" s="3">
        <f t="shared" si="114"/>
        <v>8799.1555382138304</v>
      </c>
      <c r="J998" s="3">
        <f t="shared" si="115"/>
        <v>0</v>
      </c>
      <c r="K998" s="3">
        <f t="shared" si="116"/>
        <v>1539.5846525593349</v>
      </c>
      <c r="L998" s="2">
        <f t="shared" si="111"/>
        <v>0</v>
      </c>
    </row>
    <row r="999" spans="1:12">
      <c r="A999" s="2">
        <v>979</v>
      </c>
      <c r="B999" s="2">
        <v>40</v>
      </c>
      <c r="C999" s="2">
        <v>1998</v>
      </c>
      <c r="D999" s="2">
        <v>0.255</v>
      </c>
      <c r="E999" s="7">
        <v>0.62318267652970794</v>
      </c>
      <c r="F999" s="7">
        <f t="shared" si="110"/>
        <v>0</v>
      </c>
      <c r="G999" s="3">
        <f t="shared" si="112"/>
        <v>0</v>
      </c>
      <c r="H999" s="3">
        <f t="shared" si="113"/>
        <v>4916.2834122263821</v>
      </c>
      <c r="I999" s="3">
        <f t="shared" si="114"/>
        <v>4916.2834122263821</v>
      </c>
      <c r="J999" s="3">
        <f t="shared" si="115"/>
        <v>0</v>
      </c>
      <c r="K999" s="3">
        <f t="shared" si="116"/>
        <v>1539.5846525593349</v>
      </c>
      <c r="L999" s="2">
        <f t="shared" si="111"/>
        <v>0</v>
      </c>
    </row>
    <row r="1000" spans="1:12">
      <c r="A1000" s="2">
        <v>980</v>
      </c>
      <c r="B1000" s="2">
        <v>41</v>
      </c>
      <c r="C1000" s="2">
        <v>1998</v>
      </c>
      <c r="D1000" s="2">
        <v>0.15500000000000003</v>
      </c>
      <c r="E1000" s="7">
        <v>0.49809055067304997</v>
      </c>
      <c r="F1000" s="7">
        <f t="shared" si="110"/>
        <v>0</v>
      </c>
      <c r="G1000" s="3">
        <f t="shared" si="112"/>
        <v>0</v>
      </c>
      <c r="H1000" s="3">
        <f t="shared" si="113"/>
        <v>2988.3291329219187</v>
      </c>
      <c r="I1000" s="3">
        <f t="shared" si="114"/>
        <v>2988.3291329219187</v>
      </c>
      <c r="J1000" s="3">
        <f t="shared" si="115"/>
        <v>0</v>
      </c>
      <c r="K1000" s="3">
        <f t="shared" si="116"/>
        <v>1539.5846525593349</v>
      </c>
      <c r="L1000" s="2">
        <f t="shared" si="111"/>
        <v>0</v>
      </c>
    </row>
    <row r="1001" spans="1:12">
      <c r="A1001" s="2">
        <v>981</v>
      </c>
      <c r="B1001" s="2">
        <v>42</v>
      </c>
      <c r="C1001" s="2">
        <v>1998</v>
      </c>
      <c r="D1001" s="2">
        <v>1.55</v>
      </c>
      <c r="E1001" s="7">
        <v>0.44573897592329903</v>
      </c>
      <c r="F1001" s="7">
        <f t="shared" si="110"/>
        <v>0</v>
      </c>
      <c r="G1001" s="3">
        <f t="shared" si="112"/>
        <v>0</v>
      </c>
      <c r="H1001" s="3">
        <f t="shared" si="113"/>
        <v>29883.291329219188</v>
      </c>
      <c r="I1001" s="3">
        <f t="shared" si="114"/>
        <v>29883.291329219188</v>
      </c>
      <c r="J1001" s="3">
        <f t="shared" si="115"/>
        <v>0</v>
      </c>
      <c r="K1001" s="3">
        <f t="shared" si="116"/>
        <v>1539.5846525593349</v>
      </c>
      <c r="L1001" s="2">
        <f t="shared" si="111"/>
        <v>0</v>
      </c>
    </row>
    <row r="1002" spans="1:12">
      <c r="A1002" s="2">
        <v>982</v>
      </c>
      <c r="B1002" s="2">
        <v>43</v>
      </c>
      <c r="C1002" s="2">
        <v>1998</v>
      </c>
      <c r="D1002" s="2">
        <v>5.0000000000000001E-3</v>
      </c>
      <c r="E1002" s="7">
        <v>0.45243464520780796</v>
      </c>
      <c r="F1002" s="7">
        <f t="shared" si="110"/>
        <v>0</v>
      </c>
      <c r="G1002" s="3">
        <f t="shared" si="112"/>
        <v>0</v>
      </c>
      <c r="H1002" s="3">
        <f t="shared" si="113"/>
        <v>96.397713965223161</v>
      </c>
      <c r="I1002" s="3">
        <f t="shared" si="114"/>
        <v>96.397713965223161</v>
      </c>
      <c r="J1002" s="3">
        <f t="shared" si="115"/>
        <v>0</v>
      </c>
      <c r="K1002" s="3">
        <f t="shared" si="116"/>
        <v>1539.5846525593349</v>
      </c>
      <c r="L1002" s="2">
        <f t="shared" si="111"/>
        <v>0</v>
      </c>
    </row>
    <row r="1003" spans="1:12">
      <c r="A1003" s="2">
        <v>983</v>
      </c>
      <c r="B1003" s="2">
        <v>44</v>
      </c>
      <c r="C1003" s="2">
        <v>1998</v>
      </c>
      <c r="D1003" s="2">
        <v>0.5</v>
      </c>
      <c r="E1003" s="7">
        <v>0.3549130705041304</v>
      </c>
      <c r="F1003" s="7">
        <f t="shared" si="110"/>
        <v>0</v>
      </c>
      <c r="G1003" s="3">
        <f t="shared" si="112"/>
        <v>0</v>
      </c>
      <c r="H1003" s="3">
        <f t="shared" si="113"/>
        <v>9639.7713965223174</v>
      </c>
      <c r="I1003" s="3">
        <f t="shared" si="114"/>
        <v>9639.7713965223174</v>
      </c>
      <c r="J1003" s="3">
        <f t="shared" si="115"/>
        <v>0</v>
      </c>
      <c r="K1003" s="3">
        <f t="shared" si="116"/>
        <v>0</v>
      </c>
      <c r="L1003" s="2">
        <f t="shared" si="111"/>
        <v>0</v>
      </c>
    </row>
    <row r="1004" spans="1:12">
      <c r="A1004" s="2">
        <v>984</v>
      </c>
      <c r="B1004" s="2">
        <v>45</v>
      </c>
      <c r="C1004" s="2">
        <v>1998</v>
      </c>
      <c r="D1004" s="2">
        <v>0</v>
      </c>
      <c r="E1004" s="7">
        <v>0.19671433050801282</v>
      </c>
      <c r="F1004" s="7">
        <f t="shared" si="110"/>
        <v>0</v>
      </c>
      <c r="G1004" s="3">
        <f t="shared" si="112"/>
        <v>0</v>
      </c>
      <c r="H1004" s="3">
        <f t="shared" si="113"/>
        <v>0</v>
      </c>
      <c r="I1004" s="3">
        <f t="shared" si="114"/>
        <v>0</v>
      </c>
      <c r="J1004" s="3">
        <f t="shared" si="115"/>
        <v>0</v>
      </c>
      <c r="K1004" s="3">
        <f t="shared" si="116"/>
        <v>0</v>
      </c>
      <c r="L1004" s="2">
        <f t="shared" si="111"/>
        <v>0</v>
      </c>
    </row>
    <row r="1005" spans="1:12">
      <c r="A1005" s="2">
        <v>985</v>
      </c>
      <c r="B1005" s="2">
        <v>46</v>
      </c>
      <c r="C1005" s="2">
        <v>1998</v>
      </c>
      <c r="D1005" s="2">
        <v>1.17</v>
      </c>
      <c r="E1005" s="7">
        <v>0.1692591336856234</v>
      </c>
      <c r="F1005" s="7">
        <f t="shared" si="110"/>
        <v>0</v>
      </c>
      <c r="G1005" s="3">
        <f t="shared" si="112"/>
        <v>0</v>
      </c>
      <c r="H1005" s="3">
        <f t="shared" si="113"/>
        <v>22557.065067862219</v>
      </c>
      <c r="I1005" s="3">
        <f t="shared" si="114"/>
        <v>22557.065067862219</v>
      </c>
      <c r="J1005" s="3">
        <f t="shared" si="115"/>
        <v>0</v>
      </c>
      <c r="K1005" s="3">
        <f t="shared" si="116"/>
        <v>0</v>
      </c>
      <c r="L1005" s="2">
        <f t="shared" si="111"/>
        <v>0</v>
      </c>
    </row>
    <row r="1006" spans="1:12">
      <c r="A1006" s="2">
        <v>986</v>
      </c>
      <c r="B1006" s="2">
        <v>47</v>
      </c>
      <c r="C1006" s="2">
        <v>1998</v>
      </c>
      <c r="D1006" s="2">
        <v>0.16500000000000001</v>
      </c>
      <c r="E1006" s="7">
        <v>0.16559098408306569</v>
      </c>
      <c r="F1006" s="7">
        <f t="shared" si="110"/>
        <v>0</v>
      </c>
      <c r="G1006" s="3">
        <f t="shared" si="112"/>
        <v>0</v>
      </c>
      <c r="H1006" s="3">
        <f t="shared" si="113"/>
        <v>3181.124560852365</v>
      </c>
      <c r="I1006" s="3">
        <f t="shared" si="114"/>
        <v>3181.124560852365</v>
      </c>
      <c r="J1006" s="3">
        <f t="shared" si="115"/>
        <v>0</v>
      </c>
      <c r="K1006" s="3">
        <f t="shared" si="116"/>
        <v>0</v>
      </c>
      <c r="L1006" s="2">
        <f t="shared" si="111"/>
        <v>0</v>
      </c>
    </row>
    <row r="1007" spans="1:12">
      <c r="A1007" s="2">
        <v>987</v>
      </c>
      <c r="B1007" s="2">
        <v>48</v>
      </c>
      <c r="C1007" s="2">
        <v>1998</v>
      </c>
      <c r="D1007" s="2">
        <v>0</v>
      </c>
      <c r="E1007" s="7">
        <v>0</v>
      </c>
      <c r="F1007" s="7">
        <f t="shared" si="110"/>
        <v>0</v>
      </c>
      <c r="G1007" s="3">
        <f t="shared" si="112"/>
        <v>0</v>
      </c>
      <c r="H1007" s="3">
        <f t="shared" si="113"/>
        <v>0</v>
      </c>
      <c r="I1007" s="3">
        <f t="shared" si="114"/>
        <v>0</v>
      </c>
      <c r="J1007" s="3">
        <f t="shared" si="115"/>
        <v>0</v>
      </c>
      <c r="K1007" s="3">
        <f t="shared" si="116"/>
        <v>0</v>
      </c>
      <c r="L1007" s="2">
        <f t="shared" si="111"/>
        <v>0</v>
      </c>
    </row>
    <row r="1008" spans="1:12">
      <c r="A1008" s="2">
        <v>988</v>
      </c>
      <c r="B1008" s="2">
        <v>49</v>
      </c>
      <c r="C1008" s="2">
        <v>1998</v>
      </c>
      <c r="D1008" s="2">
        <v>0</v>
      </c>
      <c r="E1008" s="7">
        <v>0</v>
      </c>
      <c r="F1008" s="7">
        <f t="shared" si="110"/>
        <v>0</v>
      </c>
      <c r="G1008" s="3">
        <f t="shared" si="112"/>
        <v>0</v>
      </c>
      <c r="H1008" s="3">
        <f t="shared" si="113"/>
        <v>0</v>
      </c>
      <c r="I1008" s="3">
        <f t="shared" si="114"/>
        <v>0</v>
      </c>
      <c r="J1008" s="3">
        <f t="shared" si="115"/>
        <v>0</v>
      </c>
      <c r="K1008" s="3">
        <f t="shared" si="116"/>
        <v>0</v>
      </c>
      <c r="L1008" s="2">
        <f t="shared" si="111"/>
        <v>0</v>
      </c>
    </row>
    <row r="1009" spans="1:12">
      <c r="A1009" s="2">
        <v>989</v>
      </c>
      <c r="B1009" s="2">
        <v>50</v>
      </c>
      <c r="C1009" s="2">
        <v>1998</v>
      </c>
      <c r="D1009" s="2">
        <v>0</v>
      </c>
      <c r="E1009" s="7">
        <v>0</v>
      </c>
      <c r="F1009" s="7">
        <f t="shared" si="110"/>
        <v>0</v>
      </c>
      <c r="G1009" s="3">
        <f t="shared" si="112"/>
        <v>0</v>
      </c>
      <c r="H1009" s="3">
        <f t="shared" si="113"/>
        <v>0</v>
      </c>
      <c r="I1009" s="3">
        <f t="shared" si="114"/>
        <v>0</v>
      </c>
      <c r="J1009" s="3">
        <f t="shared" si="115"/>
        <v>0</v>
      </c>
      <c r="K1009" s="3">
        <f t="shared" si="116"/>
        <v>0</v>
      </c>
      <c r="L1009" s="2">
        <f t="shared" si="111"/>
        <v>0</v>
      </c>
    </row>
    <row r="1010" spans="1:12">
      <c r="A1010" s="2">
        <v>990</v>
      </c>
      <c r="B1010" s="2">
        <v>51</v>
      </c>
      <c r="C1010" s="2">
        <v>1998</v>
      </c>
      <c r="D1010" s="2">
        <v>0</v>
      </c>
      <c r="E1010" s="7">
        <v>0</v>
      </c>
      <c r="F1010" s="7">
        <f t="shared" si="110"/>
        <v>0</v>
      </c>
      <c r="G1010" s="3">
        <f t="shared" si="112"/>
        <v>0</v>
      </c>
      <c r="H1010" s="3">
        <f t="shared" si="113"/>
        <v>0</v>
      </c>
      <c r="I1010" s="3">
        <f t="shared" si="114"/>
        <v>0</v>
      </c>
      <c r="J1010" s="3">
        <f t="shared" si="115"/>
        <v>0</v>
      </c>
      <c r="K1010" s="3">
        <f t="shared" si="116"/>
        <v>0</v>
      </c>
      <c r="L1010" s="2">
        <f t="shared" si="111"/>
        <v>0</v>
      </c>
    </row>
    <row r="1011" spans="1:12">
      <c r="A1011" s="2">
        <v>991</v>
      </c>
      <c r="B1011" s="2">
        <v>52</v>
      </c>
      <c r="C1011" s="2">
        <v>1998</v>
      </c>
      <c r="D1011" s="2">
        <v>0</v>
      </c>
      <c r="E1011" s="7">
        <v>0</v>
      </c>
      <c r="F1011" s="7">
        <f t="shared" si="110"/>
        <v>0</v>
      </c>
      <c r="G1011" s="3">
        <f t="shared" si="112"/>
        <v>0</v>
      </c>
      <c r="H1011" s="3">
        <f t="shared" si="113"/>
        <v>0</v>
      </c>
      <c r="I1011" s="3">
        <f t="shared" si="114"/>
        <v>0</v>
      </c>
      <c r="J1011" s="3">
        <f t="shared" si="115"/>
        <v>0</v>
      </c>
      <c r="K1011" s="3">
        <f t="shared" si="116"/>
        <v>0</v>
      </c>
      <c r="L1011" s="2">
        <f t="shared" si="111"/>
        <v>0</v>
      </c>
    </row>
    <row r="1012" spans="1:12">
      <c r="A1012" s="2">
        <v>992</v>
      </c>
      <c r="B1012" s="2">
        <v>53</v>
      </c>
      <c r="C1012" s="2">
        <v>1998</v>
      </c>
      <c r="D1012" s="2">
        <v>0</v>
      </c>
      <c r="E1012" s="7">
        <v>0</v>
      </c>
      <c r="F1012" s="7">
        <f t="shared" si="110"/>
        <v>0</v>
      </c>
      <c r="G1012" s="3">
        <f t="shared" si="112"/>
        <v>0</v>
      </c>
      <c r="H1012" s="3">
        <f t="shared" si="113"/>
        <v>0</v>
      </c>
      <c r="I1012" s="3">
        <f t="shared" si="114"/>
        <v>0</v>
      </c>
      <c r="J1012" s="3">
        <f t="shared" si="115"/>
        <v>0</v>
      </c>
      <c r="K1012" s="3">
        <f t="shared" si="116"/>
        <v>0</v>
      </c>
      <c r="L1012" s="2">
        <f t="shared" si="111"/>
        <v>0</v>
      </c>
    </row>
    <row r="1013" spans="1:12">
      <c r="A1013" s="2">
        <v>993</v>
      </c>
      <c r="B1013" s="2">
        <v>1</v>
      </c>
      <c r="C1013" s="2">
        <v>1999</v>
      </c>
      <c r="D1013" s="2">
        <v>0</v>
      </c>
      <c r="E1013" s="7">
        <v>0</v>
      </c>
      <c r="F1013" s="7">
        <f t="shared" si="110"/>
        <v>0</v>
      </c>
      <c r="G1013" s="3">
        <f t="shared" si="112"/>
        <v>0</v>
      </c>
      <c r="H1013" s="3">
        <f t="shared" si="113"/>
        <v>0</v>
      </c>
      <c r="I1013" s="3">
        <f t="shared" si="114"/>
        <v>0</v>
      </c>
      <c r="J1013" s="3">
        <f t="shared" si="115"/>
        <v>0</v>
      </c>
      <c r="K1013" s="3">
        <f t="shared" si="116"/>
        <v>0</v>
      </c>
      <c r="L1013" s="2">
        <f t="shared" si="111"/>
        <v>0</v>
      </c>
    </row>
    <row r="1014" spans="1:12">
      <c r="A1014" s="2">
        <v>994</v>
      </c>
      <c r="B1014" s="2">
        <v>2</v>
      </c>
      <c r="C1014" s="2">
        <v>1999</v>
      </c>
      <c r="D1014" s="2">
        <v>0</v>
      </c>
      <c r="E1014" s="7">
        <v>0</v>
      </c>
      <c r="F1014" s="7">
        <f t="shared" si="110"/>
        <v>0</v>
      </c>
      <c r="G1014" s="3">
        <f t="shared" si="112"/>
        <v>0</v>
      </c>
      <c r="H1014" s="3">
        <f t="shared" si="113"/>
        <v>0</v>
      </c>
      <c r="I1014" s="3">
        <f t="shared" si="114"/>
        <v>0</v>
      </c>
      <c r="J1014" s="3">
        <f t="shared" si="115"/>
        <v>0</v>
      </c>
      <c r="K1014" s="3">
        <f t="shared" si="116"/>
        <v>0</v>
      </c>
      <c r="L1014" s="2">
        <f t="shared" si="111"/>
        <v>0</v>
      </c>
    </row>
    <row r="1015" spans="1:12">
      <c r="A1015" s="2">
        <v>995</v>
      </c>
      <c r="B1015" s="2">
        <v>3</v>
      </c>
      <c r="C1015" s="2">
        <v>1999</v>
      </c>
      <c r="D1015" s="2">
        <v>0</v>
      </c>
      <c r="E1015" s="7">
        <v>0</v>
      </c>
      <c r="F1015" s="7">
        <f t="shared" si="110"/>
        <v>0</v>
      </c>
      <c r="G1015" s="3">
        <f t="shared" si="112"/>
        <v>0</v>
      </c>
      <c r="H1015" s="3">
        <f t="shared" si="113"/>
        <v>0</v>
      </c>
      <c r="I1015" s="3">
        <f t="shared" si="114"/>
        <v>0</v>
      </c>
      <c r="J1015" s="3">
        <f t="shared" si="115"/>
        <v>0</v>
      </c>
      <c r="K1015" s="3">
        <f t="shared" si="116"/>
        <v>0</v>
      </c>
      <c r="L1015" s="2">
        <f t="shared" si="111"/>
        <v>0</v>
      </c>
    </row>
    <row r="1016" spans="1:12">
      <c r="A1016" s="2">
        <v>996</v>
      </c>
      <c r="B1016" s="2">
        <v>4</v>
      </c>
      <c r="C1016" s="2">
        <v>1999</v>
      </c>
      <c r="D1016" s="2">
        <v>0</v>
      </c>
      <c r="E1016" s="7">
        <v>0</v>
      </c>
      <c r="F1016" s="7">
        <f t="shared" si="110"/>
        <v>0</v>
      </c>
      <c r="G1016" s="3">
        <f t="shared" si="112"/>
        <v>0</v>
      </c>
      <c r="H1016" s="3">
        <f t="shared" si="113"/>
        <v>0</v>
      </c>
      <c r="I1016" s="3">
        <f t="shared" si="114"/>
        <v>0</v>
      </c>
      <c r="J1016" s="3">
        <f t="shared" si="115"/>
        <v>0</v>
      </c>
      <c r="K1016" s="3">
        <f t="shared" si="116"/>
        <v>0</v>
      </c>
      <c r="L1016" s="2">
        <f t="shared" si="111"/>
        <v>0</v>
      </c>
    </row>
    <row r="1017" spans="1:12">
      <c r="A1017" s="2">
        <v>997</v>
      </c>
      <c r="B1017" s="2">
        <v>5</v>
      </c>
      <c r="C1017" s="2">
        <v>1999</v>
      </c>
      <c r="D1017" s="2">
        <v>0</v>
      </c>
      <c r="E1017" s="7">
        <v>0</v>
      </c>
      <c r="F1017" s="7">
        <f t="shared" si="110"/>
        <v>0</v>
      </c>
      <c r="G1017" s="3">
        <f t="shared" si="112"/>
        <v>0</v>
      </c>
      <c r="H1017" s="3">
        <f t="shared" si="113"/>
        <v>0</v>
      </c>
      <c r="I1017" s="3">
        <f t="shared" si="114"/>
        <v>0</v>
      </c>
      <c r="J1017" s="3">
        <f t="shared" si="115"/>
        <v>0</v>
      </c>
      <c r="K1017" s="3">
        <f t="shared" si="116"/>
        <v>0</v>
      </c>
      <c r="L1017" s="2">
        <f t="shared" si="111"/>
        <v>0</v>
      </c>
    </row>
    <row r="1018" spans="1:12">
      <c r="A1018" s="2">
        <v>998</v>
      </c>
      <c r="B1018" s="2">
        <v>6</v>
      </c>
      <c r="C1018" s="2">
        <v>1999</v>
      </c>
      <c r="D1018" s="2">
        <v>0</v>
      </c>
      <c r="E1018" s="7">
        <v>0</v>
      </c>
      <c r="F1018" s="7">
        <f t="shared" si="110"/>
        <v>0</v>
      </c>
      <c r="G1018" s="3">
        <f t="shared" si="112"/>
        <v>0</v>
      </c>
      <c r="H1018" s="3">
        <f t="shared" si="113"/>
        <v>0</v>
      </c>
      <c r="I1018" s="3">
        <f t="shared" si="114"/>
        <v>0</v>
      </c>
      <c r="J1018" s="3">
        <f t="shared" si="115"/>
        <v>0</v>
      </c>
      <c r="K1018" s="3">
        <f t="shared" si="116"/>
        <v>0</v>
      </c>
      <c r="L1018" s="2">
        <f t="shared" si="111"/>
        <v>0</v>
      </c>
    </row>
    <row r="1019" spans="1:12">
      <c r="A1019" s="2">
        <v>999</v>
      </c>
      <c r="B1019" s="2">
        <v>7</v>
      </c>
      <c r="C1019" s="2">
        <v>1999</v>
      </c>
      <c r="D1019" s="2">
        <v>0</v>
      </c>
      <c r="E1019" s="7">
        <v>0</v>
      </c>
      <c r="F1019" s="7">
        <f t="shared" si="110"/>
        <v>0</v>
      </c>
      <c r="G1019" s="3">
        <f t="shared" si="112"/>
        <v>0</v>
      </c>
      <c r="H1019" s="3">
        <f t="shared" si="113"/>
        <v>0</v>
      </c>
      <c r="I1019" s="3">
        <f t="shared" si="114"/>
        <v>0</v>
      </c>
      <c r="J1019" s="3">
        <f t="shared" si="115"/>
        <v>0</v>
      </c>
      <c r="K1019" s="3">
        <f t="shared" si="116"/>
        <v>0</v>
      </c>
      <c r="L1019" s="2">
        <f t="shared" si="111"/>
        <v>0</v>
      </c>
    </row>
    <row r="1020" spans="1:12">
      <c r="A1020" s="2">
        <v>1000</v>
      </c>
      <c r="B1020" s="2">
        <v>8</v>
      </c>
      <c r="C1020" s="2">
        <v>1999</v>
      </c>
      <c r="D1020" s="2">
        <v>0</v>
      </c>
      <c r="E1020" s="7">
        <v>0</v>
      </c>
      <c r="F1020" s="7">
        <f t="shared" si="110"/>
        <v>0</v>
      </c>
      <c r="G1020" s="3">
        <f t="shared" si="112"/>
        <v>0</v>
      </c>
      <c r="H1020" s="3">
        <f t="shared" si="113"/>
        <v>0</v>
      </c>
      <c r="I1020" s="3">
        <f t="shared" si="114"/>
        <v>0</v>
      </c>
      <c r="J1020" s="3">
        <f t="shared" si="115"/>
        <v>0</v>
      </c>
      <c r="K1020" s="3">
        <f t="shared" si="116"/>
        <v>0</v>
      </c>
      <c r="L1020" s="2">
        <f t="shared" si="111"/>
        <v>0</v>
      </c>
    </row>
    <row r="1021" spans="1:12">
      <c r="A1021" s="2">
        <v>1001</v>
      </c>
      <c r="B1021" s="2">
        <v>9</v>
      </c>
      <c r="C1021" s="2">
        <v>1999</v>
      </c>
      <c r="D1021" s="2">
        <v>0</v>
      </c>
      <c r="E1021" s="7">
        <v>0</v>
      </c>
      <c r="F1021" s="7">
        <f t="shared" si="110"/>
        <v>0</v>
      </c>
      <c r="G1021" s="3">
        <f t="shared" si="112"/>
        <v>0</v>
      </c>
      <c r="H1021" s="3">
        <f t="shared" si="113"/>
        <v>0</v>
      </c>
      <c r="I1021" s="3">
        <f t="shared" si="114"/>
        <v>0</v>
      </c>
      <c r="J1021" s="3">
        <f t="shared" si="115"/>
        <v>0</v>
      </c>
      <c r="K1021" s="3">
        <f t="shared" si="116"/>
        <v>0</v>
      </c>
      <c r="L1021" s="2">
        <f t="shared" si="111"/>
        <v>0</v>
      </c>
    </row>
    <row r="1022" spans="1:12">
      <c r="A1022" s="2">
        <v>1002</v>
      </c>
      <c r="B1022" s="2">
        <v>10</v>
      </c>
      <c r="C1022" s="2">
        <v>1999</v>
      </c>
      <c r="D1022" s="2">
        <v>0.16200000000000003</v>
      </c>
      <c r="E1022" s="7">
        <v>0.13620472427051999</v>
      </c>
      <c r="F1022" s="7">
        <f t="shared" si="110"/>
        <v>0</v>
      </c>
      <c r="G1022" s="3">
        <f t="shared" si="112"/>
        <v>0</v>
      </c>
      <c r="H1022" s="3">
        <f t="shared" si="113"/>
        <v>3123.2859324732312</v>
      </c>
      <c r="I1022" s="3">
        <f t="shared" si="114"/>
        <v>3123.2859324732312</v>
      </c>
      <c r="J1022" s="3">
        <f t="shared" si="115"/>
        <v>0</v>
      </c>
      <c r="K1022" s="3">
        <f t="shared" si="116"/>
        <v>1539.5846525593349</v>
      </c>
      <c r="L1022" s="2">
        <f t="shared" si="111"/>
        <v>0</v>
      </c>
    </row>
    <row r="1023" spans="1:12">
      <c r="A1023" s="2">
        <v>1003</v>
      </c>
      <c r="B1023" s="2">
        <v>11</v>
      </c>
      <c r="C1023" s="2">
        <v>1999</v>
      </c>
      <c r="D1023" s="2">
        <v>0.38300000000000001</v>
      </c>
      <c r="E1023" s="7">
        <v>0.43613149561813797</v>
      </c>
      <c r="F1023" s="7">
        <f t="shared" si="110"/>
        <v>0</v>
      </c>
      <c r="G1023" s="3">
        <f t="shared" si="112"/>
        <v>0</v>
      </c>
      <c r="H1023" s="3">
        <f t="shared" si="113"/>
        <v>7384.0648897360961</v>
      </c>
      <c r="I1023" s="3">
        <f t="shared" si="114"/>
        <v>7384.0648897360961</v>
      </c>
      <c r="J1023" s="3">
        <f t="shared" si="115"/>
        <v>0</v>
      </c>
      <c r="K1023" s="3">
        <f t="shared" si="116"/>
        <v>1539.5846525593349</v>
      </c>
      <c r="L1023" s="2">
        <f t="shared" si="111"/>
        <v>0</v>
      </c>
    </row>
    <row r="1024" spans="1:12">
      <c r="A1024" s="2">
        <v>1004</v>
      </c>
      <c r="B1024" s="2">
        <v>12</v>
      </c>
      <c r="C1024" s="2">
        <v>1999</v>
      </c>
      <c r="D1024" s="2">
        <v>0.28000000000000003</v>
      </c>
      <c r="E1024" s="7">
        <v>0.5468531490485089</v>
      </c>
      <c r="F1024" s="7">
        <f t="shared" si="110"/>
        <v>0</v>
      </c>
      <c r="G1024" s="3">
        <f t="shared" si="112"/>
        <v>0</v>
      </c>
      <c r="H1024" s="3">
        <f t="shared" si="113"/>
        <v>5398.271982052499</v>
      </c>
      <c r="I1024" s="3">
        <f t="shared" si="114"/>
        <v>5398.271982052499</v>
      </c>
      <c r="J1024" s="3">
        <f t="shared" si="115"/>
        <v>0</v>
      </c>
      <c r="K1024" s="3">
        <f t="shared" si="116"/>
        <v>1539.5846525593349</v>
      </c>
      <c r="L1024" s="2">
        <f t="shared" si="111"/>
        <v>0</v>
      </c>
    </row>
    <row r="1025" spans="1:12">
      <c r="A1025" s="2">
        <v>1005</v>
      </c>
      <c r="B1025" s="2">
        <v>13</v>
      </c>
      <c r="C1025" s="2">
        <v>1999</v>
      </c>
      <c r="D1025" s="2">
        <v>0.76</v>
      </c>
      <c r="E1025" s="7">
        <v>0.68059881820342705</v>
      </c>
      <c r="F1025" s="7">
        <f t="shared" si="110"/>
        <v>0</v>
      </c>
      <c r="G1025" s="3">
        <f t="shared" si="112"/>
        <v>0</v>
      </c>
      <c r="H1025" s="3">
        <f t="shared" si="113"/>
        <v>14652.452522713922</v>
      </c>
      <c r="I1025" s="3">
        <f t="shared" si="114"/>
        <v>14652.452522713922</v>
      </c>
      <c r="J1025" s="3">
        <f t="shared" si="115"/>
        <v>0</v>
      </c>
      <c r="K1025" s="3">
        <f t="shared" si="116"/>
        <v>1539.5846525593349</v>
      </c>
      <c r="L1025" s="2">
        <f t="shared" si="111"/>
        <v>0</v>
      </c>
    </row>
    <row r="1026" spans="1:12">
      <c r="A1026" s="2">
        <v>1006</v>
      </c>
      <c r="B1026" s="2">
        <v>14</v>
      </c>
      <c r="C1026" s="2">
        <v>1999</v>
      </c>
      <c r="D1026" s="2">
        <v>1.47</v>
      </c>
      <c r="E1026" s="7">
        <v>0.68214212528846707</v>
      </c>
      <c r="F1026" s="7">
        <f t="shared" si="110"/>
        <v>0</v>
      </c>
      <c r="G1026" s="3">
        <f t="shared" si="112"/>
        <v>0</v>
      </c>
      <c r="H1026" s="3">
        <f t="shared" si="113"/>
        <v>28340.92790577561</v>
      </c>
      <c r="I1026" s="3">
        <f t="shared" si="114"/>
        <v>28340.92790577561</v>
      </c>
      <c r="J1026" s="3">
        <f t="shared" si="115"/>
        <v>0</v>
      </c>
      <c r="K1026" s="3">
        <f t="shared" si="116"/>
        <v>1539.5846525593349</v>
      </c>
      <c r="L1026" s="2">
        <f t="shared" si="111"/>
        <v>0</v>
      </c>
    </row>
    <row r="1027" spans="1:12">
      <c r="A1027" s="2">
        <v>1007</v>
      </c>
      <c r="B1027" s="2">
        <v>15</v>
      </c>
      <c r="C1027" s="2">
        <v>1999</v>
      </c>
      <c r="D1027" s="2">
        <v>1.2050000000000001</v>
      </c>
      <c r="E1027" s="7">
        <v>0.62675078676228901</v>
      </c>
      <c r="F1027" s="7">
        <f t="shared" si="110"/>
        <v>0</v>
      </c>
      <c r="G1027" s="3">
        <f t="shared" si="112"/>
        <v>0</v>
      </c>
      <c r="H1027" s="3">
        <f t="shared" si="113"/>
        <v>23231.84906561879</v>
      </c>
      <c r="I1027" s="3">
        <f t="shared" si="114"/>
        <v>23231.84906561879</v>
      </c>
      <c r="J1027" s="3">
        <f t="shared" si="115"/>
        <v>0</v>
      </c>
      <c r="K1027" s="3">
        <f t="shared" si="116"/>
        <v>1539.5846525593349</v>
      </c>
      <c r="L1027" s="2">
        <f t="shared" si="111"/>
        <v>0</v>
      </c>
    </row>
    <row r="1028" spans="1:12">
      <c r="A1028" s="2">
        <v>1008</v>
      </c>
      <c r="B1028" s="2">
        <v>16</v>
      </c>
      <c r="C1028" s="2">
        <v>1999</v>
      </c>
      <c r="D1028" s="2">
        <v>0.39500000000000002</v>
      </c>
      <c r="E1028" s="7">
        <v>0.74492992050001394</v>
      </c>
      <c r="F1028" s="7">
        <f t="shared" si="110"/>
        <v>0.34992992050001392</v>
      </c>
      <c r="G1028" s="3">
        <f t="shared" si="112"/>
        <v>1520.3355215429242</v>
      </c>
      <c r="H1028" s="3">
        <f t="shared" si="113"/>
        <v>7615.4194032526302</v>
      </c>
      <c r="I1028" s="3">
        <f t="shared" si="114"/>
        <v>6095.0838817097065</v>
      </c>
      <c r="J1028" s="3">
        <f t="shared" si="115"/>
        <v>0</v>
      </c>
      <c r="K1028" s="3">
        <f t="shared" si="116"/>
        <v>1539.5846525593349</v>
      </c>
      <c r="L1028" s="2">
        <f t="shared" si="111"/>
        <v>0</v>
      </c>
    </row>
    <row r="1029" spans="1:12">
      <c r="A1029" s="2">
        <v>1009</v>
      </c>
      <c r="B1029" s="2">
        <v>17</v>
      </c>
      <c r="C1029" s="2">
        <v>1999</v>
      </c>
      <c r="D1029" s="2">
        <v>0.01</v>
      </c>
      <c r="E1029" s="7">
        <v>1.1220842508239779</v>
      </c>
      <c r="F1029" s="7">
        <f t="shared" si="110"/>
        <v>1.1120842508239779</v>
      </c>
      <c r="G1029" s="3">
        <f t="shared" si="112"/>
        <v>4831.6565415733785</v>
      </c>
      <c r="H1029" s="3">
        <f t="shared" si="113"/>
        <v>192.79542793044632</v>
      </c>
      <c r="I1029" s="3">
        <f t="shared" si="114"/>
        <v>-4638.8611136429317</v>
      </c>
      <c r="J1029" s="3">
        <f t="shared" si="115"/>
        <v>4638.8611136429317</v>
      </c>
      <c r="K1029" s="3">
        <f t="shared" si="116"/>
        <v>0</v>
      </c>
      <c r="L1029" s="2">
        <f t="shared" si="111"/>
        <v>1</v>
      </c>
    </row>
    <row r="1030" spans="1:12">
      <c r="A1030" s="2">
        <v>1010</v>
      </c>
      <c r="B1030" s="2">
        <v>18</v>
      </c>
      <c r="C1030" s="2">
        <v>1999</v>
      </c>
      <c r="D1030" s="2">
        <v>1.0549999999999999</v>
      </c>
      <c r="E1030" s="7">
        <v>0.94437913289500097</v>
      </c>
      <c r="F1030" s="7">
        <f t="shared" si="110"/>
        <v>0</v>
      </c>
      <c r="G1030" s="3">
        <f t="shared" si="112"/>
        <v>0</v>
      </c>
      <c r="H1030" s="3">
        <f t="shared" si="113"/>
        <v>20339.917646662088</v>
      </c>
      <c r="I1030" s="3">
        <f t="shared" si="114"/>
        <v>20339.917646662088</v>
      </c>
      <c r="J1030" s="3">
        <f t="shared" si="115"/>
        <v>0</v>
      </c>
      <c r="K1030" s="3">
        <f t="shared" si="116"/>
        <v>1539.5846525593349</v>
      </c>
      <c r="L1030" s="2">
        <f t="shared" si="111"/>
        <v>0</v>
      </c>
    </row>
    <row r="1031" spans="1:12">
      <c r="A1031" s="2">
        <v>1011</v>
      </c>
      <c r="B1031" s="2">
        <v>19</v>
      </c>
      <c r="C1031" s="2">
        <v>1999</v>
      </c>
      <c r="D1031" s="2">
        <v>2.4749999999999996</v>
      </c>
      <c r="E1031" s="7">
        <v>0.87763228256938197</v>
      </c>
      <c r="F1031" s="7">
        <f t="shared" si="110"/>
        <v>0</v>
      </c>
      <c r="G1031" s="3">
        <f t="shared" si="112"/>
        <v>0</v>
      </c>
      <c r="H1031" s="3">
        <f t="shared" si="113"/>
        <v>47716.868412785465</v>
      </c>
      <c r="I1031" s="3">
        <f t="shared" si="114"/>
        <v>47716.868412785465</v>
      </c>
      <c r="J1031" s="3">
        <f t="shared" si="115"/>
        <v>0</v>
      </c>
      <c r="K1031" s="3">
        <f t="shared" si="116"/>
        <v>1539.5846525593349</v>
      </c>
      <c r="L1031" s="2">
        <f t="shared" si="111"/>
        <v>0</v>
      </c>
    </row>
    <row r="1032" spans="1:12">
      <c r="A1032" s="2">
        <v>1012</v>
      </c>
      <c r="B1032" s="2">
        <v>20</v>
      </c>
      <c r="C1032" s="2">
        <v>1999</v>
      </c>
      <c r="D1032" s="2">
        <v>2.84</v>
      </c>
      <c r="E1032" s="7">
        <v>1.0552598414433201</v>
      </c>
      <c r="F1032" s="7">
        <f t="shared" si="110"/>
        <v>0</v>
      </c>
      <c r="G1032" s="3">
        <f t="shared" si="112"/>
        <v>0</v>
      </c>
      <c r="H1032" s="3">
        <f t="shared" si="113"/>
        <v>54753.901532246768</v>
      </c>
      <c r="I1032" s="3">
        <f t="shared" si="114"/>
        <v>54753.901532246768</v>
      </c>
      <c r="J1032" s="3">
        <f t="shared" si="115"/>
        <v>0</v>
      </c>
      <c r="K1032" s="3">
        <f t="shared" si="116"/>
        <v>1539.5846525593349</v>
      </c>
      <c r="L1032" s="2">
        <f t="shared" si="111"/>
        <v>0</v>
      </c>
    </row>
    <row r="1033" spans="1:12">
      <c r="A1033" s="2">
        <v>1013</v>
      </c>
      <c r="B1033" s="2">
        <v>21</v>
      </c>
      <c r="C1033" s="2">
        <v>1999</v>
      </c>
      <c r="D1033" s="2">
        <v>0.02</v>
      </c>
      <c r="E1033" s="7">
        <v>1.3423338568985359</v>
      </c>
      <c r="F1033" s="7">
        <f t="shared" si="110"/>
        <v>1.3223338568985359</v>
      </c>
      <c r="G1033" s="3">
        <f t="shared" si="112"/>
        <v>5745.1249984827245</v>
      </c>
      <c r="H1033" s="3">
        <f t="shared" si="113"/>
        <v>385.59085586089265</v>
      </c>
      <c r="I1033" s="3">
        <f t="shared" si="114"/>
        <v>-5359.534142621832</v>
      </c>
      <c r="J1033" s="3">
        <f t="shared" si="115"/>
        <v>5359.534142621832</v>
      </c>
      <c r="K1033" s="3">
        <f t="shared" si="116"/>
        <v>0</v>
      </c>
      <c r="L1033" s="2">
        <f t="shared" si="111"/>
        <v>1</v>
      </c>
    </row>
    <row r="1034" spans="1:12">
      <c r="A1034" s="2">
        <v>1014</v>
      </c>
      <c r="B1034" s="2">
        <v>22</v>
      </c>
      <c r="C1034" s="2">
        <v>1999</v>
      </c>
      <c r="D1034" s="2">
        <v>1.29</v>
      </c>
      <c r="E1034" s="7">
        <v>1.224072045995541</v>
      </c>
      <c r="F1034" s="7">
        <f t="shared" si="110"/>
        <v>0</v>
      </c>
      <c r="G1034" s="3">
        <f t="shared" si="112"/>
        <v>0</v>
      </c>
      <c r="H1034" s="3">
        <f t="shared" si="113"/>
        <v>24870.61020302758</v>
      </c>
      <c r="I1034" s="3">
        <f t="shared" si="114"/>
        <v>24870.61020302758</v>
      </c>
      <c r="J1034" s="3">
        <f t="shared" si="115"/>
        <v>0</v>
      </c>
      <c r="K1034" s="3">
        <f t="shared" si="116"/>
        <v>1539.5846525593349</v>
      </c>
      <c r="L1034" s="2">
        <f t="shared" si="111"/>
        <v>0</v>
      </c>
    </row>
    <row r="1035" spans="1:12">
      <c r="A1035" s="2">
        <v>1015</v>
      </c>
      <c r="B1035" s="2">
        <v>23</v>
      </c>
      <c r="C1035" s="2">
        <v>1999</v>
      </c>
      <c r="D1035" s="2">
        <v>1.4</v>
      </c>
      <c r="E1035" s="7">
        <v>1.3408366128055751</v>
      </c>
      <c r="F1035" s="7">
        <f t="shared" si="110"/>
        <v>0</v>
      </c>
      <c r="G1035" s="3">
        <f t="shared" si="112"/>
        <v>0</v>
      </c>
      <c r="H1035" s="3">
        <f t="shared" si="113"/>
        <v>26991.359910262487</v>
      </c>
      <c r="I1035" s="3">
        <f t="shared" si="114"/>
        <v>26991.359910262487</v>
      </c>
      <c r="J1035" s="3">
        <f t="shared" si="115"/>
        <v>0</v>
      </c>
      <c r="K1035" s="3">
        <f t="shared" si="116"/>
        <v>1539.5846525593349</v>
      </c>
      <c r="L1035" s="2">
        <f t="shared" si="111"/>
        <v>0</v>
      </c>
    </row>
    <row r="1036" spans="1:12">
      <c r="A1036" s="2">
        <v>1016</v>
      </c>
      <c r="B1036" s="2">
        <v>24</v>
      </c>
      <c r="C1036" s="2">
        <v>1999</v>
      </c>
      <c r="D1036" s="2">
        <v>0.14500000000000002</v>
      </c>
      <c r="E1036" s="7">
        <v>1.1147842508314241</v>
      </c>
      <c r="F1036" s="7">
        <f t="shared" si="110"/>
        <v>0.96978425083142406</v>
      </c>
      <c r="G1036" s="3">
        <f t="shared" si="112"/>
        <v>4213.4077665183495</v>
      </c>
      <c r="H1036" s="3">
        <f t="shared" si="113"/>
        <v>2795.5337049914724</v>
      </c>
      <c r="I1036" s="3">
        <f t="shared" si="114"/>
        <v>-1417.8740615268771</v>
      </c>
      <c r="J1036" s="3">
        <f t="shared" si="115"/>
        <v>1417.8740615268771</v>
      </c>
      <c r="K1036" s="3">
        <f t="shared" si="116"/>
        <v>121.71059103245784</v>
      </c>
      <c r="L1036" s="2">
        <f t="shared" si="111"/>
        <v>0</v>
      </c>
    </row>
    <row r="1037" spans="1:12">
      <c r="A1037" s="2">
        <v>1017</v>
      </c>
      <c r="B1037" s="2">
        <v>25</v>
      </c>
      <c r="C1037" s="2">
        <v>1999</v>
      </c>
      <c r="D1037" s="2">
        <v>0.5</v>
      </c>
      <c r="E1037" s="7">
        <v>1.5636649590349831</v>
      </c>
      <c r="F1037" s="7">
        <f t="shared" si="110"/>
        <v>1.0636649590349831</v>
      </c>
      <c r="G1037" s="3">
        <f t="shared" si="112"/>
        <v>4621.2899369413017</v>
      </c>
      <c r="H1037" s="3">
        <f t="shared" si="113"/>
        <v>9639.7713965223174</v>
      </c>
      <c r="I1037" s="3">
        <f t="shared" si="114"/>
        <v>5018.4814595810158</v>
      </c>
      <c r="J1037" s="3">
        <f t="shared" si="115"/>
        <v>0</v>
      </c>
      <c r="K1037" s="3">
        <f t="shared" si="116"/>
        <v>1539.5846525593349</v>
      </c>
      <c r="L1037" s="2">
        <f t="shared" si="111"/>
        <v>0</v>
      </c>
    </row>
    <row r="1038" spans="1:12">
      <c r="A1038" s="2">
        <v>1018</v>
      </c>
      <c r="B1038" s="2">
        <v>26</v>
      </c>
      <c r="C1038" s="2">
        <v>1999</v>
      </c>
      <c r="D1038" s="2">
        <v>1.1499999999999999</v>
      </c>
      <c r="E1038" s="7">
        <v>1.3227279514067229</v>
      </c>
      <c r="F1038" s="7">
        <f t="shared" si="110"/>
        <v>0.17272795140672303</v>
      </c>
      <c r="G1038" s="3">
        <f t="shared" si="112"/>
        <v>750.44866043962838</v>
      </c>
      <c r="H1038" s="3">
        <f t="shared" si="113"/>
        <v>22171.474212001332</v>
      </c>
      <c r="I1038" s="3">
        <f t="shared" si="114"/>
        <v>21421.025551561703</v>
      </c>
      <c r="J1038" s="3">
        <f t="shared" si="115"/>
        <v>0</v>
      </c>
      <c r="K1038" s="3">
        <f t="shared" si="116"/>
        <v>1539.5846525593349</v>
      </c>
      <c r="L1038" s="2">
        <f t="shared" si="111"/>
        <v>0</v>
      </c>
    </row>
    <row r="1039" spans="1:12">
      <c r="A1039" s="2">
        <v>1019</v>
      </c>
      <c r="B1039" s="2">
        <v>27</v>
      </c>
      <c r="C1039" s="2">
        <v>1999</v>
      </c>
      <c r="D1039" s="2">
        <v>0.51500000000000001</v>
      </c>
      <c r="E1039" s="7">
        <v>1.513180313417186</v>
      </c>
      <c r="F1039" s="7">
        <f t="shared" si="110"/>
        <v>0.99818031341718594</v>
      </c>
      <c r="G1039" s="3">
        <f t="shared" si="112"/>
        <v>4336.7797335665</v>
      </c>
      <c r="H1039" s="3">
        <f t="shared" si="113"/>
        <v>9928.9645384179858</v>
      </c>
      <c r="I1039" s="3">
        <f t="shared" si="114"/>
        <v>5592.1848048514858</v>
      </c>
      <c r="J1039" s="3">
        <f t="shared" si="115"/>
        <v>0</v>
      </c>
      <c r="K1039" s="3">
        <f t="shared" si="116"/>
        <v>1539.5846525593349</v>
      </c>
      <c r="L1039" s="2">
        <f t="shared" si="111"/>
        <v>0</v>
      </c>
    </row>
    <row r="1040" spans="1:12">
      <c r="A1040" s="2">
        <v>1020</v>
      </c>
      <c r="B1040" s="2">
        <v>28</v>
      </c>
      <c r="C1040" s="2">
        <v>1999</v>
      </c>
      <c r="D1040" s="2">
        <v>9.5000000000000001E-2</v>
      </c>
      <c r="E1040" s="7">
        <v>1.487611809506258</v>
      </c>
      <c r="F1040" s="7">
        <f t="shared" si="110"/>
        <v>1.3926118095062581</v>
      </c>
      <c r="G1040" s="3">
        <f t="shared" si="112"/>
        <v>6050.4606141916011</v>
      </c>
      <c r="H1040" s="3">
        <f t="shared" si="113"/>
        <v>1831.5565653392403</v>
      </c>
      <c r="I1040" s="3">
        <f t="shared" si="114"/>
        <v>-4218.9040488523606</v>
      </c>
      <c r="J1040" s="3">
        <f t="shared" si="115"/>
        <v>4218.9040488523606</v>
      </c>
      <c r="K1040" s="3">
        <f t="shared" si="116"/>
        <v>0</v>
      </c>
      <c r="L1040" s="2">
        <f t="shared" si="111"/>
        <v>1</v>
      </c>
    </row>
    <row r="1041" spans="1:12">
      <c r="A1041" s="2">
        <v>1021</v>
      </c>
      <c r="B1041" s="2">
        <v>29</v>
      </c>
      <c r="C1041" s="2">
        <v>1999</v>
      </c>
      <c r="D1041" s="2">
        <v>0.46500000000000002</v>
      </c>
      <c r="E1041" s="7">
        <v>1.2974645656057198</v>
      </c>
      <c r="F1041" s="7">
        <f t="shared" si="110"/>
        <v>0.83246456560571969</v>
      </c>
      <c r="G1041" s="3">
        <f t="shared" si="112"/>
        <v>3616.7968938115578</v>
      </c>
      <c r="H1041" s="3">
        <f t="shared" si="113"/>
        <v>8964.9873987657556</v>
      </c>
      <c r="I1041" s="3">
        <f t="shared" si="114"/>
        <v>5348.1905049541983</v>
      </c>
      <c r="J1041" s="3">
        <f t="shared" si="115"/>
        <v>0</v>
      </c>
      <c r="K1041" s="3">
        <f t="shared" si="116"/>
        <v>1539.5846525593349</v>
      </c>
      <c r="L1041" s="2">
        <f t="shared" si="111"/>
        <v>0</v>
      </c>
    </row>
    <row r="1042" spans="1:12">
      <c r="A1042" s="2">
        <v>1022</v>
      </c>
      <c r="B1042" s="2">
        <v>30</v>
      </c>
      <c r="C1042" s="2">
        <v>1999</v>
      </c>
      <c r="D1042" s="13">
        <v>2.92</v>
      </c>
      <c r="E1042" s="7">
        <v>1.5865645653108378</v>
      </c>
      <c r="F1042" s="7">
        <f t="shared" si="110"/>
        <v>0</v>
      </c>
      <c r="G1042" s="3">
        <f t="shared" si="112"/>
        <v>0</v>
      </c>
      <c r="H1042" s="3">
        <f t="shared" si="113"/>
        <v>56296.264955690342</v>
      </c>
      <c r="I1042" s="3">
        <f t="shared" si="114"/>
        <v>56296.264955690342</v>
      </c>
      <c r="J1042" s="3">
        <f t="shared" si="115"/>
        <v>0</v>
      </c>
      <c r="K1042" s="3">
        <f t="shared" si="116"/>
        <v>1539.5846525593349</v>
      </c>
      <c r="L1042" s="2">
        <f t="shared" si="111"/>
        <v>0</v>
      </c>
    </row>
    <row r="1043" spans="1:12">
      <c r="A1043" s="2">
        <v>1023</v>
      </c>
      <c r="B1043" s="2">
        <v>31</v>
      </c>
      <c r="C1043" s="2">
        <v>1999</v>
      </c>
      <c r="D1043" s="2">
        <v>9.5000000000000001E-2</v>
      </c>
      <c r="E1043" s="7">
        <v>1.351793699408572</v>
      </c>
      <c r="F1043" s="7">
        <f t="shared" si="110"/>
        <v>1.256793699408572</v>
      </c>
      <c r="G1043" s="3">
        <f t="shared" si="112"/>
        <v>5460.3736134707469</v>
      </c>
      <c r="H1043" s="3">
        <f t="shared" si="113"/>
        <v>1831.5565653392403</v>
      </c>
      <c r="I1043" s="3">
        <f t="shared" si="114"/>
        <v>-3628.8170481315065</v>
      </c>
      <c r="J1043" s="3">
        <f t="shared" si="115"/>
        <v>3628.8170481315065</v>
      </c>
      <c r="K1043" s="3">
        <f t="shared" si="116"/>
        <v>0</v>
      </c>
      <c r="L1043" s="2">
        <f t="shared" si="111"/>
        <v>1</v>
      </c>
    </row>
    <row r="1044" spans="1:12">
      <c r="A1044" s="2">
        <v>1024</v>
      </c>
      <c r="B1044" s="2">
        <v>32</v>
      </c>
      <c r="C1044" s="2">
        <v>1999</v>
      </c>
      <c r="D1044" s="2">
        <v>1.2749999999999999</v>
      </c>
      <c r="E1044" s="7">
        <v>1.1288692901871358</v>
      </c>
      <c r="F1044" s="7">
        <f t="shared" si="110"/>
        <v>0</v>
      </c>
      <c r="G1044" s="3">
        <f t="shared" si="112"/>
        <v>0</v>
      </c>
      <c r="H1044" s="3">
        <f t="shared" si="113"/>
        <v>24581.417061131906</v>
      </c>
      <c r="I1044" s="3">
        <f t="shared" si="114"/>
        <v>24581.417061131906</v>
      </c>
      <c r="J1044" s="3">
        <f t="shared" si="115"/>
        <v>0</v>
      </c>
      <c r="K1044" s="3">
        <f t="shared" si="116"/>
        <v>1539.5846525593349</v>
      </c>
      <c r="L1044" s="2">
        <f t="shared" si="111"/>
        <v>0</v>
      </c>
    </row>
    <row r="1045" spans="1:12">
      <c r="A1045" s="2">
        <v>1025</v>
      </c>
      <c r="B1045" s="2">
        <v>33</v>
      </c>
      <c r="C1045" s="2">
        <v>1999</v>
      </c>
      <c r="D1045" s="2">
        <v>0.48499999999999999</v>
      </c>
      <c r="E1045" s="7">
        <v>0.996325589534929</v>
      </c>
      <c r="F1045" s="7">
        <f t="shared" si="110"/>
        <v>0.51132558953492901</v>
      </c>
      <c r="G1045" s="3">
        <f t="shared" si="112"/>
        <v>2221.5489768151979</v>
      </c>
      <c r="H1045" s="3">
        <f t="shared" si="113"/>
        <v>9350.5782546266491</v>
      </c>
      <c r="I1045" s="3">
        <f t="shared" si="114"/>
        <v>7129.0292778114508</v>
      </c>
      <c r="J1045" s="3">
        <f t="shared" si="115"/>
        <v>0</v>
      </c>
      <c r="K1045" s="3">
        <f t="shared" si="116"/>
        <v>1539.5846525593349</v>
      </c>
      <c r="L1045" s="2">
        <f t="shared" si="111"/>
        <v>0</v>
      </c>
    </row>
    <row r="1046" spans="1:12">
      <c r="A1046" s="2">
        <v>1026</v>
      </c>
      <c r="B1046" s="2">
        <v>34</v>
      </c>
      <c r="C1046" s="2">
        <v>1999</v>
      </c>
      <c r="D1046" s="2">
        <v>0.78500000000000003</v>
      </c>
      <c r="E1046" s="7">
        <v>1.0926570854996629</v>
      </c>
      <c r="F1046" s="7">
        <f t="shared" ref="F1046:F1109" si="117">IF(OR(B1046&lt;$C$6,B1046&gt;$D$6),0,IF(E1046&gt;D1046,E1046-D1046,0))</f>
        <v>0.30765708549966286</v>
      </c>
      <c r="G1046" s="3">
        <f t="shared" si="112"/>
        <v>1336.673339825159</v>
      </c>
      <c r="H1046" s="3">
        <f t="shared" si="113"/>
        <v>15134.441092540041</v>
      </c>
      <c r="I1046" s="3">
        <f t="shared" si="114"/>
        <v>13797.767752714881</v>
      </c>
      <c r="J1046" s="3">
        <f t="shared" si="115"/>
        <v>0</v>
      </c>
      <c r="K1046" s="3">
        <f t="shared" si="116"/>
        <v>1539.5846525593349</v>
      </c>
      <c r="L1046" s="2">
        <f t="shared" ref="L1046:L1109" si="118">IF(AND(K1046=0,I1046=0),0,IF(B1046&gt;43,0,IF(ROUND((K1045+I1046),0)=0,0,IF(K1046=0,1,0))))</f>
        <v>0</v>
      </c>
    </row>
    <row r="1047" spans="1:12">
      <c r="A1047" s="2">
        <v>1027</v>
      </c>
      <c r="B1047" s="2">
        <v>35</v>
      </c>
      <c r="C1047" s="2">
        <v>1999</v>
      </c>
      <c r="D1047" s="2">
        <v>0.23</v>
      </c>
      <c r="E1047" s="7">
        <v>1.0603397626979809</v>
      </c>
      <c r="F1047" s="7">
        <f t="shared" si="117"/>
        <v>0.83033976269798093</v>
      </c>
      <c r="G1047" s="3">
        <f t="shared" si="112"/>
        <v>3607.5652930033239</v>
      </c>
      <c r="H1047" s="3">
        <f t="shared" si="113"/>
        <v>4434.2948424002661</v>
      </c>
      <c r="I1047" s="3">
        <f t="shared" si="114"/>
        <v>826.72954939694228</v>
      </c>
      <c r="J1047" s="3">
        <f t="shared" si="115"/>
        <v>0</v>
      </c>
      <c r="K1047" s="3">
        <f t="shared" si="116"/>
        <v>1539.5846525593349</v>
      </c>
      <c r="L1047" s="2">
        <f t="shared" si="118"/>
        <v>0</v>
      </c>
    </row>
    <row r="1048" spans="1:12">
      <c r="A1048" s="2">
        <v>1028</v>
      </c>
      <c r="B1048" s="2">
        <v>36</v>
      </c>
      <c r="C1048" s="2">
        <v>1999</v>
      </c>
      <c r="D1048" s="2">
        <v>1.885</v>
      </c>
      <c r="E1048" s="7">
        <v>0.90385669199145191</v>
      </c>
      <c r="F1048" s="7">
        <f t="shared" si="117"/>
        <v>0</v>
      </c>
      <c r="G1048" s="3">
        <f t="shared" si="112"/>
        <v>0</v>
      </c>
      <c r="H1048" s="3">
        <f t="shared" si="113"/>
        <v>36341.938164889143</v>
      </c>
      <c r="I1048" s="3">
        <f t="shared" si="114"/>
        <v>36341.938164889143</v>
      </c>
      <c r="J1048" s="3">
        <f t="shared" si="115"/>
        <v>0</v>
      </c>
      <c r="K1048" s="3">
        <f t="shared" si="116"/>
        <v>1539.5846525593349</v>
      </c>
      <c r="L1048" s="2">
        <f t="shared" si="118"/>
        <v>0</v>
      </c>
    </row>
    <row r="1049" spans="1:12">
      <c r="A1049" s="2">
        <v>1029</v>
      </c>
      <c r="B1049" s="2">
        <v>37</v>
      </c>
      <c r="C1049" s="2">
        <v>1999</v>
      </c>
      <c r="D1049" s="2">
        <v>0.2</v>
      </c>
      <c r="E1049" s="7">
        <v>0.78867952675460196</v>
      </c>
      <c r="F1049" s="7">
        <f t="shared" si="117"/>
        <v>0.58867952675460189</v>
      </c>
      <c r="G1049" s="3">
        <f t="shared" si="112"/>
        <v>2557.6275216799127</v>
      </c>
      <c r="H1049" s="3">
        <f t="shared" si="113"/>
        <v>3855.9085586089268</v>
      </c>
      <c r="I1049" s="3">
        <f t="shared" si="114"/>
        <v>1298.2810369290141</v>
      </c>
      <c r="J1049" s="3">
        <f t="shared" si="115"/>
        <v>0</v>
      </c>
      <c r="K1049" s="3">
        <f t="shared" si="116"/>
        <v>1539.5846525593349</v>
      </c>
      <c r="L1049" s="2">
        <f t="shared" si="118"/>
        <v>0</v>
      </c>
    </row>
    <row r="1050" spans="1:12">
      <c r="A1050" s="2">
        <v>1030</v>
      </c>
      <c r="B1050" s="2">
        <v>38</v>
      </c>
      <c r="C1050" s="2">
        <v>1999</v>
      </c>
      <c r="D1050" s="2">
        <v>0.36</v>
      </c>
      <c r="E1050" s="7">
        <v>0.77891732204015007</v>
      </c>
      <c r="F1050" s="7">
        <f t="shared" si="117"/>
        <v>0.41891732204015009</v>
      </c>
      <c r="G1050" s="3">
        <f t="shared" si="112"/>
        <v>1820.0640984835461</v>
      </c>
      <c r="H1050" s="3">
        <f t="shared" si="113"/>
        <v>6940.6354054960684</v>
      </c>
      <c r="I1050" s="3">
        <f t="shared" si="114"/>
        <v>5120.5713070125221</v>
      </c>
      <c r="J1050" s="3">
        <f t="shared" si="115"/>
        <v>0</v>
      </c>
      <c r="K1050" s="3">
        <f t="shared" si="116"/>
        <v>1539.5846525593349</v>
      </c>
      <c r="L1050" s="2">
        <f t="shared" si="118"/>
        <v>0</v>
      </c>
    </row>
    <row r="1051" spans="1:12">
      <c r="A1051" s="2">
        <v>1031</v>
      </c>
      <c r="B1051" s="2">
        <v>39</v>
      </c>
      <c r="C1051" s="2">
        <v>1999</v>
      </c>
      <c r="D1051" s="2">
        <v>0.21000000000000002</v>
      </c>
      <c r="E1051" s="7">
        <v>0.54107362149534899</v>
      </c>
      <c r="F1051" s="7">
        <f t="shared" si="117"/>
        <v>0.33107362149534897</v>
      </c>
      <c r="G1051" s="3">
        <f t="shared" si="112"/>
        <v>1438.4108289054293</v>
      </c>
      <c r="H1051" s="3">
        <f t="shared" si="113"/>
        <v>4048.703986539374</v>
      </c>
      <c r="I1051" s="3">
        <f t="shared" si="114"/>
        <v>2610.2931576339447</v>
      </c>
      <c r="J1051" s="3">
        <f t="shared" si="115"/>
        <v>0</v>
      </c>
      <c r="K1051" s="3">
        <f t="shared" si="116"/>
        <v>1539.5846525593349</v>
      </c>
      <c r="L1051" s="2">
        <f t="shared" si="118"/>
        <v>0</v>
      </c>
    </row>
    <row r="1052" spans="1:12">
      <c r="A1052" s="2">
        <v>1032</v>
      </c>
      <c r="B1052" s="2">
        <v>40</v>
      </c>
      <c r="C1052" s="2">
        <v>1999</v>
      </c>
      <c r="D1052" s="2">
        <v>0.09</v>
      </c>
      <c r="E1052" s="7">
        <v>0.61352558992538497</v>
      </c>
      <c r="F1052" s="7">
        <f t="shared" si="117"/>
        <v>0</v>
      </c>
      <c r="G1052" s="3">
        <f t="shared" si="112"/>
        <v>0</v>
      </c>
      <c r="H1052" s="3">
        <f t="shared" si="113"/>
        <v>1735.1588513740171</v>
      </c>
      <c r="I1052" s="3">
        <f t="shared" si="114"/>
        <v>1735.1588513740171</v>
      </c>
      <c r="J1052" s="3">
        <f t="shared" si="115"/>
        <v>0</v>
      </c>
      <c r="K1052" s="3">
        <f t="shared" si="116"/>
        <v>1539.5846525593349</v>
      </c>
      <c r="L1052" s="2">
        <f t="shared" si="118"/>
        <v>0</v>
      </c>
    </row>
    <row r="1053" spans="1:12">
      <c r="A1053" s="2">
        <v>1033</v>
      </c>
      <c r="B1053" s="2">
        <v>41</v>
      </c>
      <c r="C1053" s="2">
        <v>1999</v>
      </c>
      <c r="D1053" s="2">
        <v>0.01</v>
      </c>
      <c r="E1053" s="7">
        <v>0.52012873962694905</v>
      </c>
      <c r="F1053" s="7">
        <f t="shared" si="117"/>
        <v>0</v>
      </c>
      <c r="G1053" s="3">
        <f t="shared" si="112"/>
        <v>0</v>
      </c>
      <c r="H1053" s="3">
        <f t="shared" si="113"/>
        <v>192.79542793044632</v>
      </c>
      <c r="I1053" s="3">
        <f t="shared" si="114"/>
        <v>192.79542793044632</v>
      </c>
      <c r="J1053" s="3">
        <f t="shared" si="115"/>
        <v>0</v>
      </c>
      <c r="K1053" s="3">
        <f t="shared" si="116"/>
        <v>1539.5846525593349</v>
      </c>
      <c r="L1053" s="2">
        <f t="shared" si="118"/>
        <v>0</v>
      </c>
    </row>
    <row r="1054" spans="1:12">
      <c r="A1054" s="2">
        <v>1034</v>
      </c>
      <c r="B1054" s="2">
        <v>42</v>
      </c>
      <c r="C1054" s="2">
        <v>1999</v>
      </c>
      <c r="D1054" s="2">
        <v>5.5E-2</v>
      </c>
      <c r="E1054" s="7">
        <v>0.37181496025067001</v>
      </c>
      <c r="F1054" s="7">
        <f t="shared" si="117"/>
        <v>0</v>
      </c>
      <c r="G1054" s="3">
        <f t="shared" si="112"/>
        <v>0</v>
      </c>
      <c r="H1054" s="3">
        <f t="shared" si="113"/>
        <v>1060.3748536174548</v>
      </c>
      <c r="I1054" s="3">
        <f t="shared" si="114"/>
        <v>1060.3748536174548</v>
      </c>
      <c r="J1054" s="3">
        <f t="shared" si="115"/>
        <v>0</v>
      </c>
      <c r="K1054" s="3">
        <f t="shared" si="116"/>
        <v>1539.5846525593349</v>
      </c>
      <c r="L1054" s="2">
        <f t="shared" si="118"/>
        <v>0</v>
      </c>
    </row>
    <row r="1055" spans="1:12">
      <c r="A1055" s="2">
        <v>1035</v>
      </c>
      <c r="B1055" s="2">
        <v>43</v>
      </c>
      <c r="C1055" s="2">
        <v>1999</v>
      </c>
      <c r="D1055" s="2">
        <v>0.64999999999999991</v>
      </c>
      <c r="E1055" s="7">
        <v>0.45749684992705403</v>
      </c>
      <c r="F1055" s="7">
        <f t="shared" si="117"/>
        <v>0</v>
      </c>
      <c r="G1055" s="3">
        <f t="shared" si="112"/>
        <v>0</v>
      </c>
      <c r="H1055" s="3">
        <f t="shared" si="113"/>
        <v>12531.702815479011</v>
      </c>
      <c r="I1055" s="3">
        <f t="shared" si="114"/>
        <v>12531.702815479011</v>
      </c>
      <c r="J1055" s="3">
        <f t="shared" si="115"/>
        <v>0</v>
      </c>
      <c r="K1055" s="3">
        <f t="shared" si="116"/>
        <v>1539.5846525593349</v>
      </c>
      <c r="L1055" s="2">
        <f t="shared" si="118"/>
        <v>0</v>
      </c>
    </row>
    <row r="1056" spans="1:12">
      <c r="A1056" s="2">
        <v>1036</v>
      </c>
      <c r="B1056" s="2">
        <v>44</v>
      </c>
      <c r="C1056" s="2">
        <v>1999</v>
      </c>
      <c r="D1056" s="2">
        <v>5.0000000000000001E-3</v>
      </c>
      <c r="E1056" s="7">
        <v>0.33625653509008918</v>
      </c>
      <c r="F1056" s="7">
        <f t="shared" si="117"/>
        <v>0</v>
      </c>
      <c r="G1056" s="3">
        <f t="shared" si="112"/>
        <v>0</v>
      </c>
      <c r="H1056" s="3">
        <f t="shared" si="113"/>
        <v>96.397713965223161</v>
      </c>
      <c r="I1056" s="3">
        <f t="shared" si="114"/>
        <v>96.397713965223161</v>
      </c>
      <c r="J1056" s="3">
        <f t="shared" si="115"/>
        <v>0</v>
      </c>
      <c r="K1056" s="3">
        <f t="shared" si="116"/>
        <v>0</v>
      </c>
      <c r="L1056" s="2">
        <f t="shared" si="118"/>
        <v>0</v>
      </c>
    </row>
    <row r="1057" spans="1:12">
      <c r="A1057" s="2">
        <v>1037</v>
      </c>
      <c r="B1057" s="2">
        <v>45</v>
      </c>
      <c r="C1057" s="2">
        <v>1999</v>
      </c>
      <c r="D1057" s="2">
        <v>0.03</v>
      </c>
      <c r="E1057" s="7">
        <v>0.36531830671398946</v>
      </c>
      <c r="F1057" s="7">
        <f t="shared" si="117"/>
        <v>0</v>
      </c>
      <c r="G1057" s="3">
        <f t="shared" si="112"/>
        <v>0</v>
      </c>
      <c r="H1057" s="3">
        <f t="shared" si="113"/>
        <v>578.38628379133911</v>
      </c>
      <c r="I1057" s="3">
        <f t="shared" si="114"/>
        <v>578.38628379133911</v>
      </c>
      <c r="J1057" s="3">
        <f t="shared" si="115"/>
        <v>0</v>
      </c>
      <c r="K1057" s="3">
        <f t="shared" si="116"/>
        <v>0</v>
      </c>
      <c r="L1057" s="2">
        <f t="shared" si="118"/>
        <v>0</v>
      </c>
    </row>
    <row r="1058" spans="1:12">
      <c r="A1058" s="2">
        <v>1038</v>
      </c>
      <c r="B1058" s="2">
        <v>46</v>
      </c>
      <c r="C1058" s="2">
        <v>1999</v>
      </c>
      <c r="D1058" s="2">
        <v>5.0000000000000001E-3</v>
      </c>
      <c r="E1058" s="7">
        <v>0.24801720447143188</v>
      </c>
      <c r="F1058" s="7">
        <f t="shared" si="117"/>
        <v>0</v>
      </c>
      <c r="G1058" s="3">
        <f t="shared" si="112"/>
        <v>0</v>
      </c>
      <c r="H1058" s="3">
        <f t="shared" si="113"/>
        <v>96.397713965223161</v>
      </c>
      <c r="I1058" s="3">
        <f t="shared" si="114"/>
        <v>96.397713965223161</v>
      </c>
      <c r="J1058" s="3">
        <f t="shared" si="115"/>
        <v>0</v>
      </c>
      <c r="K1058" s="3">
        <f t="shared" si="116"/>
        <v>0</v>
      </c>
      <c r="L1058" s="2">
        <f t="shared" si="118"/>
        <v>0</v>
      </c>
    </row>
    <row r="1059" spans="1:12">
      <c r="A1059" s="2">
        <v>1039</v>
      </c>
      <c r="B1059" s="2">
        <v>47</v>
      </c>
      <c r="C1059" s="2">
        <v>1999</v>
      </c>
      <c r="D1059" s="2">
        <v>0.15</v>
      </c>
      <c r="E1059" s="7">
        <v>3.0995944850273901E-2</v>
      </c>
      <c r="F1059" s="7">
        <f t="shared" si="117"/>
        <v>0</v>
      </c>
      <c r="G1059" s="3">
        <f t="shared" si="112"/>
        <v>0</v>
      </c>
      <c r="H1059" s="3">
        <f t="shared" si="113"/>
        <v>2891.9314189566958</v>
      </c>
      <c r="I1059" s="3">
        <f t="shared" si="114"/>
        <v>2891.9314189566958</v>
      </c>
      <c r="J1059" s="3">
        <f t="shared" si="115"/>
        <v>0</v>
      </c>
      <c r="K1059" s="3">
        <f t="shared" si="116"/>
        <v>0</v>
      </c>
      <c r="L1059" s="2">
        <f t="shared" si="118"/>
        <v>0</v>
      </c>
    </row>
    <row r="1060" spans="1:12">
      <c r="A1060" s="2">
        <v>1040</v>
      </c>
      <c r="B1060" s="2">
        <v>48</v>
      </c>
      <c r="C1060" s="2">
        <v>1999</v>
      </c>
      <c r="D1060" s="2">
        <v>0</v>
      </c>
      <c r="E1060" s="7">
        <v>0</v>
      </c>
      <c r="F1060" s="7">
        <f t="shared" si="117"/>
        <v>0</v>
      </c>
      <c r="G1060" s="3">
        <f t="shared" ref="G1060:G1123" si="119">IF($C$2="Y",F1060*$C$4*43560/12/0.133680556,IF(AND(B1060&gt;=$C$11,B1060&lt;=$D$11),$C$10,0))</f>
        <v>0</v>
      </c>
      <c r="H1060" s="3">
        <f t="shared" ref="H1060:H1123" si="120">D1060*$C$13*43560/12/0.133680556</f>
        <v>0</v>
      </c>
      <c r="I1060" s="3">
        <f t="shared" ref="I1060:I1123" si="121">H1060-G1060</f>
        <v>0</v>
      </c>
      <c r="J1060" s="3">
        <f t="shared" ref="J1060:J1123" si="122">IF(B1060&gt;43,0,IF(AND(I1060&gt;=0,(J1059-I1060)&lt;=0),0,IF(I1060&lt;=0,ABS(I1060)+J1059,J1059-I1060)))</f>
        <v>0</v>
      </c>
      <c r="K1060" s="3">
        <f t="shared" ref="K1060:K1123" si="123">IF(B1060&gt;43,0,IF(K1059+I1060&lt;=0,0,IF(K1059+I1060&gt;=$C$15,$C$15,K1059+I1060)))</f>
        <v>0</v>
      </c>
      <c r="L1060" s="2">
        <f t="shared" si="118"/>
        <v>0</v>
      </c>
    </row>
    <row r="1061" spans="1:12">
      <c r="A1061" s="2">
        <v>1041</v>
      </c>
      <c r="B1061" s="2">
        <v>49</v>
      </c>
      <c r="C1061" s="2">
        <v>1999</v>
      </c>
      <c r="D1061" s="2">
        <v>0</v>
      </c>
      <c r="E1061" s="7">
        <v>0</v>
      </c>
      <c r="F1061" s="7">
        <f t="shared" si="117"/>
        <v>0</v>
      </c>
      <c r="G1061" s="3">
        <f t="shared" si="119"/>
        <v>0</v>
      </c>
      <c r="H1061" s="3">
        <f t="shared" si="120"/>
        <v>0</v>
      </c>
      <c r="I1061" s="3">
        <f t="shared" si="121"/>
        <v>0</v>
      </c>
      <c r="J1061" s="3">
        <f t="shared" si="122"/>
        <v>0</v>
      </c>
      <c r="K1061" s="3">
        <f t="shared" si="123"/>
        <v>0</v>
      </c>
      <c r="L1061" s="2">
        <f t="shared" si="118"/>
        <v>0</v>
      </c>
    </row>
    <row r="1062" spans="1:12">
      <c r="A1062" s="2">
        <v>1042</v>
      </c>
      <c r="B1062" s="2">
        <v>50</v>
      </c>
      <c r="C1062" s="2">
        <v>1999</v>
      </c>
      <c r="D1062" s="2">
        <v>0</v>
      </c>
      <c r="E1062" s="7">
        <v>0</v>
      </c>
      <c r="F1062" s="7">
        <f t="shared" si="117"/>
        <v>0</v>
      </c>
      <c r="G1062" s="3">
        <f t="shared" si="119"/>
        <v>0</v>
      </c>
      <c r="H1062" s="3">
        <f t="shared" si="120"/>
        <v>0</v>
      </c>
      <c r="I1062" s="3">
        <f t="shared" si="121"/>
        <v>0</v>
      </c>
      <c r="J1062" s="3">
        <f t="shared" si="122"/>
        <v>0</v>
      </c>
      <c r="K1062" s="3">
        <f t="shared" si="123"/>
        <v>0</v>
      </c>
      <c r="L1062" s="2">
        <f t="shared" si="118"/>
        <v>0</v>
      </c>
    </row>
    <row r="1063" spans="1:12">
      <c r="A1063" s="2">
        <v>1043</v>
      </c>
      <c r="B1063" s="2">
        <v>51</v>
      </c>
      <c r="C1063" s="2">
        <v>1999</v>
      </c>
      <c r="D1063" s="2">
        <v>0</v>
      </c>
      <c r="E1063" s="7">
        <v>0</v>
      </c>
      <c r="F1063" s="7">
        <f t="shared" si="117"/>
        <v>0</v>
      </c>
      <c r="G1063" s="3">
        <f t="shared" si="119"/>
        <v>0</v>
      </c>
      <c r="H1063" s="3">
        <f t="shared" si="120"/>
        <v>0</v>
      </c>
      <c r="I1063" s="3">
        <f t="shared" si="121"/>
        <v>0</v>
      </c>
      <c r="J1063" s="3">
        <f t="shared" si="122"/>
        <v>0</v>
      </c>
      <c r="K1063" s="3">
        <f t="shared" si="123"/>
        <v>0</v>
      </c>
      <c r="L1063" s="2">
        <f t="shared" si="118"/>
        <v>0</v>
      </c>
    </row>
    <row r="1064" spans="1:12">
      <c r="A1064" s="2">
        <v>1044</v>
      </c>
      <c r="B1064" s="2">
        <v>52</v>
      </c>
      <c r="C1064" s="2">
        <v>1999</v>
      </c>
      <c r="D1064" s="2">
        <v>0</v>
      </c>
      <c r="E1064" s="7">
        <v>0</v>
      </c>
      <c r="F1064" s="7">
        <f t="shared" si="117"/>
        <v>0</v>
      </c>
      <c r="G1064" s="3">
        <f t="shared" si="119"/>
        <v>0</v>
      </c>
      <c r="H1064" s="3">
        <f t="shared" si="120"/>
        <v>0</v>
      </c>
      <c r="I1064" s="3">
        <f t="shared" si="121"/>
        <v>0</v>
      </c>
      <c r="J1064" s="3">
        <f t="shared" si="122"/>
        <v>0</v>
      </c>
      <c r="K1064" s="3">
        <f t="shared" si="123"/>
        <v>0</v>
      </c>
      <c r="L1064" s="2">
        <f t="shared" si="118"/>
        <v>0</v>
      </c>
    </row>
    <row r="1065" spans="1:12">
      <c r="A1065" s="2">
        <v>1045</v>
      </c>
      <c r="B1065" s="2">
        <v>1</v>
      </c>
      <c r="C1065" s="2">
        <v>2000</v>
      </c>
      <c r="D1065" s="2">
        <v>0</v>
      </c>
      <c r="E1065" s="7">
        <v>0</v>
      </c>
      <c r="F1065" s="7">
        <f t="shared" si="117"/>
        <v>0</v>
      </c>
      <c r="G1065" s="3">
        <f t="shared" si="119"/>
        <v>0</v>
      </c>
      <c r="H1065" s="3">
        <f t="shared" si="120"/>
        <v>0</v>
      </c>
      <c r="I1065" s="3">
        <f t="shared" si="121"/>
        <v>0</v>
      </c>
      <c r="J1065" s="3">
        <f t="shared" si="122"/>
        <v>0</v>
      </c>
      <c r="K1065" s="3">
        <f t="shared" si="123"/>
        <v>0</v>
      </c>
      <c r="L1065" s="2">
        <f t="shared" si="118"/>
        <v>0</v>
      </c>
    </row>
    <row r="1066" spans="1:12">
      <c r="A1066" s="2">
        <v>1046</v>
      </c>
      <c r="B1066" s="2">
        <v>2</v>
      </c>
      <c r="C1066" s="2">
        <v>2000</v>
      </c>
      <c r="D1066" s="2">
        <v>0</v>
      </c>
      <c r="E1066" s="7">
        <v>0</v>
      </c>
      <c r="F1066" s="7">
        <f t="shared" si="117"/>
        <v>0</v>
      </c>
      <c r="G1066" s="3">
        <f t="shared" si="119"/>
        <v>0</v>
      </c>
      <c r="H1066" s="3">
        <f t="shared" si="120"/>
        <v>0</v>
      </c>
      <c r="I1066" s="3">
        <f t="shared" si="121"/>
        <v>0</v>
      </c>
      <c r="J1066" s="3">
        <f t="shared" si="122"/>
        <v>0</v>
      </c>
      <c r="K1066" s="3">
        <f t="shared" si="123"/>
        <v>0</v>
      </c>
      <c r="L1066" s="2">
        <f t="shared" si="118"/>
        <v>0</v>
      </c>
    </row>
    <row r="1067" spans="1:12">
      <c r="A1067" s="2">
        <v>1047</v>
      </c>
      <c r="B1067" s="2">
        <v>3</v>
      </c>
      <c r="C1067" s="2">
        <v>2000</v>
      </c>
      <c r="D1067" s="2">
        <v>0</v>
      </c>
      <c r="E1067" s="7">
        <v>0</v>
      </c>
      <c r="F1067" s="7">
        <f t="shared" si="117"/>
        <v>0</v>
      </c>
      <c r="G1067" s="3">
        <f t="shared" si="119"/>
        <v>0</v>
      </c>
      <c r="H1067" s="3">
        <f t="shared" si="120"/>
        <v>0</v>
      </c>
      <c r="I1067" s="3">
        <f t="shared" si="121"/>
        <v>0</v>
      </c>
      <c r="J1067" s="3">
        <f t="shared" si="122"/>
        <v>0</v>
      </c>
      <c r="K1067" s="3">
        <f t="shared" si="123"/>
        <v>0</v>
      </c>
      <c r="L1067" s="2">
        <f t="shared" si="118"/>
        <v>0</v>
      </c>
    </row>
    <row r="1068" spans="1:12">
      <c r="A1068" s="2">
        <v>1048</v>
      </c>
      <c r="B1068" s="2">
        <v>4</v>
      </c>
      <c r="C1068" s="2">
        <v>2000</v>
      </c>
      <c r="D1068" s="2">
        <v>0</v>
      </c>
      <c r="E1068" s="7">
        <v>0</v>
      </c>
      <c r="F1068" s="7">
        <f t="shared" si="117"/>
        <v>0</v>
      </c>
      <c r="G1068" s="3">
        <f t="shared" si="119"/>
        <v>0</v>
      </c>
      <c r="H1068" s="3">
        <f t="shared" si="120"/>
        <v>0</v>
      </c>
      <c r="I1068" s="3">
        <f t="shared" si="121"/>
        <v>0</v>
      </c>
      <c r="J1068" s="3">
        <f t="shared" si="122"/>
        <v>0</v>
      </c>
      <c r="K1068" s="3">
        <f t="shared" si="123"/>
        <v>0</v>
      </c>
      <c r="L1068" s="2">
        <f t="shared" si="118"/>
        <v>0</v>
      </c>
    </row>
    <row r="1069" spans="1:12">
      <c r="A1069" s="2">
        <v>1049</v>
      </c>
      <c r="B1069" s="2">
        <v>5</v>
      </c>
      <c r="C1069" s="2">
        <v>2000</v>
      </c>
      <c r="D1069" s="2">
        <v>0</v>
      </c>
      <c r="E1069" s="7">
        <v>0</v>
      </c>
      <c r="F1069" s="7">
        <f t="shared" si="117"/>
        <v>0</v>
      </c>
      <c r="G1069" s="3">
        <f t="shared" si="119"/>
        <v>0</v>
      </c>
      <c r="H1069" s="3">
        <f t="shared" si="120"/>
        <v>0</v>
      </c>
      <c r="I1069" s="3">
        <f t="shared" si="121"/>
        <v>0</v>
      </c>
      <c r="J1069" s="3">
        <f t="shared" si="122"/>
        <v>0</v>
      </c>
      <c r="K1069" s="3">
        <f t="shared" si="123"/>
        <v>0</v>
      </c>
      <c r="L1069" s="2">
        <f t="shared" si="118"/>
        <v>0</v>
      </c>
    </row>
    <row r="1070" spans="1:12">
      <c r="A1070" s="2">
        <v>1050</v>
      </c>
      <c r="B1070" s="2">
        <v>6</v>
      </c>
      <c r="C1070" s="2">
        <v>2000</v>
      </c>
      <c r="D1070" s="2">
        <v>0</v>
      </c>
      <c r="E1070" s="7">
        <v>0</v>
      </c>
      <c r="F1070" s="7">
        <f t="shared" si="117"/>
        <v>0</v>
      </c>
      <c r="G1070" s="3">
        <f t="shared" si="119"/>
        <v>0</v>
      </c>
      <c r="H1070" s="3">
        <f t="shared" si="120"/>
        <v>0</v>
      </c>
      <c r="I1070" s="3">
        <f t="shared" si="121"/>
        <v>0</v>
      </c>
      <c r="J1070" s="3">
        <f t="shared" si="122"/>
        <v>0</v>
      </c>
      <c r="K1070" s="3">
        <f t="shared" si="123"/>
        <v>0</v>
      </c>
      <c r="L1070" s="2">
        <f t="shared" si="118"/>
        <v>0</v>
      </c>
    </row>
    <row r="1071" spans="1:12">
      <c r="A1071" s="2">
        <v>1051</v>
      </c>
      <c r="B1071" s="2">
        <v>7</v>
      </c>
      <c r="C1071" s="2">
        <v>2000</v>
      </c>
      <c r="D1071" s="2">
        <v>0</v>
      </c>
      <c r="E1071" s="7">
        <v>0</v>
      </c>
      <c r="F1071" s="7">
        <f t="shared" si="117"/>
        <v>0</v>
      </c>
      <c r="G1071" s="3">
        <f t="shared" si="119"/>
        <v>0</v>
      </c>
      <c r="H1071" s="3">
        <f t="shared" si="120"/>
        <v>0</v>
      </c>
      <c r="I1071" s="3">
        <f t="shared" si="121"/>
        <v>0</v>
      </c>
      <c r="J1071" s="3">
        <f t="shared" si="122"/>
        <v>0</v>
      </c>
      <c r="K1071" s="3">
        <f t="shared" si="123"/>
        <v>0</v>
      </c>
      <c r="L1071" s="2">
        <f t="shared" si="118"/>
        <v>0</v>
      </c>
    </row>
    <row r="1072" spans="1:12">
      <c r="A1072" s="2">
        <v>1052</v>
      </c>
      <c r="B1072" s="2">
        <v>8</v>
      </c>
      <c r="C1072" s="2">
        <v>2000</v>
      </c>
      <c r="D1072" s="2">
        <v>0</v>
      </c>
      <c r="E1072" s="7">
        <v>0</v>
      </c>
      <c r="F1072" s="7">
        <f t="shared" si="117"/>
        <v>0</v>
      </c>
      <c r="G1072" s="3">
        <f t="shared" si="119"/>
        <v>0</v>
      </c>
      <c r="H1072" s="3">
        <f t="shared" si="120"/>
        <v>0</v>
      </c>
      <c r="I1072" s="3">
        <f t="shared" si="121"/>
        <v>0</v>
      </c>
      <c r="J1072" s="3">
        <f t="shared" si="122"/>
        <v>0</v>
      </c>
      <c r="K1072" s="3">
        <f t="shared" si="123"/>
        <v>0</v>
      </c>
      <c r="L1072" s="2">
        <f t="shared" si="118"/>
        <v>0</v>
      </c>
    </row>
    <row r="1073" spans="1:12">
      <c r="A1073" s="2">
        <v>1053</v>
      </c>
      <c r="B1073" s="2">
        <v>9</v>
      </c>
      <c r="C1073" s="2">
        <v>2000</v>
      </c>
      <c r="D1073" s="2">
        <v>0</v>
      </c>
      <c r="E1073" s="7">
        <v>0</v>
      </c>
      <c r="F1073" s="7">
        <f t="shared" si="117"/>
        <v>0</v>
      </c>
      <c r="G1073" s="3">
        <f t="shared" si="119"/>
        <v>0</v>
      </c>
      <c r="H1073" s="3">
        <f t="shared" si="120"/>
        <v>0</v>
      </c>
      <c r="I1073" s="3">
        <f t="shared" si="121"/>
        <v>0</v>
      </c>
      <c r="J1073" s="3">
        <f t="shared" si="122"/>
        <v>0</v>
      </c>
      <c r="K1073" s="3">
        <f t="shared" si="123"/>
        <v>0</v>
      </c>
      <c r="L1073" s="2">
        <f t="shared" si="118"/>
        <v>0</v>
      </c>
    </row>
    <row r="1074" spans="1:12">
      <c r="A1074" s="2">
        <v>1054</v>
      </c>
      <c r="B1074" s="2">
        <v>10</v>
      </c>
      <c r="C1074" s="2">
        <v>2000</v>
      </c>
      <c r="D1074" s="2">
        <v>5.4000000000000006E-2</v>
      </c>
      <c r="E1074" s="7">
        <v>5.1106299160469999E-2</v>
      </c>
      <c r="F1074" s="7">
        <f t="shared" si="117"/>
        <v>0</v>
      </c>
      <c r="G1074" s="3">
        <f t="shared" si="119"/>
        <v>0</v>
      </c>
      <c r="H1074" s="3">
        <f t="shared" si="120"/>
        <v>1041.0953108244105</v>
      </c>
      <c r="I1074" s="3">
        <f t="shared" si="121"/>
        <v>1041.0953108244105</v>
      </c>
      <c r="J1074" s="3">
        <f t="shared" si="122"/>
        <v>0</v>
      </c>
      <c r="K1074" s="3">
        <f t="shared" si="123"/>
        <v>1041.0953108244105</v>
      </c>
      <c r="L1074" s="2">
        <f t="shared" si="118"/>
        <v>0</v>
      </c>
    </row>
    <row r="1075" spans="1:12">
      <c r="A1075" s="2">
        <v>1055</v>
      </c>
      <c r="B1075" s="2">
        <v>11</v>
      </c>
      <c r="C1075" s="2">
        <v>2000</v>
      </c>
      <c r="D1075" s="2">
        <v>0.503</v>
      </c>
      <c r="E1075" s="7">
        <v>0.31232425164993316</v>
      </c>
      <c r="F1075" s="7">
        <f t="shared" si="117"/>
        <v>0</v>
      </c>
      <c r="G1075" s="3">
        <f t="shared" si="119"/>
        <v>0</v>
      </c>
      <c r="H1075" s="3">
        <f t="shared" si="120"/>
        <v>9697.6100249014526</v>
      </c>
      <c r="I1075" s="3">
        <f t="shared" si="121"/>
        <v>9697.6100249014526</v>
      </c>
      <c r="J1075" s="3">
        <f t="shared" si="122"/>
        <v>0</v>
      </c>
      <c r="K1075" s="3">
        <f t="shared" si="123"/>
        <v>1539.5846525593349</v>
      </c>
      <c r="L1075" s="2">
        <f t="shared" si="118"/>
        <v>0</v>
      </c>
    </row>
    <row r="1076" spans="1:12">
      <c r="A1076" s="2">
        <v>1056</v>
      </c>
      <c r="B1076" s="2">
        <v>12</v>
      </c>
      <c r="C1076" s="2">
        <v>2000</v>
      </c>
      <c r="D1076" s="2">
        <v>0.47800000000000009</v>
      </c>
      <c r="E1076" s="7">
        <v>0.45970507827125828</v>
      </c>
      <c r="F1076" s="7">
        <f t="shared" si="117"/>
        <v>0</v>
      </c>
      <c r="G1076" s="3">
        <f t="shared" si="119"/>
        <v>0</v>
      </c>
      <c r="H1076" s="3">
        <f t="shared" si="120"/>
        <v>9215.6214550753375</v>
      </c>
      <c r="I1076" s="3">
        <f t="shared" si="121"/>
        <v>9215.6214550753375</v>
      </c>
      <c r="J1076" s="3">
        <f t="shared" si="122"/>
        <v>0</v>
      </c>
      <c r="K1076" s="3">
        <f t="shared" si="123"/>
        <v>1539.5846525593349</v>
      </c>
      <c r="L1076" s="2">
        <f t="shared" si="118"/>
        <v>0</v>
      </c>
    </row>
    <row r="1077" spans="1:12">
      <c r="A1077" s="2">
        <v>1057</v>
      </c>
      <c r="B1077" s="2">
        <v>13</v>
      </c>
      <c r="C1077" s="2">
        <v>2000</v>
      </c>
      <c r="D1077" s="2">
        <v>0.04</v>
      </c>
      <c r="E1077" s="7">
        <v>0.66231181034806397</v>
      </c>
      <c r="F1077" s="7">
        <f t="shared" si="117"/>
        <v>0.62231181034806393</v>
      </c>
      <c r="G1077" s="3">
        <f t="shared" si="119"/>
        <v>2703.7492232614259</v>
      </c>
      <c r="H1077" s="3">
        <f t="shared" si="120"/>
        <v>771.18171172178529</v>
      </c>
      <c r="I1077" s="3">
        <f t="shared" si="121"/>
        <v>-1932.5675115396407</v>
      </c>
      <c r="J1077" s="3">
        <f t="shared" si="122"/>
        <v>1932.5675115396407</v>
      </c>
      <c r="K1077" s="3">
        <f t="shared" si="123"/>
        <v>0</v>
      </c>
      <c r="L1077" s="2">
        <f t="shared" si="118"/>
        <v>1</v>
      </c>
    </row>
    <row r="1078" spans="1:12">
      <c r="A1078" s="2">
        <v>1058</v>
      </c>
      <c r="B1078" s="2">
        <v>14</v>
      </c>
      <c r="C1078" s="2">
        <v>2000</v>
      </c>
      <c r="D1078" s="2">
        <v>5.4999999999999993E-2</v>
      </c>
      <c r="E1078" s="7">
        <v>0.63098464502568685</v>
      </c>
      <c r="F1078" s="7">
        <f t="shared" si="117"/>
        <v>0.57598464502568691</v>
      </c>
      <c r="G1078" s="3">
        <f t="shared" si="119"/>
        <v>2502.4722505711225</v>
      </c>
      <c r="H1078" s="3">
        <f t="shared" si="120"/>
        <v>1060.3748536174548</v>
      </c>
      <c r="I1078" s="3">
        <f t="shared" si="121"/>
        <v>-1442.0973969536676</v>
      </c>
      <c r="J1078" s="3">
        <f t="shared" si="122"/>
        <v>3374.6649084933083</v>
      </c>
      <c r="K1078" s="3">
        <f t="shared" si="123"/>
        <v>0</v>
      </c>
      <c r="L1078" s="2">
        <f t="shared" si="118"/>
        <v>1</v>
      </c>
    </row>
    <row r="1079" spans="1:12">
      <c r="A1079" s="2">
        <v>1059</v>
      </c>
      <c r="B1079" s="2">
        <v>15</v>
      </c>
      <c r="C1079" s="2">
        <v>2000</v>
      </c>
      <c r="D1079" s="2">
        <v>0.33</v>
      </c>
      <c r="E1079" s="7">
        <v>0.58684590491322808</v>
      </c>
      <c r="F1079" s="7">
        <f t="shared" si="117"/>
        <v>0.25684590491322806</v>
      </c>
      <c r="G1079" s="3">
        <f t="shared" si="119"/>
        <v>1115.9147301392347</v>
      </c>
      <c r="H1079" s="3">
        <f t="shared" si="120"/>
        <v>6362.24912170473</v>
      </c>
      <c r="I1079" s="3">
        <f t="shared" si="121"/>
        <v>5246.334391565495</v>
      </c>
      <c r="J1079" s="3">
        <f t="shared" si="122"/>
        <v>0</v>
      </c>
      <c r="K1079" s="3">
        <f t="shared" si="123"/>
        <v>1539.5846525593349</v>
      </c>
      <c r="L1079" s="2">
        <f t="shared" si="118"/>
        <v>0</v>
      </c>
    </row>
    <row r="1080" spans="1:12">
      <c r="A1080" s="2">
        <v>1060</v>
      </c>
      <c r="B1080" s="2">
        <v>16</v>
      </c>
      <c r="C1080" s="2">
        <v>2000</v>
      </c>
      <c r="D1080" s="2">
        <v>0.66999999999999993</v>
      </c>
      <c r="E1080" s="7">
        <v>0.6578271646833469</v>
      </c>
      <c r="F1080" s="7">
        <f t="shared" si="117"/>
        <v>0</v>
      </c>
      <c r="G1080" s="3">
        <f t="shared" si="119"/>
        <v>0</v>
      </c>
      <c r="H1080" s="3">
        <f t="shared" si="120"/>
        <v>12917.293671339903</v>
      </c>
      <c r="I1080" s="3">
        <f t="shared" si="121"/>
        <v>12917.293671339903</v>
      </c>
      <c r="J1080" s="3">
        <f t="shared" si="122"/>
        <v>0</v>
      </c>
      <c r="K1080" s="3">
        <f t="shared" si="123"/>
        <v>1539.5846525593349</v>
      </c>
      <c r="L1080" s="2">
        <f t="shared" si="118"/>
        <v>0</v>
      </c>
    </row>
    <row r="1081" spans="1:12">
      <c r="A1081" s="2">
        <v>1061</v>
      </c>
      <c r="B1081" s="2">
        <v>17</v>
      </c>
      <c r="C1081" s="2">
        <v>2000</v>
      </c>
      <c r="D1081" s="2">
        <v>0.02</v>
      </c>
      <c r="E1081" s="7">
        <v>1.0695350382791531</v>
      </c>
      <c r="F1081" s="7">
        <f t="shared" si="117"/>
        <v>1.0495350382791531</v>
      </c>
      <c r="G1081" s="3">
        <f t="shared" si="119"/>
        <v>4559.8998722935603</v>
      </c>
      <c r="H1081" s="3">
        <f t="shared" si="120"/>
        <v>385.59085586089265</v>
      </c>
      <c r="I1081" s="3">
        <f t="shared" si="121"/>
        <v>-4174.3090164326677</v>
      </c>
      <c r="J1081" s="3">
        <f t="shared" si="122"/>
        <v>4174.3090164326677</v>
      </c>
      <c r="K1081" s="3">
        <f t="shared" si="123"/>
        <v>0</v>
      </c>
      <c r="L1081" s="2">
        <f t="shared" si="118"/>
        <v>1</v>
      </c>
    </row>
    <row r="1082" spans="1:12">
      <c r="A1082" s="2">
        <v>1062</v>
      </c>
      <c r="B1082" s="2">
        <v>18</v>
      </c>
      <c r="C1082" s="2">
        <v>2000</v>
      </c>
      <c r="D1082" s="2">
        <v>0.06</v>
      </c>
      <c r="E1082" s="7">
        <v>1.3868216521287489</v>
      </c>
      <c r="F1082" s="7">
        <f t="shared" si="117"/>
        <v>1.3268216521287488</v>
      </c>
      <c r="G1082" s="3">
        <f t="shared" si="119"/>
        <v>5764.6230582432445</v>
      </c>
      <c r="H1082" s="3">
        <f t="shared" si="120"/>
        <v>1156.7725675826782</v>
      </c>
      <c r="I1082" s="3">
        <f t="shared" si="121"/>
        <v>-4607.8504906605667</v>
      </c>
      <c r="J1082" s="3">
        <f t="shared" si="122"/>
        <v>8782.1595070932344</v>
      </c>
      <c r="K1082" s="3">
        <f t="shared" si="123"/>
        <v>0</v>
      </c>
      <c r="L1082" s="2">
        <f t="shared" si="118"/>
        <v>1</v>
      </c>
    </row>
    <row r="1083" spans="1:12">
      <c r="A1083" s="2">
        <v>1063</v>
      </c>
      <c r="B1083" s="2">
        <v>19</v>
      </c>
      <c r="C1083" s="2">
        <v>2000</v>
      </c>
      <c r="D1083" s="2">
        <v>1.2599999999999998</v>
      </c>
      <c r="E1083" s="7">
        <v>0.94784291241902707</v>
      </c>
      <c r="F1083" s="7">
        <f t="shared" si="117"/>
        <v>0</v>
      </c>
      <c r="G1083" s="3">
        <f t="shared" si="119"/>
        <v>0</v>
      </c>
      <c r="H1083" s="3">
        <f t="shared" si="120"/>
        <v>24292.223919236236</v>
      </c>
      <c r="I1083" s="3">
        <f t="shared" si="121"/>
        <v>24292.223919236236</v>
      </c>
      <c r="J1083" s="3">
        <f t="shared" si="122"/>
        <v>0</v>
      </c>
      <c r="K1083" s="3">
        <f t="shared" si="123"/>
        <v>1539.5846525593349</v>
      </c>
      <c r="L1083" s="2">
        <f t="shared" si="118"/>
        <v>0</v>
      </c>
    </row>
    <row r="1084" spans="1:12">
      <c r="A1084" s="2">
        <v>1064</v>
      </c>
      <c r="B1084" s="2">
        <v>20</v>
      </c>
      <c r="C1084" s="2">
        <v>2000</v>
      </c>
      <c r="D1084" s="2">
        <v>1.5100000000000002</v>
      </c>
      <c r="E1084" s="7">
        <v>1.0404232272852247</v>
      </c>
      <c r="F1084" s="7">
        <f t="shared" si="117"/>
        <v>0</v>
      </c>
      <c r="G1084" s="3">
        <f t="shared" si="119"/>
        <v>0</v>
      </c>
      <c r="H1084" s="3">
        <f t="shared" si="120"/>
        <v>29112.109617497401</v>
      </c>
      <c r="I1084" s="3">
        <f t="shared" si="121"/>
        <v>29112.109617497401</v>
      </c>
      <c r="J1084" s="3">
        <f t="shared" si="122"/>
        <v>0</v>
      </c>
      <c r="K1084" s="3">
        <f t="shared" si="123"/>
        <v>1539.5846525593349</v>
      </c>
      <c r="L1084" s="2">
        <f t="shared" si="118"/>
        <v>0</v>
      </c>
    </row>
    <row r="1085" spans="1:12">
      <c r="A1085" s="2">
        <v>1065</v>
      </c>
      <c r="B1085" s="2">
        <v>21</v>
      </c>
      <c r="C1085" s="2">
        <v>2000</v>
      </c>
      <c r="D1085" s="2">
        <v>0.57000000000000006</v>
      </c>
      <c r="E1085" s="7">
        <v>1.1197614161806781</v>
      </c>
      <c r="F1085" s="7">
        <f t="shared" si="117"/>
        <v>0.54976141618067809</v>
      </c>
      <c r="G1085" s="3">
        <f t="shared" si="119"/>
        <v>2388.5405632045536</v>
      </c>
      <c r="H1085" s="3">
        <f t="shared" si="120"/>
        <v>10989.339392035443</v>
      </c>
      <c r="I1085" s="3">
        <f t="shared" si="121"/>
        <v>8600.7988288308898</v>
      </c>
      <c r="J1085" s="3">
        <f t="shared" si="122"/>
        <v>0</v>
      </c>
      <c r="K1085" s="3">
        <f t="shared" si="123"/>
        <v>1539.5846525593349</v>
      </c>
      <c r="L1085" s="2">
        <f t="shared" si="118"/>
        <v>0</v>
      </c>
    </row>
    <row r="1086" spans="1:12">
      <c r="A1086" s="2">
        <v>1066</v>
      </c>
      <c r="B1086" s="2">
        <v>22</v>
      </c>
      <c r="C1086" s="2">
        <v>2000</v>
      </c>
      <c r="D1086" s="2">
        <v>1.9149999999999998</v>
      </c>
      <c r="E1086" s="7">
        <v>1.007027951728737</v>
      </c>
      <c r="F1086" s="7">
        <f t="shared" si="117"/>
        <v>0</v>
      </c>
      <c r="G1086" s="3">
        <f t="shared" si="119"/>
        <v>0</v>
      </c>
      <c r="H1086" s="3">
        <f t="shared" si="120"/>
        <v>36920.324448680476</v>
      </c>
      <c r="I1086" s="3">
        <f t="shared" si="121"/>
        <v>36920.324448680476</v>
      </c>
      <c r="J1086" s="3">
        <f t="shared" si="122"/>
        <v>0</v>
      </c>
      <c r="K1086" s="3">
        <f t="shared" si="123"/>
        <v>1539.5846525593349</v>
      </c>
      <c r="L1086" s="2">
        <f t="shared" si="118"/>
        <v>0</v>
      </c>
    </row>
    <row r="1087" spans="1:12">
      <c r="A1087" s="2">
        <v>1067</v>
      </c>
      <c r="B1087" s="2">
        <v>23</v>
      </c>
      <c r="C1087" s="2">
        <v>2000</v>
      </c>
      <c r="D1087" s="2">
        <v>1.0549999999999999</v>
      </c>
      <c r="E1087" s="7">
        <v>1.4588783449686371</v>
      </c>
      <c r="F1087" s="7">
        <f t="shared" si="117"/>
        <v>0.40387834496863717</v>
      </c>
      <c r="G1087" s="3">
        <f t="shared" si="119"/>
        <v>1754.7244698607064</v>
      </c>
      <c r="H1087" s="3">
        <f t="shared" si="120"/>
        <v>20339.917646662088</v>
      </c>
      <c r="I1087" s="3">
        <f t="shared" si="121"/>
        <v>18585.193176801382</v>
      </c>
      <c r="J1087" s="3">
        <f t="shared" si="122"/>
        <v>0</v>
      </c>
      <c r="K1087" s="3">
        <f t="shared" si="123"/>
        <v>1539.5846525593349</v>
      </c>
      <c r="L1087" s="2">
        <f t="shared" si="118"/>
        <v>0</v>
      </c>
    </row>
    <row r="1088" spans="1:12">
      <c r="A1088" s="2">
        <v>1068</v>
      </c>
      <c r="B1088" s="2">
        <v>24</v>
      </c>
      <c r="C1088" s="2">
        <v>2000</v>
      </c>
      <c r="D1088" s="2">
        <v>0.85500000000000009</v>
      </c>
      <c r="E1088" s="7">
        <v>1.1599618098404609</v>
      </c>
      <c r="F1088" s="7">
        <f t="shared" si="117"/>
        <v>0.30496180984046084</v>
      </c>
      <c r="G1088" s="3">
        <f t="shared" si="119"/>
        <v>1324.963214211494</v>
      </c>
      <c r="H1088" s="3">
        <f t="shared" si="120"/>
        <v>16484.009088053168</v>
      </c>
      <c r="I1088" s="3">
        <f t="shared" si="121"/>
        <v>15159.045873841675</v>
      </c>
      <c r="J1088" s="3">
        <f t="shared" si="122"/>
        <v>0</v>
      </c>
      <c r="K1088" s="3">
        <f t="shared" si="123"/>
        <v>1539.5846525593349</v>
      </c>
      <c r="L1088" s="2">
        <f t="shared" si="118"/>
        <v>0</v>
      </c>
    </row>
    <row r="1089" spans="1:12">
      <c r="A1089" s="2">
        <v>1069</v>
      </c>
      <c r="B1089" s="2">
        <v>25</v>
      </c>
      <c r="C1089" s="2">
        <v>2000</v>
      </c>
      <c r="D1089" s="2">
        <v>1.8699999999999997</v>
      </c>
      <c r="E1089" s="7">
        <v>1.2948539356871229</v>
      </c>
      <c r="F1089" s="7">
        <f t="shared" si="117"/>
        <v>0</v>
      </c>
      <c r="G1089" s="3">
        <f t="shared" si="119"/>
        <v>0</v>
      </c>
      <c r="H1089" s="3">
        <f t="shared" si="120"/>
        <v>36052.745022993462</v>
      </c>
      <c r="I1089" s="3">
        <f t="shared" si="121"/>
        <v>36052.745022993462</v>
      </c>
      <c r="J1089" s="3">
        <f t="shared" si="122"/>
        <v>0</v>
      </c>
      <c r="K1089" s="3">
        <f t="shared" si="123"/>
        <v>1539.5846525593349</v>
      </c>
      <c r="L1089" s="2">
        <f t="shared" si="118"/>
        <v>0</v>
      </c>
    </row>
    <row r="1090" spans="1:12">
      <c r="A1090" s="2">
        <v>1070</v>
      </c>
      <c r="B1090" s="2">
        <v>26</v>
      </c>
      <c r="C1090" s="2">
        <v>2000</v>
      </c>
      <c r="D1090" s="2">
        <v>0.14500000000000002</v>
      </c>
      <c r="E1090" s="7">
        <v>1.4006448804611058</v>
      </c>
      <c r="F1090" s="7">
        <f t="shared" si="117"/>
        <v>1.2556448804611058</v>
      </c>
      <c r="G1090" s="3">
        <f t="shared" si="119"/>
        <v>5455.3823562179841</v>
      </c>
      <c r="H1090" s="3">
        <f t="shared" si="120"/>
        <v>2795.5337049914724</v>
      </c>
      <c r="I1090" s="3">
        <f t="shared" si="121"/>
        <v>-2659.8486512265117</v>
      </c>
      <c r="J1090" s="3">
        <f t="shared" si="122"/>
        <v>2659.8486512265117</v>
      </c>
      <c r="K1090" s="3">
        <f t="shared" si="123"/>
        <v>0</v>
      </c>
      <c r="L1090" s="2">
        <f t="shared" si="118"/>
        <v>1</v>
      </c>
    </row>
    <row r="1091" spans="1:12">
      <c r="A1091" s="2">
        <v>1071</v>
      </c>
      <c r="B1091" s="2">
        <v>27</v>
      </c>
      <c r="C1091" s="2">
        <v>2000</v>
      </c>
      <c r="D1091" s="2">
        <v>2</v>
      </c>
      <c r="E1091" s="7">
        <v>1.26354724280567</v>
      </c>
      <c r="F1091" s="7">
        <f t="shared" si="117"/>
        <v>0</v>
      </c>
      <c r="G1091" s="3">
        <f t="shared" si="119"/>
        <v>0</v>
      </c>
      <c r="H1091" s="3">
        <f t="shared" si="120"/>
        <v>38559.08558608927</v>
      </c>
      <c r="I1091" s="3">
        <f t="shared" si="121"/>
        <v>38559.08558608927</v>
      </c>
      <c r="J1091" s="3">
        <f t="shared" si="122"/>
        <v>0</v>
      </c>
      <c r="K1091" s="3">
        <f t="shared" si="123"/>
        <v>1539.5846525593349</v>
      </c>
      <c r="L1091" s="2">
        <f t="shared" si="118"/>
        <v>0</v>
      </c>
    </row>
    <row r="1092" spans="1:12">
      <c r="A1092" s="2">
        <v>1072</v>
      </c>
      <c r="B1092" s="2">
        <v>28</v>
      </c>
      <c r="C1092" s="2">
        <v>2000</v>
      </c>
      <c r="D1092" s="2">
        <v>2.7549999999999999</v>
      </c>
      <c r="E1092" s="7">
        <v>1.375370471038067</v>
      </c>
      <c r="F1092" s="7">
        <f t="shared" si="117"/>
        <v>0</v>
      </c>
      <c r="G1092" s="3">
        <f t="shared" si="119"/>
        <v>0</v>
      </c>
      <c r="H1092" s="3">
        <f t="shared" si="120"/>
        <v>53115.140394837974</v>
      </c>
      <c r="I1092" s="3">
        <f t="shared" si="121"/>
        <v>53115.140394837974</v>
      </c>
      <c r="J1092" s="3">
        <f t="shared" si="122"/>
        <v>0</v>
      </c>
      <c r="K1092" s="3">
        <f t="shared" si="123"/>
        <v>1539.5846525593349</v>
      </c>
      <c r="L1092" s="2">
        <f t="shared" si="118"/>
        <v>0</v>
      </c>
    </row>
    <row r="1093" spans="1:12">
      <c r="A1093" s="2">
        <v>1073</v>
      </c>
      <c r="B1093" s="2">
        <v>29</v>
      </c>
      <c r="C1093" s="2">
        <v>2000</v>
      </c>
      <c r="D1093" s="2">
        <v>0.23500000000000001</v>
      </c>
      <c r="E1093" s="7">
        <v>1.1232106287755852</v>
      </c>
      <c r="F1093" s="7">
        <f t="shared" si="117"/>
        <v>0.88821062877558521</v>
      </c>
      <c r="G1093" s="3">
        <f t="shared" si="119"/>
        <v>3858.9960172881083</v>
      </c>
      <c r="H1093" s="3">
        <f t="shared" si="120"/>
        <v>4530.6925563654895</v>
      </c>
      <c r="I1093" s="3">
        <f t="shared" si="121"/>
        <v>671.6965390773812</v>
      </c>
      <c r="J1093" s="3">
        <f t="shared" si="122"/>
        <v>0</v>
      </c>
      <c r="K1093" s="3">
        <f t="shared" si="123"/>
        <v>1539.5846525593349</v>
      </c>
      <c r="L1093" s="2">
        <f t="shared" si="118"/>
        <v>0</v>
      </c>
    </row>
    <row r="1094" spans="1:12">
      <c r="A1094" s="2">
        <v>1074</v>
      </c>
      <c r="B1094" s="2">
        <v>30</v>
      </c>
      <c r="C1094" s="2">
        <v>2000</v>
      </c>
      <c r="D1094" s="13">
        <v>1.1200000000000001</v>
      </c>
      <c r="E1094" s="7">
        <v>1.25050393573236</v>
      </c>
      <c r="F1094" s="7">
        <f t="shared" si="117"/>
        <v>0.13050393573235985</v>
      </c>
      <c r="G1094" s="3">
        <f t="shared" si="119"/>
        <v>566.99858334935857</v>
      </c>
      <c r="H1094" s="3">
        <f t="shared" si="120"/>
        <v>21593.087928209996</v>
      </c>
      <c r="I1094" s="3">
        <f t="shared" si="121"/>
        <v>21026.089344860637</v>
      </c>
      <c r="J1094" s="3">
        <f t="shared" si="122"/>
        <v>0</v>
      </c>
      <c r="K1094" s="3">
        <f t="shared" si="123"/>
        <v>1539.5846525593349</v>
      </c>
      <c r="L1094" s="2">
        <f t="shared" si="118"/>
        <v>0</v>
      </c>
    </row>
    <row r="1095" spans="1:12">
      <c r="A1095" s="2">
        <v>1075</v>
      </c>
      <c r="B1095" s="2">
        <v>31</v>
      </c>
      <c r="C1095" s="2">
        <v>2000</v>
      </c>
      <c r="D1095" s="2">
        <v>1.4999999999999999E-2</v>
      </c>
      <c r="E1095" s="7">
        <v>1.237517321572378</v>
      </c>
      <c r="F1095" s="7">
        <f t="shared" si="117"/>
        <v>1.2225173215723781</v>
      </c>
      <c r="G1095" s="3">
        <f t="shared" si="119"/>
        <v>5311.4535248434877</v>
      </c>
      <c r="H1095" s="3">
        <f t="shared" si="120"/>
        <v>289.19314189566956</v>
      </c>
      <c r="I1095" s="3">
        <f t="shared" si="121"/>
        <v>-5022.2603829478185</v>
      </c>
      <c r="J1095" s="3">
        <f t="shared" si="122"/>
        <v>5022.2603829478185</v>
      </c>
      <c r="K1095" s="3">
        <f t="shared" si="123"/>
        <v>0</v>
      </c>
      <c r="L1095" s="2">
        <f t="shared" si="118"/>
        <v>1</v>
      </c>
    </row>
    <row r="1096" spans="1:12">
      <c r="A1096" s="2">
        <v>1076</v>
      </c>
      <c r="B1096" s="2">
        <v>32</v>
      </c>
      <c r="C1096" s="2">
        <v>2000</v>
      </c>
      <c r="D1096" s="2">
        <v>1.35</v>
      </c>
      <c r="E1096" s="7">
        <v>1.298178345132551</v>
      </c>
      <c r="F1096" s="7">
        <f t="shared" si="117"/>
        <v>0</v>
      </c>
      <c r="G1096" s="3">
        <f t="shared" si="119"/>
        <v>0</v>
      </c>
      <c r="H1096" s="3">
        <f t="shared" si="120"/>
        <v>26027.38277061026</v>
      </c>
      <c r="I1096" s="3">
        <f t="shared" si="121"/>
        <v>26027.38277061026</v>
      </c>
      <c r="J1096" s="3">
        <f t="shared" si="122"/>
        <v>0</v>
      </c>
      <c r="K1096" s="3">
        <f t="shared" si="123"/>
        <v>1539.5846525593349</v>
      </c>
      <c r="L1096" s="2">
        <f t="shared" si="118"/>
        <v>0</v>
      </c>
    </row>
    <row r="1097" spans="1:12">
      <c r="A1097" s="2">
        <v>1077</v>
      </c>
      <c r="B1097" s="2">
        <v>33</v>
      </c>
      <c r="C1097" s="2">
        <v>2000</v>
      </c>
      <c r="D1097" s="2">
        <v>1.4949999999999999</v>
      </c>
      <c r="E1097" s="7">
        <v>1.145491731115063</v>
      </c>
      <c r="F1097" s="7">
        <f t="shared" si="117"/>
        <v>0</v>
      </c>
      <c r="G1097" s="3">
        <f t="shared" si="119"/>
        <v>0</v>
      </c>
      <c r="H1097" s="3">
        <f t="shared" si="120"/>
        <v>28822.916475601724</v>
      </c>
      <c r="I1097" s="3">
        <f t="shared" si="121"/>
        <v>28822.916475601724</v>
      </c>
      <c r="J1097" s="3">
        <f t="shared" si="122"/>
        <v>0</v>
      </c>
      <c r="K1097" s="3">
        <f t="shared" si="123"/>
        <v>1539.5846525593349</v>
      </c>
      <c r="L1097" s="2">
        <f t="shared" si="118"/>
        <v>0</v>
      </c>
    </row>
    <row r="1098" spans="1:12">
      <c r="A1098" s="2">
        <v>1078</v>
      </c>
      <c r="B1098" s="2">
        <v>34</v>
      </c>
      <c r="C1098" s="2">
        <v>2000</v>
      </c>
      <c r="D1098" s="2">
        <v>0.34</v>
      </c>
      <c r="E1098" s="7">
        <v>1.0299539359573209</v>
      </c>
      <c r="F1098" s="7">
        <f t="shared" si="117"/>
        <v>0.6899539359573208</v>
      </c>
      <c r="G1098" s="3">
        <f t="shared" si="119"/>
        <v>2997.6329991028156</v>
      </c>
      <c r="H1098" s="3">
        <f t="shared" si="120"/>
        <v>6555.0445496351767</v>
      </c>
      <c r="I1098" s="3">
        <f t="shared" si="121"/>
        <v>3557.4115505323612</v>
      </c>
      <c r="J1098" s="3">
        <f t="shared" si="122"/>
        <v>0</v>
      </c>
      <c r="K1098" s="3">
        <f t="shared" si="123"/>
        <v>1539.5846525593349</v>
      </c>
      <c r="L1098" s="2">
        <f t="shared" si="118"/>
        <v>0</v>
      </c>
    </row>
    <row r="1099" spans="1:12">
      <c r="A1099" s="2">
        <v>1079</v>
      </c>
      <c r="B1099" s="2">
        <v>35</v>
      </c>
      <c r="C1099" s="2">
        <v>2000</v>
      </c>
      <c r="D1099" s="2">
        <v>1.9849999999999999</v>
      </c>
      <c r="E1099" s="7">
        <v>0.92010787307723785</v>
      </c>
      <c r="F1099" s="7">
        <f t="shared" si="117"/>
        <v>0</v>
      </c>
      <c r="G1099" s="3">
        <f t="shared" si="119"/>
        <v>0</v>
      </c>
      <c r="H1099" s="3">
        <f t="shared" si="120"/>
        <v>38269.892444193603</v>
      </c>
      <c r="I1099" s="3">
        <f t="shared" si="121"/>
        <v>38269.892444193603</v>
      </c>
      <c r="J1099" s="3">
        <f t="shared" si="122"/>
        <v>0</v>
      </c>
      <c r="K1099" s="3">
        <f t="shared" si="123"/>
        <v>1539.5846525593349</v>
      </c>
      <c r="L1099" s="2">
        <f t="shared" si="118"/>
        <v>0</v>
      </c>
    </row>
    <row r="1100" spans="1:12">
      <c r="A1100" s="2">
        <v>1080</v>
      </c>
      <c r="B1100" s="2">
        <v>36</v>
      </c>
      <c r="C1100" s="2">
        <v>2000</v>
      </c>
      <c r="D1100" s="2">
        <v>8.0000000000000016E-2</v>
      </c>
      <c r="E1100" s="7">
        <v>0.92975236125637695</v>
      </c>
      <c r="F1100" s="7">
        <f t="shared" si="117"/>
        <v>0.84975236125637688</v>
      </c>
      <c r="G1100" s="3">
        <f t="shared" si="119"/>
        <v>3691.9069323567419</v>
      </c>
      <c r="H1100" s="3">
        <f t="shared" si="120"/>
        <v>1542.3634234435713</v>
      </c>
      <c r="I1100" s="3">
        <f t="shared" si="121"/>
        <v>-2149.5435089131706</v>
      </c>
      <c r="J1100" s="3">
        <f t="shared" si="122"/>
        <v>2149.5435089131706</v>
      </c>
      <c r="K1100" s="3">
        <f t="shared" si="123"/>
        <v>0</v>
      </c>
      <c r="L1100" s="2">
        <f t="shared" si="118"/>
        <v>1</v>
      </c>
    </row>
    <row r="1101" spans="1:12">
      <c r="A1101" s="2">
        <v>1081</v>
      </c>
      <c r="B1101" s="2">
        <v>37</v>
      </c>
      <c r="C1101" s="2">
        <v>2000</v>
      </c>
      <c r="D1101" s="2">
        <v>0.01</v>
      </c>
      <c r="E1101" s="7">
        <v>0.94918188879561405</v>
      </c>
      <c r="F1101" s="7">
        <f t="shared" si="117"/>
        <v>0.93918188879561404</v>
      </c>
      <c r="G1101" s="3">
        <f t="shared" si="119"/>
        <v>4080.4501218000064</v>
      </c>
      <c r="H1101" s="3">
        <f t="shared" si="120"/>
        <v>192.79542793044632</v>
      </c>
      <c r="I1101" s="3">
        <f t="shared" si="121"/>
        <v>-3887.6546938695601</v>
      </c>
      <c r="J1101" s="3">
        <f t="shared" si="122"/>
        <v>6037.1982027827307</v>
      </c>
      <c r="K1101" s="3">
        <f t="shared" si="123"/>
        <v>0</v>
      </c>
      <c r="L1101" s="2">
        <f t="shared" si="118"/>
        <v>1</v>
      </c>
    </row>
    <row r="1102" spans="1:12">
      <c r="A1102" s="2">
        <v>1082</v>
      </c>
      <c r="B1102" s="2">
        <v>38</v>
      </c>
      <c r="C1102" s="2">
        <v>2000</v>
      </c>
      <c r="D1102" s="2">
        <v>0.11499999999999999</v>
      </c>
      <c r="E1102" s="7">
        <v>0.68519488119086491</v>
      </c>
      <c r="F1102" s="7">
        <f t="shared" si="117"/>
        <v>0.57019488119086492</v>
      </c>
      <c r="G1102" s="3">
        <f t="shared" si="119"/>
        <v>2477.3175464325145</v>
      </c>
      <c r="H1102" s="3">
        <f t="shared" si="120"/>
        <v>2217.1474212001326</v>
      </c>
      <c r="I1102" s="3">
        <f t="shared" si="121"/>
        <v>-260.17012523238191</v>
      </c>
      <c r="J1102" s="3">
        <f t="shared" si="122"/>
        <v>6297.3683280151126</v>
      </c>
      <c r="K1102" s="3">
        <f t="shared" si="123"/>
        <v>0</v>
      </c>
      <c r="L1102" s="2">
        <f t="shared" si="118"/>
        <v>1</v>
      </c>
    </row>
    <row r="1103" spans="1:12">
      <c r="A1103" s="2">
        <v>1083</v>
      </c>
      <c r="B1103" s="2">
        <v>39</v>
      </c>
      <c r="C1103" s="2">
        <v>2000</v>
      </c>
      <c r="D1103" s="2">
        <v>0</v>
      </c>
      <c r="E1103" s="7">
        <v>0.78607637715095791</v>
      </c>
      <c r="F1103" s="7">
        <f t="shared" si="117"/>
        <v>0.78607637715095791</v>
      </c>
      <c r="G1103" s="3">
        <f t="shared" si="119"/>
        <v>3415.2547947906232</v>
      </c>
      <c r="H1103" s="3">
        <f t="shared" si="120"/>
        <v>0</v>
      </c>
      <c r="I1103" s="3">
        <f t="shared" si="121"/>
        <v>-3415.2547947906232</v>
      </c>
      <c r="J1103" s="3">
        <f t="shared" si="122"/>
        <v>9712.6231228057368</v>
      </c>
      <c r="K1103" s="3">
        <f t="shared" si="123"/>
        <v>0</v>
      </c>
      <c r="L1103" s="2">
        <f t="shared" si="118"/>
        <v>1</v>
      </c>
    </row>
    <row r="1104" spans="1:12">
      <c r="A1104" s="2">
        <v>1084</v>
      </c>
      <c r="B1104" s="2">
        <v>40</v>
      </c>
      <c r="C1104" s="2">
        <v>2000</v>
      </c>
      <c r="D1104" s="2">
        <v>1.4999999999999999E-2</v>
      </c>
      <c r="E1104" s="7">
        <v>0.44880279481781166</v>
      </c>
      <c r="F1104" s="7">
        <f t="shared" si="117"/>
        <v>0</v>
      </c>
      <c r="G1104" s="3">
        <f t="shared" si="119"/>
        <v>0</v>
      </c>
      <c r="H1104" s="3">
        <f t="shared" si="120"/>
        <v>289.19314189566956</v>
      </c>
      <c r="I1104" s="3">
        <f t="shared" si="121"/>
        <v>289.19314189566956</v>
      </c>
      <c r="J1104" s="3">
        <f t="shared" si="122"/>
        <v>9423.4299809100667</v>
      </c>
      <c r="K1104" s="3">
        <f t="shared" si="123"/>
        <v>289.19314189566956</v>
      </c>
      <c r="L1104" s="2">
        <f t="shared" si="118"/>
        <v>0</v>
      </c>
    </row>
    <row r="1105" spans="1:12">
      <c r="A1105" s="2">
        <v>1085</v>
      </c>
      <c r="B1105" s="2">
        <v>41</v>
      </c>
      <c r="C1105" s="2">
        <v>2000</v>
      </c>
      <c r="D1105" s="2">
        <v>0.01</v>
      </c>
      <c r="E1105" s="7">
        <v>0.561108660844992</v>
      </c>
      <c r="F1105" s="7">
        <f t="shared" si="117"/>
        <v>0</v>
      </c>
      <c r="G1105" s="3">
        <f t="shared" si="119"/>
        <v>0</v>
      </c>
      <c r="H1105" s="3">
        <f t="shared" si="120"/>
        <v>192.79542793044632</v>
      </c>
      <c r="I1105" s="3">
        <f t="shared" si="121"/>
        <v>192.79542793044632</v>
      </c>
      <c r="J1105" s="3">
        <f t="shared" si="122"/>
        <v>9230.6345529796199</v>
      </c>
      <c r="K1105" s="3">
        <f t="shared" si="123"/>
        <v>481.98856982611585</v>
      </c>
      <c r="L1105" s="2">
        <f t="shared" si="118"/>
        <v>0</v>
      </c>
    </row>
    <row r="1106" spans="1:12">
      <c r="A1106" s="2">
        <v>1086</v>
      </c>
      <c r="B1106" s="2">
        <v>42</v>
      </c>
      <c r="C1106" s="2">
        <v>2000</v>
      </c>
      <c r="D1106" s="2">
        <v>0.12</v>
      </c>
      <c r="E1106" s="7">
        <v>0.51936102309229892</v>
      </c>
      <c r="F1106" s="7">
        <f t="shared" si="117"/>
        <v>0</v>
      </c>
      <c r="G1106" s="3">
        <f t="shared" si="119"/>
        <v>0</v>
      </c>
      <c r="H1106" s="3">
        <f t="shared" si="120"/>
        <v>2313.5451351653564</v>
      </c>
      <c r="I1106" s="3">
        <f t="shared" si="121"/>
        <v>2313.5451351653564</v>
      </c>
      <c r="J1106" s="3">
        <f t="shared" si="122"/>
        <v>6917.0894178142635</v>
      </c>
      <c r="K1106" s="3">
        <f t="shared" si="123"/>
        <v>1539.5846525593349</v>
      </c>
      <c r="L1106" s="2">
        <f t="shared" si="118"/>
        <v>0</v>
      </c>
    </row>
    <row r="1107" spans="1:12">
      <c r="A1107" s="2">
        <v>1087</v>
      </c>
      <c r="B1107" s="2">
        <v>43</v>
      </c>
      <c r="C1107" s="2">
        <v>2000</v>
      </c>
      <c r="D1107" s="2">
        <v>0.85500000000000009</v>
      </c>
      <c r="E1107" s="7">
        <v>0.32758870045326105</v>
      </c>
      <c r="F1107" s="7">
        <f t="shared" si="117"/>
        <v>0</v>
      </c>
      <c r="G1107" s="3">
        <f t="shared" si="119"/>
        <v>0</v>
      </c>
      <c r="H1107" s="3">
        <f t="shared" si="120"/>
        <v>16484.009088053168</v>
      </c>
      <c r="I1107" s="3">
        <f t="shared" si="121"/>
        <v>16484.009088053168</v>
      </c>
      <c r="J1107" s="3">
        <f t="shared" si="122"/>
        <v>0</v>
      </c>
      <c r="K1107" s="3">
        <f t="shared" si="123"/>
        <v>1539.5846525593349</v>
      </c>
      <c r="L1107" s="2">
        <f t="shared" si="118"/>
        <v>0</v>
      </c>
    </row>
    <row r="1108" spans="1:12">
      <c r="A1108" s="2">
        <v>1088</v>
      </c>
      <c r="B1108" s="2">
        <v>44</v>
      </c>
      <c r="C1108" s="2">
        <v>2000</v>
      </c>
      <c r="D1108" s="2">
        <v>0.71499999999999997</v>
      </c>
      <c r="E1108" s="7">
        <v>0.33889393666220219</v>
      </c>
      <c r="F1108" s="7">
        <f t="shared" si="117"/>
        <v>0</v>
      </c>
      <c r="G1108" s="3">
        <f t="shared" si="119"/>
        <v>0</v>
      </c>
      <c r="H1108" s="3">
        <f t="shared" si="120"/>
        <v>13784.873097026912</v>
      </c>
      <c r="I1108" s="3">
        <f t="shared" si="121"/>
        <v>13784.873097026912</v>
      </c>
      <c r="J1108" s="3">
        <f t="shared" si="122"/>
        <v>0</v>
      </c>
      <c r="K1108" s="3">
        <f t="shared" si="123"/>
        <v>0</v>
      </c>
      <c r="L1108" s="2">
        <f t="shared" si="118"/>
        <v>0</v>
      </c>
    </row>
    <row r="1109" spans="1:12">
      <c r="A1109" s="2">
        <v>1089</v>
      </c>
      <c r="B1109" s="2">
        <v>45</v>
      </c>
      <c r="C1109" s="2">
        <v>2000</v>
      </c>
      <c r="D1109" s="2">
        <v>1.83</v>
      </c>
      <c r="E1109" s="7">
        <v>0.16116118093797779</v>
      </c>
      <c r="F1109" s="7">
        <f t="shared" si="117"/>
        <v>0</v>
      </c>
      <c r="G1109" s="3">
        <f t="shared" si="119"/>
        <v>0</v>
      </c>
      <c r="H1109" s="3">
        <f t="shared" si="120"/>
        <v>35281.563311271682</v>
      </c>
      <c r="I1109" s="3">
        <f t="shared" si="121"/>
        <v>35281.563311271682</v>
      </c>
      <c r="J1109" s="3">
        <f t="shared" si="122"/>
        <v>0</v>
      </c>
      <c r="K1109" s="3">
        <f t="shared" si="123"/>
        <v>0</v>
      </c>
      <c r="L1109" s="2">
        <f t="shared" si="118"/>
        <v>0</v>
      </c>
    </row>
    <row r="1110" spans="1:12">
      <c r="A1110" s="2">
        <v>1090</v>
      </c>
      <c r="B1110" s="2">
        <v>46</v>
      </c>
      <c r="C1110" s="2">
        <v>2000</v>
      </c>
      <c r="D1110" s="2">
        <v>0.82500000000000007</v>
      </c>
      <c r="E1110" s="7">
        <v>0.10558488178206721</v>
      </c>
      <c r="F1110" s="7">
        <f t="shared" ref="F1110:F1173" si="124">IF(OR(B1110&lt;$C$6,B1110&gt;$D$6),0,IF(E1110&gt;D1110,E1110-D1110,0))</f>
        <v>0</v>
      </c>
      <c r="G1110" s="3">
        <f t="shared" si="119"/>
        <v>0</v>
      </c>
      <c r="H1110" s="3">
        <f t="shared" si="120"/>
        <v>15905.622804261826</v>
      </c>
      <c r="I1110" s="3">
        <f t="shared" si="121"/>
        <v>15905.622804261826</v>
      </c>
      <c r="J1110" s="3">
        <f t="shared" si="122"/>
        <v>0</v>
      </c>
      <c r="K1110" s="3">
        <f t="shared" si="123"/>
        <v>0</v>
      </c>
      <c r="L1110" s="2">
        <f t="shared" ref="L1110:L1173" si="125">IF(AND(K1110=0,I1110=0),0,IF(B1110&gt;43,0,IF(ROUND((K1109+I1110),0)=0,0,IF(K1110=0,1,0))))</f>
        <v>0</v>
      </c>
    </row>
    <row r="1111" spans="1:12">
      <c r="A1111" s="2">
        <v>1091</v>
      </c>
      <c r="B1111" s="2">
        <v>47</v>
      </c>
      <c r="C1111" s="2">
        <v>2000</v>
      </c>
      <c r="D1111" s="2">
        <v>9.9999999999999992E-2</v>
      </c>
      <c r="E1111" s="7">
        <v>3.3376929099813796E-2</v>
      </c>
      <c r="F1111" s="7">
        <f t="shared" si="124"/>
        <v>0</v>
      </c>
      <c r="G1111" s="3">
        <f t="shared" si="119"/>
        <v>0</v>
      </c>
      <c r="H1111" s="3">
        <f t="shared" si="120"/>
        <v>1927.9542793044634</v>
      </c>
      <c r="I1111" s="3">
        <f t="shared" si="121"/>
        <v>1927.9542793044634</v>
      </c>
      <c r="J1111" s="3">
        <f t="shared" si="122"/>
        <v>0</v>
      </c>
      <c r="K1111" s="3">
        <f t="shared" si="123"/>
        <v>0</v>
      </c>
      <c r="L1111" s="2">
        <f t="shared" si="125"/>
        <v>0</v>
      </c>
    </row>
    <row r="1112" spans="1:12">
      <c r="A1112" s="2">
        <v>1092</v>
      </c>
      <c r="B1112" s="2">
        <v>48</v>
      </c>
      <c r="C1112" s="2">
        <v>2000</v>
      </c>
      <c r="D1112" s="2">
        <v>0</v>
      </c>
      <c r="E1112" s="7">
        <v>0</v>
      </c>
      <c r="F1112" s="7">
        <f t="shared" si="124"/>
        <v>0</v>
      </c>
      <c r="G1112" s="3">
        <f t="shared" si="119"/>
        <v>0</v>
      </c>
      <c r="H1112" s="3">
        <f t="shared" si="120"/>
        <v>0</v>
      </c>
      <c r="I1112" s="3">
        <f t="shared" si="121"/>
        <v>0</v>
      </c>
      <c r="J1112" s="3">
        <f t="shared" si="122"/>
        <v>0</v>
      </c>
      <c r="K1112" s="3">
        <f t="shared" si="123"/>
        <v>0</v>
      </c>
      <c r="L1112" s="2">
        <f t="shared" si="125"/>
        <v>0</v>
      </c>
    </row>
    <row r="1113" spans="1:12">
      <c r="A1113" s="2">
        <v>1093</v>
      </c>
      <c r="B1113" s="2">
        <v>49</v>
      </c>
      <c r="C1113" s="2">
        <v>2000</v>
      </c>
      <c r="D1113" s="2">
        <v>0</v>
      </c>
      <c r="E1113" s="7">
        <v>0</v>
      </c>
      <c r="F1113" s="7">
        <f t="shared" si="124"/>
        <v>0</v>
      </c>
      <c r="G1113" s="3">
        <f t="shared" si="119"/>
        <v>0</v>
      </c>
      <c r="H1113" s="3">
        <f t="shared" si="120"/>
        <v>0</v>
      </c>
      <c r="I1113" s="3">
        <f t="shared" si="121"/>
        <v>0</v>
      </c>
      <c r="J1113" s="3">
        <f t="shared" si="122"/>
        <v>0</v>
      </c>
      <c r="K1113" s="3">
        <f t="shared" si="123"/>
        <v>0</v>
      </c>
      <c r="L1113" s="2">
        <f t="shared" si="125"/>
        <v>0</v>
      </c>
    </row>
    <row r="1114" spans="1:12">
      <c r="A1114" s="2">
        <v>1094</v>
      </c>
      <c r="B1114" s="2">
        <v>50</v>
      </c>
      <c r="C1114" s="2">
        <v>2000</v>
      </c>
      <c r="D1114" s="2">
        <v>0</v>
      </c>
      <c r="E1114" s="7">
        <v>0</v>
      </c>
      <c r="F1114" s="7">
        <f t="shared" si="124"/>
        <v>0</v>
      </c>
      <c r="G1114" s="3">
        <f t="shared" si="119"/>
        <v>0</v>
      </c>
      <c r="H1114" s="3">
        <f t="shared" si="120"/>
        <v>0</v>
      </c>
      <c r="I1114" s="3">
        <f t="shared" si="121"/>
        <v>0</v>
      </c>
      <c r="J1114" s="3">
        <f t="shared" si="122"/>
        <v>0</v>
      </c>
      <c r="K1114" s="3">
        <f t="shared" si="123"/>
        <v>0</v>
      </c>
      <c r="L1114" s="2">
        <f t="shared" si="125"/>
        <v>0</v>
      </c>
    </row>
    <row r="1115" spans="1:12">
      <c r="A1115" s="2">
        <v>1095</v>
      </c>
      <c r="B1115" s="2">
        <v>51</v>
      </c>
      <c r="C1115" s="2">
        <v>2000</v>
      </c>
      <c r="D1115" s="2">
        <v>0</v>
      </c>
      <c r="E1115" s="7">
        <v>0</v>
      </c>
      <c r="F1115" s="7">
        <f t="shared" si="124"/>
        <v>0</v>
      </c>
      <c r="G1115" s="3">
        <f t="shared" si="119"/>
        <v>0</v>
      </c>
      <c r="H1115" s="3">
        <f t="shared" si="120"/>
        <v>0</v>
      </c>
      <c r="I1115" s="3">
        <f t="shared" si="121"/>
        <v>0</v>
      </c>
      <c r="J1115" s="3">
        <f t="shared" si="122"/>
        <v>0</v>
      </c>
      <c r="K1115" s="3">
        <f t="shared" si="123"/>
        <v>0</v>
      </c>
      <c r="L1115" s="2">
        <f t="shared" si="125"/>
        <v>0</v>
      </c>
    </row>
    <row r="1116" spans="1:12">
      <c r="A1116" s="2">
        <v>1096</v>
      </c>
      <c r="B1116" s="2">
        <v>52</v>
      </c>
      <c r="C1116" s="2">
        <v>2000</v>
      </c>
      <c r="D1116" s="2">
        <v>0</v>
      </c>
      <c r="E1116" s="7">
        <v>0</v>
      </c>
      <c r="F1116" s="7">
        <f t="shared" si="124"/>
        <v>0</v>
      </c>
      <c r="G1116" s="3">
        <f t="shared" si="119"/>
        <v>0</v>
      </c>
      <c r="H1116" s="3">
        <f t="shared" si="120"/>
        <v>0</v>
      </c>
      <c r="I1116" s="3">
        <f t="shared" si="121"/>
        <v>0</v>
      </c>
      <c r="J1116" s="3">
        <f t="shared" si="122"/>
        <v>0</v>
      </c>
      <c r="K1116" s="3">
        <f t="shared" si="123"/>
        <v>0</v>
      </c>
      <c r="L1116" s="2">
        <f t="shared" si="125"/>
        <v>0</v>
      </c>
    </row>
    <row r="1117" spans="1:12">
      <c r="A1117" s="2">
        <v>1097</v>
      </c>
      <c r="B1117" s="2">
        <v>1</v>
      </c>
      <c r="C1117" s="2">
        <v>2001</v>
      </c>
      <c r="D1117" s="2">
        <v>0</v>
      </c>
      <c r="E1117" s="7">
        <v>0</v>
      </c>
      <c r="F1117" s="7">
        <f t="shared" si="124"/>
        <v>0</v>
      </c>
      <c r="G1117" s="3">
        <f t="shared" si="119"/>
        <v>0</v>
      </c>
      <c r="H1117" s="3">
        <f t="shared" si="120"/>
        <v>0</v>
      </c>
      <c r="I1117" s="3">
        <f t="shared" si="121"/>
        <v>0</v>
      </c>
      <c r="J1117" s="3">
        <f t="shared" si="122"/>
        <v>0</v>
      </c>
      <c r="K1117" s="3">
        <f t="shared" si="123"/>
        <v>0</v>
      </c>
      <c r="L1117" s="2">
        <f t="shared" si="125"/>
        <v>0</v>
      </c>
    </row>
    <row r="1118" spans="1:12">
      <c r="A1118" s="2">
        <v>1098</v>
      </c>
      <c r="B1118" s="2">
        <v>2</v>
      </c>
      <c r="C1118" s="2">
        <v>2001</v>
      </c>
      <c r="D1118" s="2">
        <v>0</v>
      </c>
      <c r="E1118" s="7">
        <v>0</v>
      </c>
      <c r="F1118" s="7">
        <f t="shared" si="124"/>
        <v>0</v>
      </c>
      <c r="G1118" s="3">
        <f t="shared" si="119"/>
        <v>0</v>
      </c>
      <c r="H1118" s="3">
        <f t="shared" si="120"/>
        <v>0</v>
      </c>
      <c r="I1118" s="3">
        <f t="shared" si="121"/>
        <v>0</v>
      </c>
      <c r="J1118" s="3">
        <f t="shared" si="122"/>
        <v>0</v>
      </c>
      <c r="K1118" s="3">
        <f t="shared" si="123"/>
        <v>0</v>
      </c>
      <c r="L1118" s="2">
        <f t="shared" si="125"/>
        <v>0</v>
      </c>
    </row>
    <row r="1119" spans="1:12">
      <c r="A1119" s="2">
        <v>1099</v>
      </c>
      <c r="B1119" s="2">
        <v>3</v>
      </c>
      <c r="C1119" s="2">
        <v>2001</v>
      </c>
      <c r="D1119" s="2">
        <v>0</v>
      </c>
      <c r="E1119" s="7">
        <v>0</v>
      </c>
      <c r="F1119" s="7">
        <f t="shared" si="124"/>
        <v>0</v>
      </c>
      <c r="G1119" s="3">
        <f t="shared" si="119"/>
        <v>0</v>
      </c>
      <c r="H1119" s="3">
        <f t="shared" si="120"/>
        <v>0</v>
      </c>
      <c r="I1119" s="3">
        <f t="shared" si="121"/>
        <v>0</v>
      </c>
      <c r="J1119" s="3">
        <f t="shared" si="122"/>
        <v>0</v>
      </c>
      <c r="K1119" s="3">
        <f t="shared" si="123"/>
        <v>0</v>
      </c>
      <c r="L1119" s="2">
        <f t="shared" si="125"/>
        <v>0</v>
      </c>
    </row>
    <row r="1120" spans="1:12">
      <c r="A1120" s="2">
        <v>1100</v>
      </c>
      <c r="B1120" s="2">
        <v>4</v>
      </c>
      <c r="C1120" s="2">
        <v>2001</v>
      </c>
      <c r="D1120" s="2">
        <v>0</v>
      </c>
      <c r="E1120" s="7">
        <v>0</v>
      </c>
      <c r="F1120" s="7">
        <f t="shared" si="124"/>
        <v>0</v>
      </c>
      <c r="G1120" s="3">
        <f t="shared" si="119"/>
        <v>0</v>
      </c>
      <c r="H1120" s="3">
        <f t="shared" si="120"/>
        <v>0</v>
      </c>
      <c r="I1120" s="3">
        <f t="shared" si="121"/>
        <v>0</v>
      </c>
      <c r="J1120" s="3">
        <f t="shared" si="122"/>
        <v>0</v>
      </c>
      <c r="K1120" s="3">
        <f t="shared" si="123"/>
        <v>0</v>
      </c>
      <c r="L1120" s="2">
        <f t="shared" si="125"/>
        <v>0</v>
      </c>
    </row>
    <row r="1121" spans="1:12">
      <c r="A1121" s="2">
        <v>1101</v>
      </c>
      <c r="B1121" s="2">
        <v>5</v>
      </c>
      <c r="C1121" s="2">
        <v>2001</v>
      </c>
      <c r="D1121" s="2">
        <v>0</v>
      </c>
      <c r="E1121" s="7">
        <v>0</v>
      </c>
      <c r="F1121" s="7">
        <f t="shared" si="124"/>
        <v>0</v>
      </c>
      <c r="G1121" s="3">
        <f t="shared" si="119"/>
        <v>0</v>
      </c>
      <c r="H1121" s="3">
        <f t="shared" si="120"/>
        <v>0</v>
      </c>
      <c r="I1121" s="3">
        <f t="shared" si="121"/>
        <v>0</v>
      </c>
      <c r="J1121" s="3">
        <f t="shared" si="122"/>
        <v>0</v>
      </c>
      <c r="K1121" s="3">
        <f t="shared" si="123"/>
        <v>0</v>
      </c>
      <c r="L1121" s="2">
        <f t="shared" si="125"/>
        <v>0</v>
      </c>
    </row>
    <row r="1122" spans="1:12">
      <c r="A1122" s="2">
        <v>1102</v>
      </c>
      <c r="B1122" s="2">
        <v>6</v>
      </c>
      <c r="C1122" s="2">
        <v>2001</v>
      </c>
      <c r="D1122" s="2">
        <v>0</v>
      </c>
      <c r="E1122" s="7">
        <v>0</v>
      </c>
      <c r="F1122" s="7">
        <f t="shared" si="124"/>
        <v>0</v>
      </c>
      <c r="G1122" s="3">
        <f t="shared" si="119"/>
        <v>0</v>
      </c>
      <c r="H1122" s="3">
        <f t="shared" si="120"/>
        <v>0</v>
      </c>
      <c r="I1122" s="3">
        <f t="shared" si="121"/>
        <v>0</v>
      </c>
      <c r="J1122" s="3">
        <f t="shared" si="122"/>
        <v>0</v>
      </c>
      <c r="K1122" s="3">
        <f t="shared" si="123"/>
        <v>0</v>
      </c>
      <c r="L1122" s="2">
        <f t="shared" si="125"/>
        <v>0</v>
      </c>
    </row>
    <row r="1123" spans="1:12">
      <c r="A1123" s="2">
        <v>1103</v>
      </c>
      <c r="B1123" s="2">
        <v>7</v>
      </c>
      <c r="C1123" s="2">
        <v>2001</v>
      </c>
      <c r="D1123" s="2">
        <v>0</v>
      </c>
      <c r="E1123" s="7">
        <v>0</v>
      </c>
      <c r="F1123" s="7">
        <f t="shared" si="124"/>
        <v>0</v>
      </c>
      <c r="G1123" s="3">
        <f t="shared" si="119"/>
        <v>0</v>
      </c>
      <c r="H1123" s="3">
        <f t="shared" si="120"/>
        <v>0</v>
      </c>
      <c r="I1123" s="3">
        <f t="shared" si="121"/>
        <v>0</v>
      </c>
      <c r="J1123" s="3">
        <f t="shared" si="122"/>
        <v>0</v>
      </c>
      <c r="K1123" s="3">
        <f t="shared" si="123"/>
        <v>0</v>
      </c>
      <c r="L1123" s="2">
        <f t="shared" si="125"/>
        <v>0</v>
      </c>
    </row>
    <row r="1124" spans="1:12">
      <c r="A1124" s="2">
        <v>1104</v>
      </c>
      <c r="B1124" s="2">
        <v>8</v>
      </c>
      <c r="C1124" s="2">
        <v>2001</v>
      </c>
      <c r="D1124" s="2">
        <v>0</v>
      </c>
      <c r="E1124" s="7">
        <v>0</v>
      </c>
      <c r="F1124" s="7">
        <f t="shared" si="124"/>
        <v>0</v>
      </c>
      <c r="G1124" s="3">
        <f t="shared" ref="G1124:G1187" si="126">IF($C$2="Y",F1124*$C$4*43560/12/0.133680556,IF(AND(B1124&gt;=$C$11,B1124&lt;=$D$11),$C$10,0))</f>
        <v>0</v>
      </c>
      <c r="H1124" s="3">
        <f t="shared" ref="H1124:H1187" si="127">D1124*$C$13*43560/12/0.133680556</f>
        <v>0</v>
      </c>
      <c r="I1124" s="3">
        <f t="shared" ref="I1124:I1187" si="128">H1124-G1124</f>
        <v>0</v>
      </c>
      <c r="J1124" s="3">
        <f t="shared" ref="J1124:J1187" si="129">IF(B1124&gt;43,0,IF(AND(I1124&gt;=0,(J1123-I1124)&lt;=0),0,IF(I1124&lt;=0,ABS(I1124)+J1123,J1123-I1124)))</f>
        <v>0</v>
      </c>
      <c r="K1124" s="3">
        <f t="shared" ref="K1124:K1187" si="130">IF(B1124&gt;43,0,IF(K1123+I1124&lt;=0,0,IF(K1123+I1124&gt;=$C$15,$C$15,K1123+I1124)))</f>
        <v>0</v>
      </c>
      <c r="L1124" s="2">
        <f t="shared" si="125"/>
        <v>0</v>
      </c>
    </row>
    <row r="1125" spans="1:12">
      <c r="A1125" s="2">
        <v>1105</v>
      </c>
      <c r="B1125" s="2">
        <v>9</v>
      </c>
      <c r="C1125" s="2">
        <v>2001</v>
      </c>
      <c r="D1125" s="2">
        <v>0</v>
      </c>
      <c r="E1125" s="7">
        <v>0</v>
      </c>
      <c r="F1125" s="7">
        <f t="shared" si="124"/>
        <v>0</v>
      </c>
      <c r="G1125" s="3">
        <f t="shared" si="126"/>
        <v>0</v>
      </c>
      <c r="H1125" s="3">
        <f t="shared" si="127"/>
        <v>0</v>
      </c>
      <c r="I1125" s="3">
        <f t="shared" si="128"/>
        <v>0</v>
      </c>
      <c r="J1125" s="3">
        <f t="shared" si="129"/>
        <v>0</v>
      </c>
      <c r="K1125" s="3">
        <f t="shared" si="130"/>
        <v>0</v>
      </c>
      <c r="L1125" s="2">
        <f t="shared" si="125"/>
        <v>0</v>
      </c>
    </row>
    <row r="1126" spans="1:12">
      <c r="A1126" s="2">
        <v>1106</v>
      </c>
      <c r="B1126" s="2">
        <v>10</v>
      </c>
      <c r="C1126" s="2">
        <v>2001</v>
      </c>
      <c r="D1126" s="2">
        <v>0</v>
      </c>
      <c r="E1126" s="7">
        <v>0</v>
      </c>
      <c r="F1126" s="7">
        <f t="shared" si="124"/>
        <v>0</v>
      </c>
      <c r="G1126" s="3">
        <f t="shared" si="126"/>
        <v>0</v>
      </c>
      <c r="H1126" s="3">
        <f t="shared" si="127"/>
        <v>0</v>
      </c>
      <c r="I1126" s="3">
        <f t="shared" si="128"/>
        <v>0</v>
      </c>
      <c r="J1126" s="3">
        <f t="shared" si="129"/>
        <v>0</v>
      </c>
      <c r="K1126" s="3">
        <f t="shared" si="130"/>
        <v>0</v>
      </c>
      <c r="L1126" s="2">
        <f t="shared" si="125"/>
        <v>0</v>
      </c>
    </row>
    <row r="1127" spans="1:12">
      <c r="A1127" s="2">
        <v>1107</v>
      </c>
      <c r="B1127" s="2">
        <v>11</v>
      </c>
      <c r="C1127" s="2">
        <v>2001</v>
      </c>
      <c r="D1127" s="2">
        <v>0.93300000000000038</v>
      </c>
      <c r="E1127" s="7">
        <v>0.29929519654511255</v>
      </c>
      <c r="F1127" s="7">
        <f t="shared" si="124"/>
        <v>0</v>
      </c>
      <c r="G1127" s="3">
        <f t="shared" si="126"/>
        <v>0</v>
      </c>
      <c r="H1127" s="3">
        <f t="shared" si="127"/>
        <v>17987.813425910652</v>
      </c>
      <c r="I1127" s="3">
        <f t="shared" si="128"/>
        <v>17987.813425910652</v>
      </c>
      <c r="J1127" s="3">
        <f t="shared" si="129"/>
        <v>0</v>
      </c>
      <c r="K1127" s="3">
        <f t="shared" si="130"/>
        <v>1539.5846525593349</v>
      </c>
      <c r="L1127" s="2">
        <f t="shared" si="125"/>
        <v>0</v>
      </c>
    </row>
    <row r="1128" spans="1:12">
      <c r="A1128" s="2">
        <v>1108</v>
      </c>
      <c r="B1128" s="2">
        <v>12</v>
      </c>
      <c r="C1128" s="2">
        <v>2001</v>
      </c>
      <c r="D1128" s="2">
        <v>0.27200000000000002</v>
      </c>
      <c r="E1128" s="7">
        <v>0.3261545665964562</v>
      </c>
      <c r="F1128" s="7">
        <f t="shared" si="124"/>
        <v>0</v>
      </c>
      <c r="G1128" s="3">
        <f t="shared" si="126"/>
        <v>0</v>
      </c>
      <c r="H1128" s="3">
        <f t="shared" si="127"/>
        <v>5244.0356397081414</v>
      </c>
      <c r="I1128" s="3">
        <f t="shared" si="128"/>
        <v>5244.0356397081414</v>
      </c>
      <c r="J1128" s="3">
        <f t="shared" si="129"/>
        <v>0</v>
      </c>
      <c r="K1128" s="3">
        <f t="shared" si="130"/>
        <v>1539.5846525593349</v>
      </c>
      <c r="L1128" s="2">
        <f t="shared" si="125"/>
        <v>0</v>
      </c>
    </row>
    <row r="1129" spans="1:12">
      <c r="A1129" s="2">
        <v>1109</v>
      </c>
      <c r="B1129" s="2">
        <v>13</v>
      </c>
      <c r="C1129" s="2">
        <v>2001</v>
      </c>
      <c r="D1129" s="2">
        <v>0.45999999999999996</v>
      </c>
      <c r="E1129" s="7">
        <v>0.30570940913699529</v>
      </c>
      <c r="F1129" s="7">
        <f t="shared" si="124"/>
        <v>0</v>
      </c>
      <c r="G1129" s="3">
        <f t="shared" si="126"/>
        <v>0</v>
      </c>
      <c r="H1129" s="3">
        <f t="shared" si="127"/>
        <v>8868.5896848005304</v>
      </c>
      <c r="I1129" s="3">
        <f t="shared" si="128"/>
        <v>8868.5896848005304</v>
      </c>
      <c r="J1129" s="3">
        <f t="shared" si="129"/>
        <v>0</v>
      </c>
      <c r="K1129" s="3">
        <f t="shared" si="130"/>
        <v>1539.5846525593349</v>
      </c>
      <c r="L1129" s="2">
        <f t="shared" si="125"/>
        <v>0</v>
      </c>
    </row>
    <row r="1130" spans="1:12">
      <c r="A1130" s="2">
        <v>1110</v>
      </c>
      <c r="B1130" s="2">
        <v>14</v>
      </c>
      <c r="C1130" s="2">
        <v>2001</v>
      </c>
      <c r="D1130" s="2">
        <v>2.11</v>
      </c>
      <c r="E1130" s="7">
        <v>0.54593779471873394</v>
      </c>
      <c r="F1130" s="7">
        <f t="shared" si="124"/>
        <v>0</v>
      </c>
      <c r="G1130" s="3">
        <f t="shared" si="126"/>
        <v>0</v>
      </c>
      <c r="H1130" s="3">
        <f t="shared" si="127"/>
        <v>40679.835293324177</v>
      </c>
      <c r="I1130" s="3">
        <f t="shared" si="128"/>
        <v>40679.835293324177</v>
      </c>
      <c r="J1130" s="3">
        <f t="shared" si="129"/>
        <v>0</v>
      </c>
      <c r="K1130" s="3">
        <f t="shared" si="130"/>
        <v>1539.5846525593349</v>
      </c>
      <c r="L1130" s="2">
        <f t="shared" si="125"/>
        <v>0</v>
      </c>
    </row>
    <row r="1131" spans="1:12">
      <c r="A1131" s="2">
        <v>1111</v>
      </c>
      <c r="B1131" s="2">
        <v>15</v>
      </c>
      <c r="C1131" s="2">
        <v>2001</v>
      </c>
      <c r="D1131" s="2">
        <v>1.25</v>
      </c>
      <c r="E1131" s="7">
        <v>0.64943661351080295</v>
      </c>
      <c r="F1131" s="7">
        <f t="shared" si="124"/>
        <v>0</v>
      </c>
      <c r="G1131" s="3">
        <f t="shared" si="126"/>
        <v>0</v>
      </c>
      <c r="H1131" s="3">
        <f t="shared" si="127"/>
        <v>24099.428491305796</v>
      </c>
      <c r="I1131" s="3">
        <f t="shared" si="128"/>
        <v>24099.428491305796</v>
      </c>
      <c r="J1131" s="3">
        <f t="shared" si="129"/>
        <v>0</v>
      </c>
      <c r="K1131" s="3">
        <f t="shared" si="130"/>
        <v>1539.5846525593349</v>
      </c>
      <c r="L1131" s="2">
        <f t="shared" si="125"/>
        <v>0</v>
      </c>
    </row>
    <row r="1132" spans="1:12">
      <c r="A1132" s="2">
        <v>1112</v>
      </c>
      <c r="B1132" s="2">
        <v>16</v>
      </c>
      <c r="C1132" s="2">
        <v>2001</v>
      </c>
      <c r="D1132" s="2">
        <v>1.2250000000000001</v>
      </c>
      <c r="E1132" s="7">
        <v>0.73650196775270493</v>
      </c>
      <c r="F1132" s="7">
        <f t="shared" si="124"/>
        <v>0</v>
      </c>
      <c r="G1132" s="3">
        <f t="shared" si="126"/>
        <v>0</v>
      </c>
      <c r="H1132" s="3">
        <f t="shared" si="127"/>
        <v>23617.439921479676</v>
      </c>
      <c r="I1132" s="3">
        <f t="shared" si="128"/>
        <v>23617.439921479676</v>
      </c>
      <c r="J1132" s="3">
        <f t="shared" si="129"/>
        <v>0</v>
      </c>
      <c r="K1132" s="3">
        <f t="shared" si="130"/>
        <v>1539.5846525593349</v>
      </c>
      <c r="L1132" s="2">
        <f t="shared" si="125"/>
        <v>0</v>
      </c>
    </row>
    <row r="1133" spans="1:12">
      <c r="A1133" s="2">
        <v>1113</v>
      </c>
      <c r="B1133" s="2">
        <v>17</v>
      </c>
      <c r="C1133" s="2">
        <v>2001</v>
      </c>
      <c r="D1133" s="2">
        <v>2.3099999999999996</v>
      </c>
      <c r="E1133" s="7">
        <v>0.95421181005032596</v>
      </c>
      <c r="F1133" s="7">
        <f t="shared" si="124"/>
        <v>0</v>
      </c>
      <c r="G1133" s="3">
        <f t="shared" si="126"/>
        <v>0</v>
      </c>
      <c r="H1133" s="3">
        <f t="shared" si="127"/>
        <v>44535.743851933097</v>
      </c>
      <c r="I1133" s="3">
        <f t="shared" si="128"/>
        <v>44535.743851933097</v>
      </c>
      <c r="J1133" s="3">
        <f t="shared" si="129"/>
        <v>0</v>
      </c>
      <c r="K1133" s="3">
        <f t="shared" si="130"/>
        <v>1539.5846525593349</v>
      </c>
      <c r="L1133" s="2">
        <f t="shared" si="125"/>
        <v>0</v>
      </c>
    </row>
    <row r="1134" spans="1:12">
      <c r="A1134" s="2">
        <v>1114</v>
      </c>
      <c r="B1134" s="2">
        <v>18</v>
      </c>
      <c r="C1134" s="2">
        <v>2001</v>
      </c>
      <c r="D1134" s="2">
        <v>0.48</v>
      </c>
      <c r="E1134" s="7">
        <v>0.93859921164105398</v>
      </c>
      <c r="F1134" s="7">
        <f t="shared" si="124"/>
        <v>0.45859921164105399</v>
      </c>
      <c r="G1134" s="3">
        <f t="shared" si="126"/>
        <v>1992.4694367752643</v>
      </c>
      <c r="H1134" s="3">
        <f t="shared" si="127"/>
        <v>9254.1805406614258</v>
      </c>
      <c r="I1134" s="3">
        <f t="shared" si="128"/>
        <v>7261.7111038861613</v>
      </c>
      <c r="J1134" s="3">
        <f t="shared" si="129"/>
        <v>0</v>
      </c>
      <c r="K1134" s="3">
        <f t="shared" si="130"/>
        <v>1539.5846525593349</v>
      </c>
      <c r="L1134" s="2">
        <f t="shared" si="125"/>
        <v>0</v>
      </c>
    </row>
    <row r="1135" spans="1:12">
      <c r="A1135" s="2">
        <v>1115</v>
      </c>
      <c r="B1135" s="2">
        <v>19</v>
      </c>
      <c r="C1135" s="2">
        <v>2001</v>
      </c>
      <c r="D1135" s="2">
        <v>1.1699999999999997</v>
      </c>
      <c r="E1135" s="7">
        <v>1.0225791328152369</v>
      </c>
      <c r="F1135" s="7">
        <f t="shared" si="124"/>
        <v>0</v>
      </c>
      <c r="G1135" s="3">
        <f t="shared" si="126"/>
        <v>0</v>
      </c>
      <c r="H1135" s="3">
        <f t="shared" si="127"/>
        <v>22557.065067862215</v>
      </c>
      <c r="I1135" s="3">
        <f t="shared" si="128"/>
        <v>22557.065067862215</v>
      </c>
      <c r="J1135" s="3">
        <f t="shared" si="129"/>
        <v>0</v>
      </c>
      <c r="K1135" s="3">
        <f t="shared" si="130"/>
        <v>1539.5846525593349</v>
      </c>
      <c r="L1135" s="2">
        <f t="shared" si="125"/>
        <v>0</v>
      </c>
    </row>
    <row r="1136" spans="1:12">
      <c r="A1136" s="2">
        <v>1116</v>
      </c>
      <c r="B1136" s="2">
        <v>20</v>
      </c>
      <c r="C1136" s="2">
        <v>2001</v>
      </c>
      <c r="D1136" s="2">
        <v>0.05</v>
      </c>
      <c r="E1136" s="7">
        <v>1.4430535418351718</v>
      </c>
      <c r="F1136" s="7">
        <f t="shared" si="124"/>
        <v>1.3930535418351717</v>
      </c>
      <c r="G1136" s="3">
        <f t="shared" si="126"/>
        <v>6052.3798023241889</v>
      </c>
      <c r="H1136" s="3">
        <f t="shared" si="127"/>
        <v>963.9771396522317</v>
      </c>
      <c r="I1136" s="3">
        <f t="shared" si="128"/>
        <v>-5088.4026626719569</v>
      </c>
      <c r="J1136" s="3">
        <f t="shared" si="129"/>
        <v>5088.4026626719569</v>
      </c>
      <c r="K1136" s="3">
        <f t="shared" si="130"/>
        <v>0</v>
      </c>
      <c r="L1136" s="2">
        <f t="shared" si="125"/>
        <v>1</v>
      </c>
    </row>
    <row r="1137" spans="1:12">
      <c r="A1137" s="2">
        <v>1117</v>
      </c>
      <c r="B1137" s="2">
        <v>21</v>
      </c>
      <c r="C1137" s="2">
        <v>2001</v>
      </c>
      <c r="D1137" s="2">
        <v>2.9699999999999998</v>
      </c>
      <c r="E1137" s="7">
        <v>0.72954724335034993</v>
      </c>
      <c r="F1137" s="7">
        <f t="shared" si="124"/>
        <v>0</v>
      </c>
      <c r="G1137" s="3">
        <f t="shared" si="126"/>
        <v>0</v>
      </c>
      <c r="H1137" s="3">
        <f t="shared" si="127"/>
        <v>57260.242095342561</v>
      </c>
      <c r="I1137" s="3">
        <f t="shared" si="128"/>
        <v>57260.242095342561</v>
      </c>
      <c r="J1137" s="3">
        <f t="shared" si="129"/>
        <v>0</v>
      </c>
      <c r="K1137" s="3">
        <f t="shared" si="130"/>
        <v>1539.5846525593349</v>
      </c>
      <c r="L1137" s="2">
        <f t="shared" si="125"/>
        <v>0</v>
      </c>
    </row>
    <row r="1138" spans="1:12">
      <c r="A1138" s="2">
        <v>1118</v>
      </c>
      <c r="B1138" s="2">
        <v>22</v>
      </c>
      <c r="C1138" s="2">
        <v>2001</v>
      </c>
      <c r="D1138" s="2">
        <v>0.625</v>
      </c>
      <c r="E1138" s="7">
        <v>1.0924417311691739</v>
      </c>
      <c r="F1138" s="7">
        <f t="shared" si="124"/>
        <v>0.46744173116917387</v>
      </c>
      <c r="G1138" s="3">
        <f t="shared" si="126"/>
        <v>2030.8874049196515</v>
      </c>
      <c r="H1138" s="3">
        <f t="shared" si="127"/>
        <v>12049.714245652898</v>
      </c>
      <c r="I1138" s="3">
        <f t="shared" si="128"/>
        <v>10018.826840733247</v>
      </c>
      <c r="J1138" s="3">
        <f t="shared" si="129"/>
        <v>0</v>
      </c>
      <c r="K1138" s="3">
        <f t="shared" si="130"/>
        <v>1539.5846525593349</v>
      </c>
      <c r="L1138" s="2">
        <f t="shared" si="125"/>
        <v>0</v>
      </c>
    </row>
    <row r="1139" spans="1:12">
      <c r="A1139" s="2">
        <v>1119</v>
      </c>
      <c r="B1139" s="2">
        <v>23</v>
      </c>
      <c r="C1139" s="2">
        <v>2001</v>
      </c>
      <c r="D1139" s="2">
        <v>0.60499999999999998</v>
      </c>
      <c r="E1139" s="7">
        <v>1.0714881878834601</v>
      </c>
      <c r="F1139" s="7">
        <f t="shared" si="124"/>
        <v>0.46648818788346014</v>
      </c>
      <c r="G1139" s="3">
        <f t="shared" si="126"/>
        <v>2026.7445590420316</v>
      </c>
      <c r="H1139" s="3">
        <f t="shared" si="127"/>
        <v>11664.123389792005</v>
      </c>
      <c r="I1139" s="3">
        <f t="shared" si="128"/>
        <v>9637.3788307499726</v>
      </c>
      <c r="J1139" s="3">
        <f t="shared" si="129"/>
        <v>0</v>
      </c>
      <c r="K1139" s="3">
        <f t="shared" si="130"/>
        <v>1539.5846525593349</v>
      </c>
      <c r="L1139" s="2">
        <f t="shared" si="125"/>
        <v>0</v>
      </c>
    </row>
    <row r="1140" spans="1:12">
      <c r="A1140" s="2">
        <v>1120</v>
      </c>
      <c r="B1140" s="2">
        <v>24</v>
      </c>
      <c r="C1140" s="2">
        <v>2001</v>
      </c>
      <c r="D1140" s="2">
        <v>4.33</v>
      </c>
      <c r="E1140" s="7">
        <v>1.365429919867104</v>
      </c>
      <c r="F1140" s="7">
        <f t="shared" si="124"/>
        <v>0</v>
      </c>
      <c r="G1140" s="3">
        <f t="shared" si="126"/>
        <v>0</v>
      </c>
      <c r="H1140" s="3">
        <f t="shared" si="127"/>
        <v>83480.420293883275</v>
      </c>
      <c r="I1140" s="3">
        <f t="shared" si="128"/>
        <v>83480.420293883275</v>
      </c>
      <c r="J1140" s="3">
        <f t="shared" si="129"/>
        <v>0</v>
      </c>
      <c r="K1140" s="3">
        <f t="shared" si="130"/>
        <v>1539.5846525593349</v>
      </c>
      <c r="L1140" s="2">
        <f t="shared" si="125"/>
        <v>0</v>
      </c>
    </row>
    <row r="1141" spans="1:12">
      <c r="A1141" s="2">
        <v>1121</v>
      </c>
      <c r="B1141" s="2">
        <v>25</v>
      </c>
      <c r="C1141" s="2">
        <v>2001</v>
      </c>
      <c r="D1141" s="2">
        <v>0.30499999999999999</v>
      </c>
      <c r="E1141" s="7">
        <v>1.378979526152496</v>
      </c>
      <c r="F1141" s="7">
        <f t="shared" si="124"/>
        <v>1.073979526152496</v>
      </c>
      <c r="G1141" s="3">
        <f t="shared" si="126"/>
        <v>4666.1034891968111</v>
      </c>
      <c r="H1141" s="3">
        <f t="shared" si="127"/>
        <v>5880.260551878614</v>
      </c>
      <c r="I1141" s="3">
        <f t="shared" si="128"/>
        <v>1214.1570626818029</v>
      </c>
      <c r="J1141" s="3">
        <f t="shared" si="129"/>
        <v>0</v>
      </c>
      <c r="K1141" s="3">
        <f t="shared" si="130"/>
        <v>1539.5846525593349</v>
      </c>
      <c r="L1141" s="2">
        <f t="shared" si="125"/>
        <v>0</v>
      </c>
    </row>
    <row r="1142" spans="1:12">
      <c r="A1142" s="2">
        <v>1122</v>
      </c>
      <c r="B1142" s="2">
        <v>26</v>
      </c>
      <c r="C1142" s="2">
        <v>2001</v>
      </c>
      <c r="D1142" s="2">
        <v>0.51</v>
      </c>
      <c r="E1142" s="7">
        <v>1.5834976361801076</v>
      </c>
      <c r="F1142" s="7">
        <f t="shared" si="124"/>
        <v>1.0734976361801076</v>
      </c>
      <c r="G1142" s="3">
        <f t="shared" si="126"/>
        <v>4664.0098287248793</v>
      </c>
      <c r="H1142" s="3">
        <f t="shared" si="127"/>
        <v>9832.5668244527642</v>
      </c>
      <c r="I1142" s="3">
        <f t="shared" si="128"/>
        <v>5168.5569957278849</v>
      </c>
      <c r="J1142" s="3">
        <f t="shared" si="129"/>
        <v>0</v>
      </c>
      <c r="K1142" s="3">
        <f t="shared" si="130"/>
        <v>1539.5846525593349</v>
      </c>
      <c r="L1142" s="2">
        <f t="shared" si="125"/>
        <v>0</v>
      </c>
    </row>
    <row r="1143" spans="1:12">
      <c r="A1143" s="2">
        <v>1123</v>
      </c>
      <c r="B1143" s="2">
        <v>27</v>
      </c>
      <c r="C1143" s="2">
        <v>2001</v>
      </c>
      <c r="D1143" s="2">
        <v>0.01</v>
      </c>
      <c r="E1143" s="7">
        <v>1.3524488175181399</v>
      </c>
      <c r="F1143" s="7">
        <f t="shared" si="124"/>
        <v>1.3424488175181399</v>
      </c>
      <c r="G1143" s="3">
        <f t="shared" si="126"/>
        <v>5832.5181802395828</v>
      </c>
      <c r="H1143" s="3">
        <f t="shared" si="127"/>
        <v>192.79542793044632</v>
      </c>
      <c r="I1143" s="3">
        <f t="shared" si="128"/>
        <v>-5639.722752309136</v>
      </c>
      <c r="J1143" s="3">
        <f t="shared" si="129"/>
        <v>5639.722752309136</v>
      </c>
      <c r="K1143" s="3">
        <f t="shared" si="130"/>
        <v>0</v>
      </c>
      <c r="L1143" s="2">
        <f t="shared" si="125"/>
        <v>1</v>
      </c>
    </row>
    <row r="1144" spans="1:12">
      <c r="A1144" s="2">
        <v>1124</v>
      </c>
      <c r="B1144" s="2">
        <v>28</v>
      </c>
      <c r="C1144" s="2">
        <v>2001</v>
      </c>
      <c r="D1144" s="2">
        <v>0</v>
      </c>
      <c r="E1144" s="7">
        <v>1.5972452739613607</v>
      </c>
      <c r="F1144" s="7">
        <f t="shared" si="124"/>
        <v>1.5972452739613607</v>
      </c>
      <c r="G1144" s="3">
        <f t="shared" si="126"/>
        <v>6939.5287009186159</v>
      </c>
      <c r="H1144" s="3">
        <f t="shared" si="127"/>
        <v>0</v>
      </c>
      <c r="I1144" s="3">
        <f t="shared" si="128"/>
        <v>-6939.5287009186159</v>
      </c>
      <c r="J1144" s="3">
        <f t="shared" si="129"/>
        <v>12579.251453227753</v>
      </c>
      <c r="K1144" s="3">
        <f t="shared" si="130"/>
        <v>0</v>
      </c>
      <c r="L1144" s="2">
        <f t="shared" si="125"/>
        <v>1</v>
      </c>
    </row>
    <row r="1145" spans="1:12">
      <c r="A1145" s="2">
        <v>1125</v>
      </c>
      <c r="B1145" s="2">
        <v>29</v>
      </c>
      <c r="C1145" s="2">
        <v>2001</v>
      </c>
      <c r="D1145" s="2">
        <v>0.66</v>
      </c>
      <c r="E1145" s="7">
        <v>1.5309633842651889</v>
      </c>
      <c r="F1145" s="7">
        <f t="shared" si="124"/>
        <v>0.87096338426518882</v>
      </c>
      <c r="G1145" s="3">
        <f t="shared" si="126"/>
        <v>3784.0621607021267</v>
      </c>
      <c r="H1145" s="3">
        <f t="shared" si="127"/>
        <v>12724.49824340946</v>
      </c>
      <c r="I1145" s="3">
        <f t="shared" si="128"/>
        <v>8940.4360827073324</v>
      </c>
      <c r="J1145" s="3">
        <f t="shared" si="129"/>
        <v>3638.8153705204204</v>
      </c>
      <c r="K1145" s="3">
        <f t="shared" si="130"/>
        <v>1539.5846525593349</v>
      </c>
      <c r="L1145" s="2">
        <f t="shared" si="125"/>
        <v>0</v>
      </c>
    </row>
    <row r="1146" spans="1:12">
      <c r="A1146" s="2">
        <v>1126</v>
      </c>
      <c r="B1146" s="2">
        <v>30</v>
      </c>
      <c r="C1146" s="2">
        <v>2001</v>
      </c>
      <c r="D1146" s="13">
        <v>1.4600000000000002</v>
      </c>
      <c r="E1146" s="7">
        <v>1.22583858142681</v>
      </c>
      <c r="F1146" s="7">
        <f t="shared" si="124"/>
        <v>0</v>
      </c>
      <c r="G1146" s="3">
        <f t="shared" si="126"/>
        <v>0</v>
      </c>
      <c r="H1146" s="3">
        <f t="shared" si="127"/>
        <v>28148.132477845174</v>
      </c>
      <c r="I1146" s="3">
        <f t="shared" si="128"/>
        <v>28148.132477845174</v>
      </c>
      <c r="J1146" s="3">
        <f t="shared" si="129"/>
        <v>0</v>
      </c>
      <c r="K1146" s="3">
        <f t="shared" si="130"/>
        <v>1539.5846525593349</v>
      </c>
      <c r="L1146" s="2">
        <f t="shared" si="125"/>
        <v>0</v>
      </c>
    </row>
    <row r="1147" spans="1:12">
      <c r="A1147" s="2">
        <v>1127</v>
      </c>
      <c r="B1147" s="2">
        <v>31</v>
      </c>
      <c r="C1147" s="2">
        <v>2001</v>
      </c>
      <c r="D1147" s="2">
        <v>0.19500000000000001</v>
      </c>
      <c r="E1147" s="7">
        <v>1.4317499985396149</v>
      </c>
      <c r="F1147" s="7">
        <f t="shared" si="124"/>
        <v>1.2367499985396149</v>
      </c>
      <c r="G1147" s="3">
        <f t="shared" si="126"/>
        <v>5373.290032933498</v>
      </c>
      <c r="H1147" s="3">
        <f t="shared" si="127"/>
        <v>3759.5108446437039</v>
      </c>
      <c r="I1147" s="3">
        <f t="shared" si="128"/>
        <v>-1613.7791882897941</v>
      </c>
      <c r="J1147" s="3">
        <f t="shared" si="129"/>
        <v>1613.7791882897941</v>
      </c>
      <c r="K1147" s="3">
        <f t="shared" si="130"/>
        <v>0</v>
      </c>
      <c r="L1147" s="2">
        <f t="shared" si="125"/>
        <v>1</v>
      </c>
    </row>
    <row r="1148" spans="1:12">
      <c r="A1148" s="2">
        <v>1128</v>
      </c>
      <c r="B1148" s="2">
        <v>32</v>
      </c>
      <c r="C1148" s="2">
        <v>2001</v>
      </c>
      <c r="D1148" s="2">
        <v>0</v>
      </c>
      <c r="E1148" s="7">
        <v>1.4165240143031772</v>
      </c>
      <c r="F1148" s="7">
        <f t="shared" si="124"/>
        <v>1.4165240143031772</v>
      </c>
      <c r="G1148" s="3">
        <f t="shared" si="126"/>
        <v>6154.3516284244461</v>
      </c>
      <c r="H1148" s="3">
        <f t="shared" si="127"/>
        <v>0</v>
      </c>
      <c r="I1148" s="3">
        <f t="shared" si="128"/>
        <v>-6154.3516284244461</v>
      </c>
      <c r="J1148" s="3">
        <f t="shared" si="129"/>
        <v>7768.1308167142397</v>
      </c>
      <c r="K1148" s="3">
        <f t="shared" si="130"/>
        <v>0</v>
      </c>
      <c r="L1148" s="2">
        <f t="shared" si="125"/>
        <v>1</v>
      </c>
    </row>
    <row r="1149" spans="1:12">
      <c r="A1149" s="2">
        <v>1129</v>
      </c>
      <c r="B1149" s="2">
        <v>33</v>
      </c>
      <c r="C1149" s="2">
        <v>2001</v>
      </c>
      <c r="D1149" s="2">
        <v>1.4249999999999998</v>
      </c>
      <c r="E1149" s="7">
        <v>1.1336188964815039</v>
      </c>
      <c r="F1149" s="7">
        <f t="shared" si="124"/>
        <v>0</v>
      </c>
      <c r="G1149" s="3">
        <f t="shared" si="126"/>
        <v>0</v>
      </c>
      <c r="H1149" s="3">
        <f t="shared" si="127"/>
        <v>27473.348480088604</v>
      </c>
      <c r="I1149" s="3">
        <f t="shared" si="128"/>
        <v>27473.348480088604</v>
      </c>
      <c r="J1149" s="3">
        <f t="shared" si="129"/>
        <v>0</v>
      </c>
      <c r="K1149" s="3">
        <f t="shared" si="130"/>
        <v>1539.5846525593349</v>
      </c>
      <c r="L1149" s="2">
        <f t="shared" si="125"/>
        <v>0</v>
      </c>
    </row>
    <row r="1150" spans="1:12">
      <c r="A1150" s="2">
        <v>1130</v>
      </c>
      <c r="B1150" s="2">
        <v>34</v>
      </c>
      <c r="C1150" s="2">
        <v>2001</v>
      </c>
      <c r="D1150" s="2">
        <v>0.03</v>
      </c>
      <c r="E1150" s="7">
        <v>1.155905510632</v>
      </c>
      <c r="F1150" s="7">
        <f t="shared" si="124"/>
        <v>1.125905510632</v>
      </c>
      <c r="G1150" s="3">
        <f t="shared" si="126"/>
        <v>4891.7055714150792</v>
      </c>
      <c r="H1150" s="3">
        <f t="shared" si="127"/>
        <v>578.38628379133911</v>
      </c>
      <c r="I1150" s="3">
        <f t="shared" si="128"/>
        <v>-4313.3192876237399</v>
      </c>
      <c r="J1150" s="3">
        <f t="shared" si="129"/>
        <v>4313.3192876237399</v>
      </c>
      <c r="K1150" s="3">
        <f t="shared" si="130"/>
        <v>0</v>
      </c>
      <c r="L1150" s="2">
        <f t="shared" si="125"/>
        <v>1</v>
      </c>
    </row>
    <row r="1151" spans="1:12">
      <c r="A1151" s="2">
        <v>1131</v>
      </c>
      <c r="B1151" s="2">
        <v>35</v>
      </c>
      <c r="C1151" s="2">
        <v>2001</v>
      </c>
      <c r="D1151" s="2">
        <v>0.67500000000000004</v>
      </c>
      <c r="E1151" s="7">
        <v>1.0801496051974597</v>
      </c>
      <c r="F1151" s="7">
        <f t="shared" si="124"/>
        <v>0.40514960519745968</v>
      </c>
      <c r="G1151" s="3">
        <f t="shared" si="126"/>
        <v>1760.2476959976482</v>
      </c>
      <c r="H1151" s="3">
        <f t="shared" si="127"/>
        <v>13013.69138530513</v>
      </c>
      <c r="I1151" s="3">
        <f t="shared" si="128"/>
        <v>11253.443689307482</v>
      </c>
      <c r="J1151" s="3">
        <f t="shared" si="129"/>
        <v>0</v>
      </c>
      <c r="K1151" s="3">
        <f t="shared" si="130"/>
        <v>1539.5846525593349</v>
      </c>
      <c r="L1151" s="2">
        <f t="shared" si="125"/>
        <v>0</v>
      </c>
    </row>
    <row r="1152" spans="1:12">
      <c r="A1152" s="2">
        <v>1132</v>
      </c>
      <c r="B1152" s="2">
        <v>36</v>
      </c>
      <c r="C1152" s="2">
        <v>2001</v>
      </c>
      <c r="D1152" s="2">
        <v>0.89500000000000002</v>
      </c>
      <c r="E1152" s="7">
        <v>0.99951102260254598</v>
      </c>
      <c r="F1152" s="7">
        <f t="shared" si="124"/>
        <v>0.10451102260254597</v>
      </c>
      <c r="G1152" s="3">
        <f t="shared" si="126"/>
        <v>454.06754537704569</v>
      </c>
      <c r="H1152" s="3">
        <f t="shared" si="127"/>
        <v>17255.190799774948</v>
      </c>
      <c r="I1152" s="3">
        <f t="shared" si="128"/>
        <v>16801.123254397902</v>
      </c>
      <c r="J1152" s="3">
        <f t="shared" si="129"/>
        <v>0</v>
      </c>
      <c r="K1152" s="3">
        <f t="shared" si="130"/>
        <v>1539.5846525593349</v>
      </c>
      <c r="L1152" s="2">
        <f t="shared" si="125"/>
        <v>0</v>
      </c>
    </row>
    <row r="1153" spans="1:12">
      <c r="A1153" s="2">
        <v>1133</v>
      </c>
      <c r="B1153" s="2">
        <v>37</v>
      </c>
      <c r="C1153" s="2">
        <v>2001</v>
      </c>
      <c r="D1153" s="2">
        <v>0.49</v>
      </c>
      <c r="E1153" s="7">
        <v>0.75253621970485396</v>
      </c>
      <c r="F1153" s="7">
        <f t="shared" si="124"/>
        <v>0.26253621970485397</v>
      </c>
      <c r="G1153" s="3">
        <f t="shared" si="126"/>
        <v>1140.6373594420058</v>
      </c>
      <c r="H1153" s="3">
        <f t="shared" si="127"/>
        <v>9446.9759685918707</v>
      </c>
      <c r="I1153" s="3">
        <f t="shared" si="128"/>
        <v>8306.3386091498651</v>
      </c>
      <c r="J1153" s="3">
        <f t="shared" si="129"/>
        <v>0</v>
      </c>
      <c r="K1153" s="3">
        <f t="shared" si="130"/>
        <v>1539.5846525593349</v>
      </c>
      <c r="L1153" s="2">
        <f t="shared" si="125"/>
        <v>0</v>
      </c>
    </row>
    <row r="1154" spans="1:12">
      <c r="A1154" s="2">
        <v>1134</v>
      </c>
      <c r="B1154" s="2">
        <v>38</v>
      </c>
      <c r="C1154" s="2">
        <v>2001</v>
      </c>
      <c r="D1154" s="2">
        <v>2.125</v>
      </c>
      <c r="E1154" s="7">
        <v>0.52764999946179703</v>
      </c>
      <c r="F1154" s="7">
        <f t="shared" si="124"/>
        <v>0</v>
      </c>
      <c r="G1154" s="3">
        <f t="shared" si="126"/>
        <v>0</v>
      </c>
      <c r="H1154" s="3">
        <f t="shared" si="127"/>
        <v>40969.028435219858</v>
      </c>
      <c r="I1154" s="3">
        <f t="shared" si="128"/>
        <v>40969.028435219858</v>
      </c>
      <c r="J1154" s="3">
        <f t="shared" si="129"/>
        <v>0</v>
      </c>
      <c r="K1154" s="3">
        <f t="shared" si="130"/>
        <v>1539.5846525593349</v>
      </c>
      <c r="L1154" s="2">
        <f t="shared" si="125"/>
        <v>0</v>
      </c>
    </row>
    <row r="1155" spans="1:12">
      <c r="A1155" s="2">
        <v>1135</v>
      </c>
      <c r="B1155" s="2">
        <v>39</v>
      </c>
      <c r="C1155" s="2">
        <v>2001</v>
      </c>
      <c r="D1155" s="2">
        <v>5.0000000000000001E-3</v>
      </c>
      <c r="E1155" s="7">
        <v>0.66146141664814395</v>
      </c>
      <c r="F1155" s="7">
        <f t="shared" si="124"/>
        <v>0.65646141664814395</v>
      </c>
      <c r="G1155" s="3">
        <f t="shared" si="126"/>
        <v>2852.1185294085849</v>
      </c>
      <c r="H1155" s="3">
        <f t="shared" si="127"/>
        <v>96.397713965223161</v>
      </c>
      <c r="I1155" s="3">
        <f t="shared" si="128"/>
        <v>-2755.7208154433615</v>
      </c>
      <c r="J1155" s="3">
        <f t="shared" si="129"/>
        <v>2755.7208154433615</v>
      </c>
      <c r="K1155" s="3">
        <f t="shared" si="130"/>
        <v>0</v>
      </c>
      <c r="L1155" s="2">
        <f t="shared" si="125"/>
        <v>1</v>
      </c>
    </row>
    <row r="1156" spans="1:12">
      <c r="A1156" s="2">
        <v>1136</v>
      </c>
      <c r="B1156" s="2">
        <v>40</v>
      </c>
      <c r="C1156" s="2">
        <v>2001</v>
      </c>
      <c r="D1156" s="2">
        <v>0.01</v>
      </c>
      <c r="E1156" s="7">
        <v>0.59947086553027196</v>
      </c>
      <c r="F1156" s="7">
        <f t="shared" si="124"/>
        <v>0</v>
      </c>
      <c r="G1156" s="3">
        <f t="shared" si="126"/>
        <v>0</v>
      </c>
      <c r="H1156" s="3">
        <f t="shared" si="127"/>
        <v>192.79542793044632</v>
      </c>
      <c r="I1156" s="3">
        <f t="shared" si="128"/>
        <v>192.79542793044632</v>
      </c>
      <c r="J1156" s="3">
        <f t="shared" si="129"/>
        <v>2562.9253875129152</v>
      </c>
      <c r="K1156" s="3">
        <f t="shared" si="130"/>
        <v>192.79542793044632</v>
      </c>
      <c r="L1156" s="2">
        <f t="shared" si="125"/>
        <v>0</v>
      </c>
    </row>
    <row r="1157" spans="1:12">
      <c r="A1157" s="2">
        <v>1137</v>
      </c>
      <c r="B1157" s="2">
        <v>41</v>
      </c>
      <c r="C1157" s="2">
        <v>2001</v>
      </c>
      <c r="D1157" s="2">
        <v>0.91999999999999993</v>
      </c>
      <c r="E1157" s="7">
        <v>0.50906614121303606</v>
      </c>
      <c r="F1157" s="7">
        <f t="shared" si="124"/>
        <v>0</v>
      </c>
      <c r="G1157" s="3">
        <f t="shared" si="126"/>
        <v>0</v>
      </c>
      <c r="H1157" s="3">
        <f t="shared" si="127"/>
        <v>17737.179369601061</v>
      </c>
      <c r="I1157" s="3">
        <f t="shared" si="128"/>
        <v>17737.179369601061</v>
      </c>
      <c r="J1157" s="3">
        <f t="shared" si="129"/>
        <v>0</v>
      </c>
      <c r="K1157" s="3">
        <f t="shared" si="130"/>
        <v>1539.5846525593349</v>
      </c>
      <c r="L1157" s="2">
        <f t="shared" si="125"/>
        <v>0</v>
      </c>
    </row>
    <row r="1158" spans="1:12">
      <c r="A1158" s="2">
        <v>1138</v>
      </c>
      <c r="B1158" s="2">
        <v>42</v>
      </c>
      <c r="C1158" s="2">
        <v>2001</v>
      </c>
      <c r="D1158" s="2">
        <v>0.125</v>
      </c>
      <c r="E1158" s="7">
        <v>0.397652361799119</v>
      </c>
      <c r="F1158" s="7">
        <f t="shared" si="124"/>
        <v>0</v>
      </c>
      <c r="G1158" s="3">
        <f t="shared" si="126"/>
        <v>0</v>
      </c>
      <c r="H1158" s="3">
        <f t="shared" si="127"/>
        <v>2409.9428491305794</v>
      </c>
      <c r="I1158" s="3">
        <f t="shared" si="128"/>
        <v>2409.9428491305794</v>
      </c>
      <c r="J1158" s="3">
        <f t="shared" si="129"/>
        <v>0</v>
      </c>
      <c r="K1158" s="3">
        <f t="shared" si="130"/>
        <v>1539.5846525593349</v>
      </c>
      <c r="L1158" s="2">
        <f t="shared" si="125"/>
        <v>0</v>
      </c>
    </row>
    <row r="1159" spans="1:12">
      <c r="A1159" s="2">
        <v>1139</v>
      </c>
      <c r="B1159" s="2">
        <v>43</v>
      </c>
      <c r="C1159" s="2">
        <v>2001</v>
      </c>
      <c r="D1159" s="2">
        <v>0.24000000000000002</v>
      </c>
      <c r="E1159" s="7">
        <v>0.32053307053919805</v>
      </c>
      <c r="F1159" s="7">
        <f t="shared" si="124"/>
        <v>0</v>
      </c>
      <c r="G1159" s="3">
        <f t="shared" si="126"/>
        <v>0</v>
      </c>
      <c r="H1159" s="3">
        <f t="shared" si="127"/>
        <v>4627.0902703307129</v>
      </c>
      <c r="I1159" s="3">
        <f t="shared" si="128"/>
        <v>4627.0902703307129</v>
      </c>
      <c r="J1159" s="3">
        <f t="shared" si="129"/>
        <v>0</v>
      </c>
      <c r="K1159" s="3">
        <f t="shared" si="130"/>
        <v>1539.5846525593349</v>
      </c>
      <c r="L1159" s="2">
        <f t="shared" si="125"/>
        <v>0</v>
      </c>
    </row>
    <row r="1160" spans="1:12">
      <c r="A1160" s="2">
        <v>1140</v>
      </c>
      <c r="B1160" s="2">
        <v>44</v>
      </c>
      <c r="C1160" s="2">
        <v>2001</v>
      </c>
      <c r="D1160" s="2">
        <v>0.01</v>
      </c>
      <c r="E1160" s="7">
        <v>0.3604802358527826</v>
      </c>
      <c r="F1160" s="7">
        <f t="shared" si="124"/>
        <v>0</v>
      </c>
      <c r="G1160" s="3">
        <f t="shared" si="126"/>
        <v>0</v>
      </c>
      <c r="H1160" s="3">
        <f t="shared" si="127"/>
        <v>192.79542793044632</v>
      </c>
      <c r="I1160" s="3">
        <f t="shared" si="128"/>
        <v>192.79542793044632</v>
      </c>
      <c r="J1160" s="3">
        <f t="shared" si="129"/>
        <v>0</v>
      </c>
      <c r="K1160" s="3">
        <f t="shared" si="130"/>
        <v>0</v>
      </c>
      <c r="L1160" s="2">
        <f t="shared" si="125"/>
        <v>0</v>
      </c>
    </row>
    <row r="1161" spans="1:12">
      <c r="A1161" s="2">
        <v>1141</v>
      </c>
      <c r="B1161" s="2">
        <v>45</v>
      </c>
      <c r="C1161" s="2">
        <v>2001</v>
      </c>
      <c r="D1161" s="2">
        <v>0.01</v>
      </c>
      <c r="E1161" s="7">
        <v>0.35919397601157493</v>
      </c>
      <c r="F1161" s="7">
        <f t="shared" si="124"/>
        <v>0</v>
      </c>
      <c r="G1161" s="3">
        <f t="shared" si="126"/>
        <v>0</v>
      </c>
      <c r="H1161" s="3">
        <f t="shared" si="127"/>
        <v>192.79542793044632</v>
      </c>
      <c r="I1161" s="3">
        <f t="shared" si="128"/>
        <v>192.79542793044632</v>
      </c>
      <c r="J1161" s="3">
        <f t="shared" si="129"/>
        <v>0</v>
      </c>
      <c r="K1161" s="3">
        <f t="shared" si="130"/>
        <v>0</v>
      </c>
      <c r="L1161" s="2">
        <f t="shared" si="125"/>
        <v>0</v>
      </c>
    </row>
    <row r="1162" spans="1:12">
      <c r="A1162" s="2">
        <v>1142</v>
      </c>
      <c r="B1162" s="2">
        <v>46</v>
      </c>
      <c r="C1162" s="2">
        <v>2001</v>
      </c>
      <c r="D1162" s="2">
        <v>0.20500000000000002</v>
      </c>
      <c r="E1162" s="7">
        <v>0.3365216925701337</v>
      </c>
      <c r="F1162" s="7">
        <f t="shared" si="124"/>
        <v>0</v>
      </c>
      <c r="G1162" s="3">
        <f t="shared" si="126"/>
        <v>0</v>
      </c>
      <c r="H1162" s="3">
        <f t="shared" si="127"/>
        <v>3952.3062725741502</v>
      </c>
      <c r="I1162" s="3">
        <f t="shared" si="128"/>
        <v>3952.3062725741502</v>
      </c>
      <c r="J1162" s="3">
        <f t="shared" si="129"/>
        <v>0</v>
      </c>
      <c r="K1162" s="3">
        <f t="shared" si="130"/>
        <v>0</v>
      </c>
      <c r="L1162" s="2">
        <f t="shared" si="125"/>
        <v>0</v>
      </c>
    </row>
    <row r="1163" spans="1:12">
      <c r="A1163" s="2">
        <v>1143</v>
      </c>
      <c r="B1163" s="2">
        <v>47</v>
      </c>
      <c r="C1163" s="2">
        <v>2001</v>
      </c>
      <c r="D1163" s="2">
        <v>0.11</v>
      </c>
      <c r="E1163" s="7">
        <v>0.14778149591225498</v>
      </c>
      <c r="F1163" s="7">
        <f t="shared" si="124"/>
        <v>0</v>
      </c>
      <c r="G1163" s="3">
        <f t="shared" si="126"/>
        <v>0</v>
      </c>
      <c r="H1163" s="3">
        <f t="shared" si="127"/>
        <v>2120.7497072349097</v>
      </c>
      <c r="I1163" s="3">
        <f t="shared" si="128"/>
        <v>2120.7497072349097</v>
      </c>
      <c r="J1163" s="3">
        <f t="shared" si="129"/>
        <v>0</v>
      </c>
      <c r="K1163" s="3">
        <f t="shared" si="130"/>
        <v>0</v>
      </c>
      <c r="L1163" s="2">
        <f t="shared" si="125"/>
        <v>0</v>
      </c>
    </row>
    <row r="1164" spans="1:12">
      <c r="A1164" s="2">
        <v>1144</v>
      </c>
      <c r="B1164" s="2">
        <v>48</v>
      </c>
      <c r="C1164" s="2">
        <v>2001</v>
      </c>
      <c r="D1164" s="2">
        <v>0</v>
      </c>
      <c r="E1164" s="7">
        <v>0</v>
      </c>
      <c r="F1164" s="7">
        <f t="shared" si="124"/>
        <v>0</v>
      </c>
      <c r="G1164" s="3">
        <f t="shared" si="126"/>
        <v>0</v>
      </c>
      <c r="H1164" s="3">
        <f t="shared" si="127"/>
        <v>0</v>
      </c>
      <c r="I1164" s="3">
        <f t="shared" si="128"/>
        <v>0</v>
      </c>
      <c r="J1164" s="3">
        <f t="shared" si="129"/>
        <v>0</v>
      </c>
      <c r="K1164" s="3">
        <f t="shared" si="130"/>
        <v>0</v>
      </c>
      <c r="L1164" s="2">
        <f t="shared" si="125"/>
        <v>0</v>
      </c>
    </row>
    <row r="1165" spans="1:12">
      <c r="A1165" s="2">
        <v>1145</v>
      </c>
      <c r="B1165" s="2">
        <v>49</v>
      </c>
      <c r="C1165" s="2">
        <v>2001</v>
      </c>
      <c r="D1165" s="2">
        <v>0</v>
      </c>
      <c r="E1165" s="7">
        <v>0</v>
      </c>
      <c r="F1165" s="7">
        <f t="shared" si="124"/>
        <v>0</v>
      </c>
      <c r="G1165" s="3">
        <f t="shared" si="126"/>
        <v>0</v>
      </c>
      <c r="H1165" s="3">
        <f t="shared" si="127"/>
        <v>0</v>
      </c>
      <c r="I1165" s="3">
        <f t="shared" si="128"/>
        <v>0</v>
      </c>
      <c r="J1165" s="3">
        <f t="shared" si="129"/>
        <v>0</v>
      </c>
      <c r="K1165" s="3">
        <f t="shared" si="130"/>
        <v>0</v>
      </c>
      <c r="L1165" s="2">
        <f t="shared" si="125"/>
        <v>0</v>
      </c>
    </row>
    <row r="1166" spans="1:12">
      <c r="A1166" s="2">
        <v>1146</v>
      </c>
      <c r="B1166" s="2">
        <v>50</v>
      </c>
      <c r="C1166" s="2">
        <v>2001</v>
      </c>
      <c r="D1166" s="2">
        <v>0</v>
      </c>
      <c r="E1166" s="7">
        <v>0</v>
      </c>
      <c r="F1166" s="7">
        <f t="shared" si="124"/>
        <v>0</v>
      </c>
      <c r="G1166" s="3">
        <f t="shared" si="126"/>
        <v>0</v>
      </c>
      <c r="H1166" s="3">
        <f t="shared" si="127"/>
        <v>0</v>
      </c>
      <c r="I1166" s="3">
        <f t="shared" si="128"/>
        <v>0</v>
      </c>
      <c r="J1166" s="3">
        <f t="shared" si="129"/>
        <v>0</v>
      </c>
      <c r="K1166" s="3">
        <f t="shared" si="130"/>
        <v>0</v>
      </c>
      <c r="L1166" s="2">
        <f t="shared" si="125"/>
        <v>0</v>
      </c>
    </row>
    <row r="1167" spans="1:12">
      <c r="A1167" s="2">
        <v>1147</v>
      </c>
      <c r="B1167" s="2">
        <v>51</v>
      </c>
      <c r="C1167" s="2">
        <v>2001</v>
      </c>
      <c r="D1167" s="2">
        <v>0</v>
      </c>
      <c r="E1167" s="7">
        <v>0</v>
      </c>
      <c r="F1167" s="7">
        <f t="shared" si="124"/>
        <v>0</v>
      </c>
      <c r="G1167" s="3">
        <f t="shared" si="126"/>
        <v>0</v>
      </c>
      <c r="H1167" s="3">
        <f t="shared" si="127"/>
        <v>0</v>
      </c>
      <c r="I1167" s="3">
        <f t="shared" si="128"/>
        <v>0</v>
      </c>
      <c r="J1167" s="3">
        <f t="shared" si="129"/>
        <v>0</v>
      </c>
      <c r="K1167" s="3">
        <f t="shared" si="130"/>
        <v>0</v>
      </c>
      <c r="L1167" s="2">
        <f t="shared" si="125"/>
        <v>0</v>
      </c>
    </row>
    <row r="1168" spans="1:12">
      <c r="A1168" s="2">
        <v>1148</v>
      </c>
      <c r="B1168" s="2">
        <v>52</v>
      </c>
      <c r="C1168" s="2">
        <v>2001</v>
      </c>
      <c r="D1168" s="2">
        <v>0</v>
      </c>
      <c r="E1168" s="7">
        <v>0</v>
      </c>
      <c r="F1168" s="7">
        <f t="shared" si="124"/>
        <v>0</v>
      </c>
      <c r="G1168" s="3">
        <f t="shared" si="126"/>
        <v>0</v>
      </c>
      <c r="H1168" s="3">
        <f t="shared" si="127"/>
        <v>0</v>
      </c>
      <c r="I1168" s="3">
        <f t="shared" si="128"/>
        <v>0</v>
      </c>
      <c r="J1168" s="3">
        <f t="shared" si="129"/>
        <v>0</v>
      </c>
      <c r="K1168" s="3">
        <f t="shared" si="130"/>
        <v>0</v>
      </c>
      <c r="L1168" s="2">
        <f t="shared" si="125"/>
        <v>0</v>
      </c>
    </row>
    <row r="1169" spans="1:12">
      <c r="A1169" s="2">
        <v>1149</v>
      </c>
      <c r="B1169" s="2">
        <v>1</v>
      </c>
      <c r="C1169" s="2">
        <v>2002</v>
      </c>
      <c r="D1169" s="2">
        <v>0</v>
      </c>
      <c r="E1169" s="7">
        <v>0</v>
      </c>
      <c r="F1169" s="7">
        <f t="shared" si="124"/>
        <v>0</v>
      </c>
      <c r="G1169" s="3">
        <f t="shared" si="126"/>
        <v>0</v>
      </c>
      <c r="H1169" s="3">
        <f t="shared" si="127"/>
        <v>0</v>
      </c>
      <c r="I1169" s="3">
        <f t="shared" si="128"/>
        <v>0</v>
      </c>
      <c r="J1169" s="3">
        <f t="shared" si="129"/>
        <v>0</v>
      </c>
      <c r="K1169" s="3">
        <f t="shared" si="130"/>
        <v>0</v>
      </c>
      <c r="L1169" s="2">
        <f t="shared" si="125"/>
        <v>0</v>
      </c>
    </row>
    <row r="1170" spans="1:12">
      <c r="A1170" s="2">
        <v>1150</v>
      </c>
      <c r="B1170" s="2">
        <v>2</v>
      </c>
      <c r="C1170" s="2">
        <v>2002</v>
      </c>
      <c r="D1170" s="2">
        <v>0</v>
      </c>
      <c r="E1170" s="7">
        <v>0</v>
      </c>
      <c r="F1170" s="7">
        <f t="shared" si="124"/>
        <v>0</v>
      </c>
      <c r="G1170" s="3">
        <f t="shared" si="126"/>
        <v>0</v>
      </c>
      <c r="H1170" s="3">
        <f t="shared" si="127"/>
        <v>0</v>
      </c>
      <c r="I1170" s="3">
        <f t="shared" si="128"/>
        <v>0</v>
      </c>
      <c r="J1170" s="3">
        <f t="shared" si="129"/>
        <v>0</v>
      </c>
      <c r="K1170" s="3">
        <f t="shared" si="130"/>
        <v>0</v>
      </c>
      <c r="L1170" s="2">
        <f t="shared" si="125"/>
        <v>0</v>
      </c>
    </row>
    <row r="1171" spans="1:12">
      <c r="A1171" s="2">
        <v>1151</v>
      </c>
      <c r="B1171" s="2">
        <v>3</v>
      </c>
      <c r="C1171" s="2">
        <v>2002</v>
      </c>
      <c r="D1171" s="2">
        <v>0</v>
      </c>
      <c r="E1171" s="7">
        <v>0</v>
      </c>
      <c r="F1171" s="7">
        <f t="shared" si="124"/>
        <v>0</v>
      </c>
      <c r="G1171" s="3">
        <f t="shared" si="126"/>
        <v>0</v>
      </c>
      <c r="H1171" s="3">
        <f t="shared" si="127"/>
        <v>0</v>
      </c>
      <c r="I1171" s="3">
        <f t="shared" si="128"/>
        <v>0</v>
      </c>
      <c r="J1171" s="3">
        <f t="shared" si="129"/>
        <v>0</v>
      </c>
      <c r="K1171" s="3">
        <f t="shared" si="130"/>
        <v>0</v>
      </c>
      <c r="L1171" s="2">
        <f t="shared" si="125"/>
        <v>0</v>
      </c>
    </row>
    <row r="1172" spans="1:12">
      <c r="A1172" s="2">
        <v>1152</v>
      </c>
      <c r="B1172" s="2">
        <v>4</v>
      </c>
      <c r="C1172" s="2">
        <v>2002</v>
      </c>
      <c r="D1172" s="2">
        <v>0</v>
      </c>
      <c r="E1172" s="7">
        <v>0</v>
      </c>
      <c r="F1172" s="7">
        <f t="shared" si="124"/>
        <v>0</v>
      </c>
      <c r="G1172" s="3">
        <f t="shared" si="126"/>
        <v>0</v>
      </c>
      <c r="H1172" s="3">
        <f t="shared" si="127"/>
        <v>0</v>
      </c>
      <c r="I1172" s="3">
        <f t="shared" si="128"/>
        <v>0</v>
      </c>
      <c r="J1172" s="3">
        <f t="shared" si="129"/>
        <v>0</v>
      </c>
      <c r="K1172" s="3">
        <f t="shared" si="130"/>
        <v>0</v>
      </c>
      <c r="L1172" s="2">
        <f t="shared" si="125"/>
        <v>0</v>
      </c>
    </row>
    <row r="1173" spans="1:12">
      <c r="A1173" s="2">
        <v>1153</v>
      </c>
      <c r="B1173" s="2">
        <v>5</v>
      </c>
      <c r="C1173" s="2">
        <v>2002</v>
      </c>
      <c r="D1173" s="2">
        <v>0</v>
      </c>
      <c r="E1173" s="7">
        <v>0</v>
      </c>
      <c r="F1173" s="7">
        <f t="shared" si="124"/>
        <v>0</v>
      </c>
      <c r="G1173" s="3">
        <f t="shared" si="126"/>
        <v>0</v>
      </c>
      <c r="H1173" s="3">
        <f t="shared" si="127"/>
        <v>0</v>
      </c>
      <c r="I1173" s="3">
        <f t="shared" si="128"/>
        <v>0</v>
      </c>
      <c r="J1173" s="3">
        <f t="shared" si="129"/>
        <v>0</v>
      </c>
      <c r="K1173" s="3">
        <f t="shared" si="130"/>
        <v>0</v>
      </c>
      <c r="L1173" s="2">
        <f t="shared" si="125"/>
        <v>0</v>
      </c>
    </row>
    <row r="1174" spans="1:12">
      <c r="A1174" s="2">
        <v>1154</v>
      </c>
      <c r="B1174" s="2">
        <v>6</v>
      </c>
      <c r="C1174" s="2">
        <v>2002</v>
      </c>
      <c r="D1174" s="2">
        <v>0</v>
      </c>
      <c r="E1174" s="7">
        <v>0</v>
      </c>
      <c r="F1174" s="7">
        <f t="shared" ref="F1174:F1237" si="131">IF(OR(B1174&lt;$C$6,B1174&gt;$D$6),0,IF(E1174&gt;D1174,E1174-D1174,0))</f>
        <v>0</v>
      </c>
      <c r="G1174" s="3">
        <f t="shared" si="126"/>
        <v>0</v>
      </c>
      <c r="H1174" s="3">
        <f t="shared" si="127"/>
        <v>0</v>
      </c>
      <c r="I1174" s="3">
        <f t="shared" si="128"/>
        <v>0</v>
      </c>
      <c r="J1174" s="3">
        <f t="shared" si="129"/>
        <v>0</v>
      </c>
      <c r="K1174" s="3">
        <f t="shared" si="130"/>
        <v>0</v>
      </c>
      <c r="L1174" s="2">
        <f t="shared" ref="L1174:L1237" si="132">IF(AND(K1174=0,I1174=0),0,IF(B1174&gt;43,0,IF(ROUND((K1173+I1174),0)=0,0,IF(K1174=0,1,0))))</f>
        <v>0</v>
      </c>
    </row>
    <row r="1175" spans="1:12">
      <c r="A1175" s="2">
        <v>1155</v>
      </c>
      <c r="B1175" s="2">
        <v>7</v>
      </c>
      <c r="C1175" s="2">
        <v>2002</v>
      </c>
      <c r="D1175" s="2">
        <v>0</v>
      </c>
      <c r="E1175" s="7">
        <v>0</v>
      </c>
      <c r="F1175" s="7">
        <f t="shared" si="131"/>
        <v>0</v>
      </c>
      <c r="G1175" s="3">
        <f t="shared" si="126"/>
        <v>0</v>
      </c>
      <c r="H1175" s="3">
        <f t="shared" si="127"/>
        <v>0</v>
      </c>
      <c r="I1175" s="3">
        <f t="shared" si="128"/>
        <v>0</v>
      </c>
      <c r="J1175" s="3">
        <f t="shared" si="129"/>
        <v>0</v>
      </c>
      <c r="K1175" s="3">
        <f t="shared" si="130"/>
        <v>0</v>
      </c>
      <c r="L1175" s="2">
        <f t="shared" si="132"/>
        <v>0</v>
      </c>
    </row>
    <row r="1176" spans="1:12">
      <c r="A1176" s="2">
        <v>1156</v>
      </c>
      <c r="B1176" s="2">
        <v>8</v>
      </c>
      <c r="C1176" s="2">
        <v>2002</v>
      </c>
      <c r="D1176" s="2">
        <v>0</v>
      </c>
      <c r="E1176" s="7">
        <v>0</v>
      </c>
      <c r="F1176" s="7">
        <f t="shared" si="131"/>
        <v>0</v>
      </c>
      <c r="G1176" s="3">
        <f t="shared" si="126"/>
        <v>0</v>
      </c>
      <c r="H1176" s="3">
        <f t="shared" si="127"/>
        <v>0</v>
      </c>
      <c r="I1176" s="3">
        <f t="shared" si="128"/>
        <v>0</v>
      </c>
      <c r="J1176" s="3">
        <f t="shared" si="129"/>
        <v>0</v>
      </c>
      <c r="K1176" s="3">
        <f t="shared" si="130"/>
        <v>0</v>
      </c>
      <c r="L1176" s="2">
        <f t="shared" si="132"/>
        <v>0</v>
      </c>
    </row>
    <row r="1177" spans="1:12">
      <c r="A1177" s="2">
        <v>1157</v>
      </c>
      <c r="B1177" s="2">
        <v>9</v>
      </c>
      <c r="C1177" s="2">
        <v>2002</v>
      </c>
      <c r="D1177" s="2">
        <v>0</v>
      </c>
      <c r="E1177" s="7">
        <v>0</v>
      </c>
      <c r="F1177" s="7">
        <f t="shared" si="131"/>
        <v>0</v>
      </c>
      <c r="G1177" s="3">
        <f t="shared" si="126"/>
        <v>0</v>
      </c>
      <c r="H1177" s="3">
        <f t="shared" si="127"/>
        <v>0</v>
      </c>
      <c r="I1177" s="3">
        <f t="shared" si="128"/>
        <v>0</v>
      </c>
      <c r="J1177" s="3">
        <f t="shared" si="129"/>
        <v>0</v>
      </c>
      <c r="K1177" s="3">
        <f t="shared" si="130"/>
        <v>0</v>
      </c>
      <c r="L1177" s="2">
        <f t="shared" si="132"/>
        <v>0</v>
      </c>
    </row>
    <row r="1178" spans="1:12">
      <c r="A1178" s="2">
        <v>1158</v>
      </c>
      <c r="B1178" s="2">
        <v>10</v>
      </c>
      <c r="C1178" s="2">
        <v>2002</v>
      </c>
      <c r="D1178" s="2">
        <v>0</v>
      </c>
      <c r="E1178" s="7">
        <v>0</v>
      </c>
      <c r="F1178" s="7">
        <f t="shared" si="131"/>
        <v>0</v>
      </c>
      <c r="G1178" s="3">
        <f t="shared" si="126"/>
        <v>0</v>
      </c>
      <c r="H1178" s="3">
        <f t="shared" si="127"/>
        <v>0</v>
      </c>
      <c r="I1178" s="3">
        <f t="shared" si="128"/>
        <v>0</v>
      </c>
      <c r="J1178" s="3">
        <f t="shared" si="129"/>
        <v>0</v>
      </c>
      <c r="K1178" s="3">
        <f t="shared" si="130"/>
        <v>0</v>
      </c>
      <c r="L1178" s="2">
        <f t="shared" si="132"/>
        <v>0</v>
      </c>
    </row>
    <row r="1179" spans="1:12">
      <c r="A1179" s="2">
        <v>1159</v>
      </c>
      <c r="B1179" s="2">
        <v>11</v>
      </c>
      <c r="C1179" s="2">
        <v>2002</v>
      </c>
      <c r="D1179" s="2">
        <v>0.85400000000000009</v>
      </c>
      <c r="E1179" s="7">
        <v>0.24978169265860845</v>
      </c>
      <c r="F1179" s="7">
        <f t="shared" si="131"/>
        <v>0</v>
      </c>
      <c r="G1179" s="3">
        <f t="shared" si="126"/>
        <v>0</v>
      </c>
      <c r="H1179" s="3">
        <f t="shared" si="127"/>
        <v>16464.729545260121</v>
      </c>
      <c r="I1179" s="3">
        <f t="shared" si="128"/>
        <v>16464.729545260121</v>
      </c>
      <c r="J1179" s="3">
        <f t="shared" si="129"/>
        <v>0</v>
      </c>
      <c r="K1179" s="3">
        <f t="shared" si="130"/>
        <v>1539.5846525593349</v>
      </c>
      <c r="L1179" s="2">
        <f t="shared" si="132"/>
        <v>0</v>
      </c>
    </row>
    <row r="1180" spans="1:12">
      <c r="A1180" s="2">
        <v>1160</v>
      </c>
      <c r="B1180" s="2">
        <v>12</v>
      </c>
      <c r="C1180" s="2">
        <v>2002</v>
      </c>
      <c r="D1180" s="2">
        <v>0.26600000000000001</v>
      </c>
      <c r="E1180" s="7">
        <v>0.26211744067752213</v>
      </c>
      <c r="F1180" s="7">
        <f t="shared" si="131"/>
        <v>0</v>
      </c>
      <c r="G1180" s="3">
        <f t="shared" si="126"/>
        <v>0</v>
      </c>
      <c r="H1180" s="3">
        <f t="shared" si="127"/>
        <v>5128.358382949873</v>
      </c>
      <c r="I1180" s="3">
        <f t="shared" si="128"/>
        <v>5128.358382949873</v>
      </c>
      <c r="J1180" s="3">
        <f t="shared" si="129"/>
        <v>0</v>
      </c>
      <c r="K1180" s="3">
        <f t="shared" si="130"/>
        <v>1539.5846525593349</v>
      </c>
      <c r="L1180" s="2">
        <f t="shared" si="132"/>
        <v>0</v>
      </c>
    </row>
    <row r="1181" spans="1:12">
      <c r="A1181" s="2">
        <v>1161</v>
      </c>
      <c r="B1181" s="2">
        <v>13</v>
      </c>
      <c r="C1181" s="2">
        <v>2002</v>
      </c>
      <c r="D1181" s="2">
        <v>0.01</v>
      </c>
      <c r="E1181" s="7">
        <v>0.42344106256021607</v>
      </c>
      <c r="F1181" s="7">
        <f t="shared" si="131"/>
        <v>0.41344106256021607</v>
      </c>
      <c r="G1181" s="3">
        <f t="shared" si="126"/>
        <v>1796.2714722324574</v>
      </c>
      <c r="H1181" s="3">
        <f t="shared" si="127"/>
        <v>192.79542793044632</v>
      </c>
      <c r="I1181" s="3">
        <f t="shared" si="128"/>
        <v>-1603.4760443020111</v>
      </c>
      <c r="J1181" s="3">
        <f t="shared" si="129"/>
        <v>1603.4760443020111</v>
      </c>
      <c r="K1181" s="3">
        <f t="shared" si="130"/>
        <v>0</v>
      </c>
      <c r="L1181" s="2">
        <f t="shared" si="132"/>
        <v>1</v>
      </c>
    </row>
    <row r="1182" spans="1:12">
      <c r="A1182" s="2">
        <v>1162</v>
      </c>
      <c r="B1182" s="2">
        <v>14</v>
      </c>
      <c r="C1182" s="2">
        <v>2002</v>
      </c>
      <c r="D1182" s="2">
        <v>0.72500000000000009</v>
      </c>
      <c r="E1182" s="7">
        <v>0.33561688942145024</v>
      </c>
      <c r="F1182" s="7">
        <f t="shared" si="131"/>
        <v>0</v>
      </c>
      <c r="G1182" s="3">
        <f t="shared" si="126"/>
        <v>0</v>
      </c>
      <c r="H1182" s="3">
        <f t="shared" si="127"/>
        <v>13977.668524957364</v>
      </c>
      <c r="I1182" s="3">
        <f t="shared" si="128"/>
        <v>13977.668524957364</v>
      </c>
      <c r="J1182" s="3">
        <f t="shared" si="129"/>
        <v>0</v>
      </c>
      <c r="K1182" s="3">
        <f t="shared" si="130"/>
        <v>1539.5846525593349</v>
      </c>
      <c r="L1182" s="2">
        <f t="shared" si="132"/>
        <v>0</v>
      </c>
    </row>
    <row r="1183" spans="1:12">
      <c r="A1183" s="2">
        <v>1163</v>
      </c>
      <c r="B1183" s="2">
        <v>15</v>
      </c>
      <c r="C1183" s="2">
        <v>2002</v>
      </c>
      <c r="D1183" s="2">
        <v>1.1849999999999998</v>
      </c>
      <c r="E1183" s="7">
        <v>0.67448267647738191</v>
      </c>
      <c r="F1183" s="7">
        <f t="shared" si="131"/>
        <v>0</v>
      </c>
      <c r="G1183" s="3">
        <f t="shared" si="126"/>
        <v>0</v>
      </c>
      <c r="H1183" s="3">
        <f t="shared" si="127"/>
        <v>22846.258209757889</v>
      </c>
      <c r="I1183" s="3">
        <f t="shared" si="128"/>
        <v>22846.258209757889</v>
      </c>
      <c r="J1183" s="3">
        <f t="shared" si="129"/>
        <v>0</v>
      </c>
      <c r="K1183" s="3">
        <f t="shared" si="130"/>
        <v>1539.5846525593349</v>
      </c>
      <c r="L1183" s="2">
        <f t="shared" si="132"/>
        <v>0</v>
      </c>
    </row>
    <row r="1184" spans="1:12">
      <c r="A1184" s="2">
        <v>1164</v>
      </c>
      <c r="B1184" s="2">
        <v>16</v>
      </c>
      <c r="C1184" s="2">
        <v>2002</v>
      </c>
      <c r="D1184" s="2">
        <v>0.36</v>
      </c>
      <c r="E1184" s="7">
        <v>1.0864496051910342</v>
      </c>
      <c r="F1184" s="7">
        <f t="shared" si="131"/>
        <v>0.72644960519103419</v>
      </c>
      <c r="G1184" s="3">
        <f t="shared" si="126"/>
        <v>3156.1952113286593</v>
      </c>
      <c r="H1184" s="3">
        <f t="shared" si="127"/>
        <v>6940.6354054960684</v>
      </c>
      <c r="I1184" s="3">
        <f t="shared" si="128"/>
        <v>3784.4401941674091</v>
      </c>
      <c r="J1184" s="3">
        <f t="shared" si="129"/>
        <v>0</v>
      </c>
      <c r="K1184" s="3">
        <f t="shared" si="130"/>
        <v>1539.5846525593349</v>
      </c>
      <c r="L1184" s="2">
        <f t="shared" si="132"/>
        <v>0</v>
      </c>
    </row>
    <row r="1185" spans="1:12">
      <c r="A1185" s="2">
        <v>1165</v>
      </c>
      <c r="B1185" s="2">
        <v>17</v>
      </c>
      <c r="C1185" s="2">
        <v>2002</v>
      </c>
      <c r="D1185" s="2">
        <v>0.9</v>
      </c>
      <c r="E1185" s="7">
        <v>0.67171889695264186</v>
      </c>
      <c r="F1185" s="7">
        <f t="shared" si="131"/>
        <v>0</v>
      </c>
      <c r="G1185" s="3">
        <f t="shared" si="126"/>
        <v>0</v>
      </c>
      <c r="H1185" s="3">
        <f t="shared" si="127"/>
        <v>17351.588513740175</v>
      </c>
      <c r="I1185" s="3">
        <f t="shared" si="128"/>
        <v>17351.588513740175</v>
      </c>
      <c r="J1185" s="3">
        <f t="shared" si="129"/>
        <v>0</v>
      </c>
      <c r="K1185" s="3">
        <f t="shared" si="130"/>
        <v>1539.5846525593349</v>
      </c>
      <c r="L1185" s="2">
        <f t="shared" si="132"/>
        <v>0</v>
      </c>
    </row>
    <row r="1186" spans="1:12">
      <c r="A1186" s="2">
        <v>1166</v>
      </c>
      <c r="B1186" s="2">
        <v>18</v>
      </c>
      <c r="C1186" s="2">
        <v>2002</v>
      </c>
      <c r="D1186" s="2">
        <v>3.0000000000000002E-2</v>
      </c>
      <c r="E1186" s="7">
        <v>0.83528110151021795</v>
      </c>
      <c r="F1186" s="7">
        <f t="shared" si="131"/>
        <v>0.80528110151021792</v>
      </c>
      <c r="G1186" s="3">
        <f t="shared" si="126"/>
        <v>3498.6932860836891</v>
      </c>
      <c r="H1186" s="3">
        <f t="shared" si="127"/>
        <v>578.38628379133911</v>
      </c>
      <c r="I1186" s="3">
        <f t="shared" si="128"/>
        <v>-2920.3070022923503</v>
      </c>
      <c r="J1186" s="3">
        <f t="shared" si="129"/>
        <v>2920.3070022923503</v>
      </c>
      <c r="K1186" s="3">
        <f t="shared" si="130"/>
        <v>0</v>
      </c>
      <c r="L1186" s="2">
        <f t="shared" si="132"/>
        <v>1</v>
      </c>
    </row>
    <row r="1187" spans="1:12">
      <c r="A1187" s="2">
        <v>1167</v>
      </c>
      <c r="B1187" s="2">
        <v>19</v>
      </c>
      <c r="C1187" s="2">
        <v>2002</v>
      </c>
      <c r="D1187" s="2">
        <v>2.0300000000000002</v>
      </c>
      <c r="E1187" s="7">
        <v>0.78663385746535008</v>
      </c>
      <c r="F1187" s="7">
        <f t="shared" si="131"/>
        <v>0</v>
      </c>
      <c r="G1187" s="3">
        <f t="shared" si="126"/>
        <v>0</v>
      </c>
      <c r="H1187" s="3">
        <f t="shared" si="127"/>
        <v>39137.47186988061</v>
      </c>
      <c r="I1187" s="3">
        <f t="shared" si="128"/>
        <v>39137.47186988061</v>
      </c>
      <c r="J1187" s="3">
        <f t="shared" si="129"/>
        <v>0</v>
      </c>
      <c r="K1187" s="3">
        <f t="shared" si="130"/>
        <v>1539.5846525593349</v>
      </c>
      <c r="L1187" s="2">
        <f t="shared" si="132"/>
        <v>0</v>
      </c>
    </row>
    <row r="1188" spans="1:12">
      <c r="A1188" s="2">
        <v>1168</v>
      </c>
      <c r="B1188" s="2">
        <v>20</v>
      </c>
      <c r="C1188" s="2">
        <v>2002</v>
      </c>
      <c r="D1188" s="2">
        <v>0.13</v>
      </c>
      <c r="E1188" s="7">
        <v>0.91842165260651687</v>
      </c>
      <c r="F1188" s="7">
        <f t="shared" si="131"/>
        <v>0.78842165260651687</v>
      </c>
      <c r="G1188" s="3">
        <f t="shared" ref="G1188:G1251" si="133">IF($C$2="Y",F1188*$C$4*43560/12/0.133680556,IF(AND(B1188&gt;=$C$11,B1188&lt;=$D$11),$C$10,0))</f>
        <v>3425.4442795245777</v>
      </c>
      <c r="H1188" s="3">
        <f t="shared" ref="H1188:H1251" si="134">D1188*$C$13*43560/12/0.133680556</f>
        <v>2506.3405630958027</v>
      </c>
      <c r="I1188" s="3">
        <f t="shared" ref="I1188:I1251" si="135">H1188-G1188</f>
        <v>-919.10371642877499</v>
      </c>
      <c r="J1188" s="3">
        <f t="shared" ref="J1188:J1251" si="136">IF(B1188&gt;43,0,IF(AND(I1188&gt;=0,(J1187-I1188)&lt;=0),0,IF(I1188&lt;=0,ABS(I1188)+J1187,J1187-I1188)))</f>
        <v>919.10371642877499</v>
      </c>
      <c r="K1188" s="3">
        <f t="shared" ref="K1188:K1251" si="137">IF(B1188&gt;43,0,IF(K1187+I1188&lt;=0,0,IF(K1187+I1188&gt;=$C$15,$C$15,K1187+I1188)))</f>
        <v>620.48093613055994</v>
      </c>
      <c r="L1188" s="2">
        <f t="shared" si="132"/>
        <v>0</v>
      </c>
    </row>
    <row r="1189" spans="1:12">
      <c r="A1189" s="2">
        <v>1169</v>
      </c>
      <c r="B1189" s="2">
        <v>21</v>
      </c>
      <c r="C1189" s="2">
        <v>2002</v>
      </c>
      <c r="D1189" s="2">
        <v>0.26</v>
      </c>
      <c r="E1189" s="7">
        <v>1.060846849311637</v>
      </c>
      <c r="F1189" s="7">
        <f t="shared" si="131"/>
        <v>0.80084684931163697</v>
      </c>
      <c r="G1189" s="3">
        <f t="shared" si="133"/>
        <v>3479.4278539670254</v>
      </c>
      <c r="H1189" s="3">
        <f t="shared" si="134"/>
        <v>5012.6811261916055</v>
      </c>
      <c r="I1189" s="3">
        <f t="shared" si="135"/>
        <v>1533.2532722245801</v>
      </c>
      <c r="J1189" s="3">
        <f t="shared" si="136"/>
        <v>0</v>
      </c>
      <c r="K1189" s="3">
        <f t="shared" si="137"/>
        <v>1539.5846525593349</v>
      </c>
      <c r="L1189" s="2">
        <f t="shared" si="132"/>
        <v>0</v>
      </c>
    </row>
    <row r="1190" spans="1:12">
      <c r="A1190" s="2">
        <v>1170</v>
      </c>
      <c r="B1190" s="2">
        <v>22</v>
      </c>
      <c r="C1190" s="2">
        <v>2002</v>
      </c>
      <c r="D1190" s="2">
        <v>0.43000000000000005</v>
      </c>
      <c r="E1190" s="7">
        <v>1.438401179635193</v>
      </c>
      <c r="F1190" s="7">
        <f t="shared" si="131"/>
        <v>1.008401179635193</v>
      </c>
      <c r="G1190" s="3">
        <f t="shared" si="133"/>
        <v>4381.1861848638646</v>
      </c>
      <c r="H1190" s="3">
        <f t="shared" si="134"/>
        <v>8290.2034010091938</v>
      </c>
      <c r="I1190" s="3">
        <f t="shared" si="135"/>
        <v>3909.0172161453293</v>
      </c>
      <c r="J1190" s="3">
        <f t="shared" si="136"/>
        <v>0</v>
      </c>
      <c r="K1190" s="3">
        <f t="shared" si="137"/>
        <v>1539.5846525593349</v>
      </c>
      <c r="L1190" s="2">
        <f t="shared" si="132"/>
        <v>0</v>
      </c>
    </row>
    <row r="1191" spans="1:12">
      <c r="A1191" s="2">
        <v>1171</v>
      </c>
      <c r="B1191" s="2">
        <v>23</v>
      </c>
      <c r="C1191" s="2">
        <v>2002</v>
      </c>
      <c r="D1191" s="2">
        <v>1.8149999999999999</v>
      </c>
      <c r="E1191" s="7">
        <v>1.163057085427855</v>
      </c>
      <c r="F1191" s="7">
        <f t="shared" si="131"/>
        <v>0</v>
      </c>
      <c r="G1191" s="3">
        <f t="shared" si="133"/>
        <v>0</v>
      </c>
      <c r="H1191" s="3">
        <f t="shared" si="134"/>
        <v>34992.370169376009</v>
      </c>
      <c r="I1191" s="3">
        <f t="shared" si="135"/>
        <v>34992.370169376009</v>
      </c>
      <c r="J1191" s="3">
        <f t="shared" si="136"/>
        <v>0</v>
      </c>
      <c r="K1191" s="3">
        <f t="shared" si="137"/>
        <v>1539.5846525593349</v>
      </c>
      <c r="L1191" s="2">
        <f t="shared" si="132"/>
        <v>0</v>
      </c>
    </row>
    <row r="1192" spans="1:12">
      <c r="A1192" s="2">
        <v>1172</v>
      </c>
      <c r="B1192" s="2">
        <v>24</v>
      </c>
      <c r="C1192" s="2">
        <v>2002</v>
      </c>
      <c r="D1192" s="2">
        <v>1.0899999999999999</v>
      </c>
      <c r="E1192" s="7">
        <v>1.299273227021198</v>
      </c>
      <c r="F1192" s="7">
        <f t="shared" si="131"/>
        <v>0.2092732270211981</v>
      </c>
      <c r="G1192" s="3">
        <f t="shared" si="133"/>
        <v>909.22639679858798</v>
      </c>
      <c r="H1192" s="3">
        <f t="shared" si="134"/>
        <v>21014.701644418652</v>
      </c>
      <c r="I1192" s="3">
        <f t="shared" si="135"/>
        <v>20105.475247620063</v>
      </c>
      <c r="J1192" s="3">
        <f t="shared" si="136"/>
        <v>0</v>
      </c>
      <c r="K1192" s="3">
        <f t="shared" si="137"/>
        <v>1539.5846525593349</v>
      </c>
      <c r="L1192" s="2">
        <f t="shared" si="132"/>
        <v>0</v>
      </c>
    </row>
    <row r="1193" spans="1:12">
      <c r="A1193" s="2">
        <v>1173</v>
      </c>
      <c r="B1193" s="2">
        <v>25</v>
      </c>
      <c r="C1193" s="2">
        <v>2002</v>
      </c>
      <c r="D1193" s="2">
        <v>3.4050000000000002</v>
      </c>
      <c r="E1193" s="7">
        <v>1.3321318884050048</v>
      </c>
      <c r="F1193" s="7">
        <f t="shared" si="131"/>
        <v>0</v>
      </c>
      <c r="G1193" s="3">
        <f t="shared" si="133"/>
        <v>0</v>
      </c>
      <c r="H1193" s="3">
        <f t="shared" si="134"/>
        <v>65646.843210316976</v>
      </c>
      <c r="I1193" s="3">
        <f t="shared" si="135"/>
        <v>65646.843210316976</v>
      </c>
      <c r="J1193" s="3">
        <f t="shared" si="136"/>
        <v>0</v>
      </c>
      <c r="K1193" s="3">
        <f t="shared" si="137"/>
        <v>1539.5846525593349</v>
      </c>
      <c r="L1193" s="2">
        <f t="shared" si="132"/>
        <v>0</v>
      </c>
    </row>
    <row r="1194" spans="1:12">
      <c r="A1194" s="2">
        <v>1174</v>
      </c>
      <c r="B1194" s="2">
        <v>26</v>
      </c>
      <c r="C1194" s="2">
        <v>2002</v>
      </c>
      <c r="D1194" s="2">
        <v>2.0049999999999999</v>
      </c>
      <c r="E1194" s="7">
        <v>1.544961415746974</v>
      </c>
      <c r="F1194" s="7">
        <f t="shared" si="131"/>
        <v>0</v>
      </c>
      <c r="G1194" s="3">
        <f t="shared" si="133"/>
        <v>0</v>
      </c>
      <c r="H1194" s="3">
        <f t="shared" si="134"/>
        <v>38655.483300054497</v>
      </c>
      <c r="I1194" s="3">
        <f t="shared" si="135"/>
        <v>38655.483300054497</v>
      </c>
      <c r="J1194" s="3">
        <f t="shared" si="136"/>
        <v>0</v>
      </c>
      <c r="K1194" s="3">
        <f t="shared" si="137"/>
        <v>1539.5846525593349</v>
      </c>
      <c r="L1194" s="2">
        <f t="shared" si="132"/>
        <v>0</v>
      </c>
    </row>
    <row r="1195" spans="1:12">
      <c r="A1195" s="2">
        <v>1175</v>
      </c>
      <c r="B1195" s="2">
        <v>27</v>
      </c>
      <c r="C1195" s="2">
        <v>2002</v>
      </c>
      <c r="D1195" s="2">
        <v>0.63</v>
      </c>
      <c r="E1195" s="7">
        <v>1.4594122032358088</v>
      </c>
      <c r="F1195" s="7">
        <f t="shared" si="131"/>
        <v>0.82941220323580878</v>
      </c>
      <c r="G1195" s="3">
        <f t="shared" si="133"/>
        <v>3603.5353386722722</v>
      </c>
      <c r="H1195" s="3">
        <f t="shared" si="134"/>
        <v>12146.11195961812</v>
      </c>
      <c r="I1195" s="3">
        <f t="shared" si="135"/>
        <v>8542.576620945847</v>
      </c>
      <c r="J1195" s="3">
        <f t="shared" si="136"/>
        <v>0</v>
      </c>
      <c r="K1195" s="3">
        <f t="shared" si="137"/>
        <v>1539.5846525593349</v>
      </c>
      <c r="L1195" s="2">
        <f t="shared" si="132"/>
        <v>0</v>
      </c>
    </row>
    <row r="1196" spans="1:12">
      <c r="A1196" s="2">
        <v>1176</v>
      </c>
      <c r="B1196" s="2">
        <v>28</v>
      </c>
      <c r="C1196" s="2">
        <v>2002</v>
      </c>
      <c r="D1196" s="2">
        <v>2.085</v>
      </c>
      <c r="E1196" s="7">
        <v>1.3630850379797319</v>
      </c>
      <c r="F1196" s="7">
        <f t="shared" si="131"/>
        <v>0</v>
      </c>
      <c r="G1196" s="3">
        <f t="shared" si="133"/>
        <v>0</v>
      </c>
      <c r="H1196" s="3">
        <f t="shared" si="134"/>
        <v>40197.846723498064</v>
      </c>
      <c r="I1196" s="3">
        <f t="shared" si="135"/>
        <v>40197.846723498064</v>
      </c>
      <c r="J1196" s="3">
        <f t="shared" si="136"/>
        <v>0</v>
      </c>
      <c r="K1196" s="3">
        <f t="shared" si="137"/>
        <v>1539.5846525593349</v>
      </c>
      <c r="L1196" s="2">
        <f t="shared" si="132"/>
        <v>0</v>
      </c>
    </row>
    <row r="1197" spans="1:12">
      <c r="A1197" s="2">
        <v>1177</v>
      </c>
      <c r="B1197" s="2">
        <v>29</v>
      </c>
      <c r="C1197" s="2">
        <v>2002</v>
      </c>
      <c r="D1197" s="2">
        <v>0.53500000000000003</v>
      </c>
      <c r="E1197" s="7">
        <v>1.3696988175005449</v>
      </c>
      <c r="F1197" s="7">
        <f t="shared" si="131"/>
        <v>0.83469881750054487</v>
      </c>
      <c r="G1197" s="3">
        <f t="shared" si="133"/>
        <v>3626.5040160688472</v>
      </c>
      <c r="H1197" s="3">
        <f t="shared" si="134"/>
        <v>10314.555394278879</v>
      </c>
      <c r="I1197" s="3">
        <f t="shared" si="135"/>
        <v>6688.0513782100315</v>
      </c>
      <c r="J1197" s="3">
        <f t="shared" si="136"/>
        <v>0</v>
      </c>
      <c r="K1197" s="3">
        <f t="shared" si="137"/>
        <v>1539.5846525593349</v>
      </c>
      <c r="L1197" s="2">
        <f t="shared" si="132"/>
        <v>0</v>
      </c>
    </row>
    <row r="1198" spans="1:12">
      <c r="A1198" s="2">
        <v>1178</v>
      </c>
      <c r="B1198" s="2">
        <v>30</v>
      </c>
      <c r="C1198" s="2">
        <v>2002</v>
      </c>
      <c r="D1198" s="13">
        <v>1.06</v>
      </c>
      <c r="E1198" s="7">
        <v>1.2177614160807178</v>
      </c>
      <c r="F1198" s="7">
        <f t="shared" si="131"/>
        <v>0.1577614160807177</v>
      </c>
      <c r="G1198" s="3">
        <f t="shared" si="133"/>
        <v>685.42376843256727</v>
      </c>
      <c r="H1198" s="3">
        <f t="shared" si="134"/>
        <v>20436.315360627315</v>
      </c>
      <c r="I1198" s="3">
        <f t="shared" si="135"/>
        <v>19750.891592194748</v>
      </c>
      <c r="J1198" s="3">
        <f t="shared" si="136"/>
        <v>0</v>
      </c>
      <c r="K1198" s="3">
        <f t="shared" si="137"/>
        <v>1539.5846525593349</v>
      </c>
      <c r="L1198" s="2">
        <f t="shared" si="132"/>
        <v>0</v>
      </c>
    </row>
    <row r="1199" spans="1:12">
      <c r="A1199" s="2">
        <v>1179</v>
      </c>
      <c r="B1199" s="2">
        <v>31</v>
      </c>
      <c r="C1199" s="2">
        <v>2002</v>
      </c>
      <c r="D1199" s="2">
        <v>3.2649999999999997</v>
      </c>
      <c r="E1199" s="7">
        <v>1.3398830694994608</v>
      </c>
      <c r="F1199" s="7">
        <f t="shared" si="131"/>
        <v>0</v>
      </c>
      <c r="G1199" s="3">
        <f t="shared" si="133"/>
        <v>0</v>
      </c>
      <c r="H1199" s="3">
        <f t="shared" si="134"/>
        <v>62947.707219290722</v>
      </c>
      <c r="I1199" s="3">
        <f t="shared" si="135"/>
        <v>62947.707219290722</v>
      </c>
      <c r="J1199" s="3">
        <f t="shared" si="136"/>
        <v>0</v>
      </c>
      <c r="K1199" s="3">
        <f t="shared" si="137"/>
        <v>1539.5846525593349</v>
      </c>
      <c r="L1199" s="2">
        <f t="shared" si="132"/>
        <v>0</v>
      </c>
    </row>
    <row r="1200" spans="1:12">
      <c r="A1200" s="2">
        <v>1180</v>
      </c>
      <c r="B1200" s="2">
        <v>32</v>
      </c>
      <c r="C1200" s="2">
        <v>2002</v>
      </c>
      <c r="D1200" s="2">
        <v>0.125</v>
      </c>
      <c r="E1200" s="7">
        <v>1.111400786267946</v>
      </c>
      <c r="F1200" s="7">
        <f t="shared" si="131"/>
        <v>0.98640078626794603</v>
      </c>
      <c r="G1200" s="3">
        <f t="shared" si="133"/>
        <v>4285.6013904103074</v>
      </c>
      <c r="H1200" s="3">
        <f t="shared" si="134"/>
        <v>2409.9428491305794</v>
      </c>
      <c r="I1200" s="3">
        <f t="shared" si="135"/>
        <v>-1875.6585412797281</v>
      </c>
      <c r="J1200" s="3">
        <f t="shared" si="136"/>
        <v>1875.6585412797281</v>
      </c>
      <c r="K1200" s="3">
        <f t="shared" si="137"/>
        <v>0</v>
      </c>
      <c r="L1200" s="2">
        <f t="shared" si="132"/>
        <v>1</v>
      </c>
    </row>
    <row r="1201" spans="1:12">
      <c r="A1201" s="2">
        <v>1181</v>
      </c>
      <c r="B1201" s="2">
        <v>33</v>
      </c>
      <c r="C1201" s="2">
        <v>2002</v>
      </c>
      <c r="D1201" s="2">
        <v>2.42</v>
      </c>
      <c r="E1201" s="7">
        <v>1.184196061784246</v>
      </c>
      <c r="F1201" s="7">
        <f t="shared" si="131"/>
        <v>0</v>
      </c>
      <c r="G1201" s="3">
        <f t="shared" si="133"/>
        <v>0</v>
      </c>
      <c r="H1201" s="3">
        <f t="shared" si="134"/>
        <v>46656.493559168019</v>
      </c>
      <c r="I1201" s="3">
        <f t="shared" si="135"/>
        <v>46656.493559168019</v>
      </c>
      <c r="J1201" s="3">
        <f t="shared" si="136"/>
        <v>0</v>
      </c>
      <c r="K1201" s="3">
        <f t="shared" si="137"/>
        <v>1539.5846525593349</v>
      </c>
      <c r="L1201" s="2">
        <f t="shared" si="132"/>
        <v>0</v>
      </c>
    </row>
    <row r="1202" spans="1:12">
      <c r="A1202" s="2">
        <v>1182</v>
      </c>
      <c r="B1202" s="2">
        <v>34</v>
      </c>
      <c r="C1202" s="2">
        <v>2002</v>
      </c>
      <c r="D1202" s="2">
        <v>2.9549999999999996</v>
      </c>
      <c r="E1202" s="7">
        <v>0.98843582576344902</v>
      </c>
      <c r="F1202" s="7">
        <f t="shared" si="131"/>
        <v>0</v>
      </c>
      <c r="G1202" s="3">
        <f t="shared" si="133"/>
        <v>0</v>
      </c>
      <c r="H1202" s="3">
        <f t="shared" si="134"/>
        <v>56971.048953446894</v>
      </c>
      <c r="I1202" s="3">
        <f t="shared" si="135"/>
        <v>56971.048953446894</v>
      </c>
      <c r="J1202" s="3">
        <f t="shared" si="136"/>
        <v>0</v>
      </c>
      <c r="K1202" s="3">
        <f t="shared" si="137"/>
        <v>1539.5846525593349</v>
      </c>
      <c r="L1202" s="2">
        <f t="shared" si="132"/>
        <v>0</v>
      </c>
    </row>
    <row r="1203" spans="1:12">
      <c r="A1203" s="2">
        <v>1183</v>
      </c>
      <c r="B1203" s="2">
        <v>35</v>
      </c>
      <c r="C1203" s="2">
        <v>2002</v>
      </c>
      <c r="D1203" s="2">
        <v>0.46</v>
      </c>
      <c r="E1203" s="7">
        <v>1.0373031485482502</v>
      </c>
      <c r="F1203" s="7">
        <f t="shared" si="131"/>
        <v>0.57730314854825027</v>
      </c>
      <c r="G1203" s="3">
        <f t="shared" si="133"/>
        <v>2508.2007339707934</v>
      </c>
      <c r="H1203" s="3">
        <f t="shared" si="134"/>
        <v>8868.5896848005323</v>
      </c>
      <c r="I1203" s="3">
        <f t="shared" si="135"/>
        <v>6360.3889508297389</v>
      </c>
      <c r="J1203" s="3">
        <f t="shared" si="136"/>
        <v>0</v>
      </c>
      <c r="K1203" s="3">
        <f t="shared" si="137"/>
        <v>1539.5846525593349</v>
      </c>
      <c r="L1203" s="2">
        <f t="shared" si="132"/>
        <v>0</v>
      </c>
    </row>
    <row r="1204" spans="1:12">
      <c r="A1204" s="2">
        <v>1184</v>
      </c>
      <c r="B1204" s="2">
        <v>36</v>
      </c>
      <c r="C1204" s="2">
        <v>2002</v>
      </c>
      <c r="D1204" s="2">
        <v>2.46</v>
      </c>
      <c r="E1204" s="7">
        <v>1.1478452744197492</v>
      </c>
      <c r="F1204" s="7">
        <f t="shared" si="131"/>
        <v>0</v>
      </c>
      <c r="G1204" s="3">
        <f t="shared" si="133"/>
        <v>0</v>
      </c>
      <c r="H1204" s="3">
        <f t="shared" si="134"/>
        <v>47427.675270889798</v>
      </c>
      <c r="I1204" s="3">
        <f t="shared" si="135"/>
        <v>47427.675270889798</v>
      </c>
      <c r="J1204" s="3">
        <f t="shared" si="136"/>
        <v>0</v>
      </c>
      <c r="K1204" s="3">
        <f t="shared" si="137"/>
        <v>1539.5846525593349</v>
      </c>
      <c r="L1204" s="2">
        <f t="shared" si="132"/>
        <v>0</v>
      </c>
    </row>
    <row r="1205" spans="1:12">
      <c r="A1205" s="2">
        <v>1185</v>
      </c>
      <c r="B1205" s="2">
        <v>37</v>
      </c>
      <c r="C1205" s="2">
        <v>2002</v>
      </c>
      <c r="D1205" s="2">
        <v>0.29500000000000004</v>
      </c>
      <c r="E1205" s="7">
        <v>0.91672125890746392</v>
      </c>
      <c r="F1205" s="7">
        <f t="shared" si="131"/>
        <v>0.62172125890746388</v>
      </c>
      <c r="G1205" s="3">
        <f t="shared" si="133"/>
        <v>2701.1834628624297</v>
      </c>
      <c r="H1205" s="3">
        <f t="shared" si="134"/>
        <v>5687.4651239481682</v>
      </c>
      <c r="I1205" s="3">
        <f t="shared" si="135"/>
        <v>2986.2816610857385</v>
      </c>
      <c r="J1205" s="3">
        <f t="shared" si="136"/>
        <v>0</v>
      </c>
      <c r="K1205" s="3">
        <f t="shared" si="137"/>
        <v>1539.5846525593349</v>
      </c>
      <c r="L1205" s="2">
        <f t="shared" si="132"/>
        <v>0</v>
      </c>
    </row>
    <row r="1206" spans="1:12">
      <c r="A1206" s="2">
        <v>1186</v>
      </c>
      <c r="B1206" s="2">
        <v>38</v>
      </c>
      <c r="C1206" s="2">
        <v>2002</v>
      </c>
      <c r="D1206" s="2">
        <v>3.9999999999999994E-2</v>
      </c>
      <c r="E1206" s="7">
        <v>0.79722598343879802</v>
      </c>
      <c r="F1206" s="7">
        <f t="shared" si="131"/>
        <v>0.75722598343879799</v>
      </c>
      <c r="G1206" s="3">
        <f t="shared" si="133"/>
        <v>3289.9089017946176</v>
      </c>
      <c r="H1206" s="3">
        <f t="shared" si="134"/>
        <v>771.18171172178529</v>
      </c>
      <c r="I1206" s="3">
        <f t="shared" si="135"/>
        <v>-2518.7271900728324</v>
      </c>
      <c r="J1206" s="3">
        <f t="shared" si="136"/>
        <v>2518.7271900728324</v>
      </c>
      <c r="K1206" s="3">
        <f t="shared" si="137"/>
        <v>0</v>
      </c>
      <c r="L1206" s="2">
        <f t="shared" si="132"/>
        <v>1</v>
      </c>
    </row>
    <row r="1207" spans="1:12">
      <c r="A1207" s="2">
        <v>1187</v>
      </c>
      <c r="B1207" s="2">
        <v>39</v>
      </c>
      <c r="C1207" s="2">
        <v>2002</v>
      </c>
      <c r="D1207" s="2">
        <v>1.095</v>
      </c>
      <c r="E1207" s="7">
        <v>0.54757401518950588</v>
      </c>
      <c r="F1207" s="7">
        <f t="shared" si="131"/>
        <v>0</v>
      </c>
      <c r="G1207" s="3">
        <f t="shared" si="133"/>
        <v>0</v>
      </c>
      <c r="H1207" s="3">
        <f t="shared" si="134"/>
        <v>21111.099358383879</v>
      </c>
      <c r="I1207" s="3">
        <f t="shared" si="135"/>
        <v>21111.099358383879</v>
      </c>
      <c r="J1207" s="3">
        <f t="shared" si="136"/>
        <v>0</v>
      </c>
      <c r="K1207" s="3">
        <f t="shared" si="137"/>
        <v>1539.5846525593349</v>
      </c>
      <c r="L1207" s="2">
        <f t="shared" si="132"/>
        <v>0</v>
      </c>
    </row>
    <row r="1208" spans="1:12">
      <c r="A1208" s="2">
        <v>1188</v>
      </c>
      <c r="B1208" s="2">
        <v>40</v>
      </c>
      <c r="C1208" s="2">
        <v>2002</v>
      </c>
      <c r="D1208" s="2">
        <v>2.665</v>
      </c>
      <c r="E1208" s="7">
        <v>0.51938700734424093</v>
      </c>
      <c r="F1208" s="7">
        <f t="shared" si="131"/>
        <v>0</v>
      </c>
      <c r="G1208" s="3">
        <f t="shared" si="133"/>
        <v>0</v>
      </c>
      <c r="H1208" s="3">
        <f t="shared" si="134"/>
        <v>51379.981543463953</v>
      </c>
      <c r="I1208" s="3">
        <f t="shared" si="135"/>
        <v>51379.981543463953</v>
      </c>
      <c r="J1208" s="3">
        <f t="shared" si="136"/>
        <v>0</v>
      </c>
      <c r="K1208" s="3">
        <f t="shared" si="137"/>
        <v>1539.5846525593349</v>
      </c>
      <c r="L1208" s="2">
        <f t="shared" si="132"/>
        <v>0</v>
      </c>
    </row>
    <row r="1209" spans="1:12">
      <c r="A1209" s="2">
        <v>1189</v>
      </c>
      <c r="B1209" s="2">
        <v>41</v>
      </c>
      <c r="C1209" s="2">
        <v>2002</v>
      </c>
      <c r="D1209" s="2">
        <v>1.37</v>
      </c>
      <c r="E1209" s="7">
        <v>0.51097086562054195</v>
      </c>
      <c r="F1209" s="7">
        <f t="shared" si="131"/>
        <v>0</v>
      </c>
      <c r="G1209" s="3">
        <f t="shared" si="133"/>
        <v>0</v>
      </c>
      <c r="H1209" s="3">
        <f t="shared" si="134"/>
        <v>26412.97362647115</v>
      </c>
      <c r="I1209" s="3">
        <f t="shared" si="135"/>
        <v>26412.97362647115</v>
      </c>
      <c r="J1209" s="3">
        <f t="shared" si="136"/>
        <v>0</v>
      </c>
      <c r="K1209" s="3">
        <f t="shared" si="137"/>
        <v>1539.5846525593349</v>
      </c>
      <c r="L1209" s="2">
        <f t="shared" si="132"/>
        <v>0</v>
      </c>
    </row>
    <row r="1210" spans="1:12">
      <c r="A1210" s="2">
        <v>1190</v>
      </c>
      <c r="B1210" s="2">
        <v>42</v>
      </c>
      <c r="C1210" s="2">
        <v>2002</v>
      </c>
      <c r="D1210" s="2">
        <v>0.14000000000000001</v>
      </c>
      <c r="E1210" s="7">
        <v>0.32229858234842079</v>
      </c>
      <c r="F1210" s="7">
        <f t="shared" si="131"/>
        <v>0</v>
      </c>
      <c r="G1210" s="3">
        <f t="shared" si="133"/>
        <v>0</v>
      </c>
      <c r="H1210" s="3">
        <f t="shared" si="134"/>
        <v>2699.1359910262495</v>
      </c>
      <c r="I1210" s="3">
        <f t="shared" si="135"/>
        <v>2699.1359910262495</v>
      </c>
      <c r="J1210" s="3">
        <f t="shared" si="136"/>
        <v>0</v>
      </c>
      <c r="K1210" s="3">
        <f t="shared" si="137"/>
        <v>1539.5846525593349</v>
      </c>
      <c r="L1210" s="2">
        <f t="shared" si="132"/>
        <v>0</v>
      </c>
    </row>
    <row r="1211" spans="1:12">
      <c r="A1211" s="2">
        <v>1191</v>
      </c>
      <c r="B1211" s="2">
        <v>43</v>
      </c>
      <c r="C1211" s="2">
        <v>2002</v>
      </c>
      <c r="D1211" s="2">
        <v>0.06</v>
      </c>
      <c r="E1211" s="7">
        <v>0.18137535414570577</v>
      </c>
      <c r="F1211" s="7">
        <f t="shared" si="131"/>
        <v>0</v>
      </c>
      <c r="G1211" s="3">
        <f t="shared" si="133"/>
        <v>0</v>
      </c>
      <c r="H1211" s="3">
        <f t="shared" si="134"/>
        <v>1156.7725675826782</v>
      </c>
      <c r="I1211" s="3">
        <f t="shared" si="135"/>
        <v>1156.7725675826782</v>
      </c>
      <c r="J1211" s="3">
        <f t="shared" si="136"/>
        <v>0</v>
      </c>
      <c r="K1211" s="3">
        <f t="shared" si="137"/>
        <v>1539.5846525593349</v>
      </c>
      <c r="L1211" s="2">
        <f t="shared" si="132"/>
        <v>0</v>
      </c>
    </row>
    <row r="1212" spans="1:12">
      <c r="A1212" s="2">
        <v>1192</v>
      </c>
      <c r="B1212" s="2">
        <v>44</v>
      </c>
      <c r="C1212" s="2">
        <v>2002</v>
      </c>
      <c r="D1212" s="2">
        <v>0.02</v>
      </c>
      <c r="E1212" s="7">
        <v>0.20076811003143696</v>
      </c>
      <c r="F1212" s="7">
        <f t="shared" si="131"/>
        <v>0</v>
      </c>
      <c r="G1212" s="3">
        <f t="shared" si="133"/>
        <v>0</v>
      </c>
      <c r="H1212" s="3">
        <f t="shared" si="134"/>
        <v>385.59085586089265</v>
      </c>
      <c r="I1212" s="3">
        <f t="shared" si="135"/>
        <v>385.59085586089265</v>
      </c>
      <c r="J1212" s="3">
        <f t="shared" si="136"/>
        <v>0</v>
      </c>
      <c r="K1212" s="3">
        <f t="shared" si="137"/>
        <v>0</v>
      </c>
      <c r="L1212" s="2">
        <f t="shared" si="132"/>
        <v>0</v>
      </c>
    </row>
    <row r="1213" spans="1:12">
      <c r="A1213" s="2">
        <v>1193</v>
      </c>
      <c r="B1213" s="2">
        <v>45</v>
      </c>
      <c r="C1213" s="2">
        <v>2002</v>
      </c>
      <c r="D1213" s="2">
        <v>3.4999999999999996E-2</v>
      </c>
      <c r="E1213" s="7">
        <v>0.25966220445955401</v>
      </c>
      <c r="F1213" s="7">
        <f t="shared" si="131"/>
        <v>0</v>
      </c>
      <c r="G1213" s="3">
        <f t="shared" si="133"/>
        <v>0</v>
      </c>
      <c r="H1213" s="3">
        <f t="shared" si="134"/>
        <v>674.78399775656214</v>
      </c>
      <c r="I1213" s="3">
        <f t="shared" si="135"/>
        <v>674.78399775656214</v>
      </c>
      <c r="J1213" s="3">
        <f t="shared" si="136"/>
        <v>0</v>
      </c>
      <c r="K1213" s="3">
        <f t="shared" si="137"/>
        <v>0</v>
      </c>
      <c r="L1213" s="2">
        <f t="shared" si="132"/>
        <v>0</v>
      </c>
    </row>
    <row r="1214" spans="1:12">
      <c r="A1214" s="2">
        <v>1194</v>
      </c>
      <c r="B1214" s="2">
        <v>46</v>
      </c>
      <c r="C1214" s="2">
        <v>2002</v>
      </c>
      <c r="D1214" s="2">
        <v>4.4999999999999998E-2</v>
      </c>
      <c r="E1214" s="7">
        <v>0.16940795258310942</v>
      </c>
      <c r="F1214" s="7">
        <f t="shared" si="131"/>
        <v>0</v>
      </c>
      <c r="G1214" s="3">
        <f t="shared" si="133"/>
        <v>0</v>
      </c>
      <c r="H1214" s="3">
        <f t="shared" si="134"/>
        <v>867.57942568700855</v>
      </c>
      <c r="I1214" s="3">
        <f t="shared" si="135"/>
        <v>867.57942568700855</v>
      </c>
      <c r="J1214" s="3">
        <f t="shared" si="136"/>
        <v>0</v>
      </c>
      <c r="K1214" s="3">
        <f t="shared" si="137"/>
        <v>0</v>
      </c>
      <c r="L1214" s="2">
        <f t="shared" si="132"/>
        <v>0</v>
      </c>
    </row>
    <row r="1215" spans="1:12">
      <c r="A1215" s="2">
        <v>1195</v>
      </c>
      <c r="B1215" s="2">
        <v>47</v>
      </c>
      <c r="C1215" s="2">
        <v>2002</v>
      </c>
      <c r="D1215" s="2">
        <v>1.4999999999999999E-2</v>
      </c>
      <c r="E1215" s="7">
        <v>0.13731850379694299</v>
      </c>
      <c r="F1215" s="7">
        <f t="shared" si="131"/>
        <v>0</v>
      </c>
      <c r="G1215" s="3">
        <f t="shared" si="133"/>
        <v>0</v>
      </c>
      <c r="H1215" s="3">
        <f t="shared" si="134"/>
        <v>289.19314189566956</v>
      </c>
      <c r="I1215" s="3">
        <f t="shared" si="135"/>
        <v>289.19314189566956</v>
      </c>
      <c r="J1215" s="3">
        <f t="shared" si="136"/>
        <v>0</v>
      </c>
      <c r="K1215" s="3">
        <f t="shared" si="137"/>
        <v>0</v>
      </c>
      <c r="L1215" s="2">
        <f t="shared" si="132"/>
        <v>0</v>
      </c>
    </row>
    <row r="1216" spans="1:12">
      <c r="A1216" s="2">
        <v>1196</v>
      </c>
      <c r="B1216" s="2">
        <v>48</v>
      </c>
      <c r="C1216" s="2">
        <v>2002</v>
      </c>
      <c r="D1216" s="2">
        <v>0</v>
      </c>
      <c r="E1216" s="7">
        <v>0</v>
      </c>
      <c r="F1216" s="7">
        <f t="shared" si="131"/>
        <v>0</v>
      </c>
      <c r="G1216" s="3">
        <f t="shared" si="133"/>
        <v>0</v>
      </c>
      <c r="H1216" s="3">
        <f t="shared" si="134"/>
        <v>0</v>
      </c>
      <c r="I1216" s="3">
        <f t="shared" si="135"/>
        <v>0</v>
      </c>
      <c r="J1216" s="3">
        <f t="shared" si="136"/>
        <v>0</v>
      </c>
      <c r="K1216" s="3">
        <f t="shared" si="137"/>
        <v>0</v>
      </c>
      <c r="L1216" s="2">
        <f t="shared" si="132"/>
        <v>0</v>
      </c>
    </row>
    <row r="1217" spans="1:12">
      <c r="A1217" s="2">
        <v>1197</v>
      </c>
      <c r="B1217" s="2">
        <v>49</v>
      </c>
      <c r="C1217" s="2">
        <v>2002</v>
      </c>
      <c r="D1217" s="2">
        <v>0</v>
      </c>
      <c r="E1217" s="7">
        <v>0</v>
      </c>
      <c r="F1217" s="7">
        <f t="shared" si="131"/>
        <v>0</v>
      </c>
      <c r="G1217" s="3">
        <f t="shared" si="133"/>
        <v>0</v>
      </c>
      <c r="H1217" s="3">
        <f t="shared" si="134"/>
        <v>0</v>
      </c>
      <c r="I1217" s="3">
        <f t="shared" si="135"/>
        <v>0</v>
      </c>
      <c r="J1217" s="3">
        <f t="shared" si="136"/>
        <v>0</v>
      </c>
      <c r="K1217" s="3">
        <f t="shared" si="137"/>
        <v>0</v>
      </c>
      <c r="L1217" s="2">
        <f t="shared" si="132"/>
        <v>0</v>
      </c>
    </row>
    <row r="1218" spans="1:12">
      <c r="A1218" s="2">
        <v>1198</v>
      </c>
      <c r="B1218" s="2">
        <v>50</v>
      </c>
      <c r="C1218" s="2">
        <v>2002</v>
      </c>
      <c r="D1218" s="2">
        <v>0</v>
      </c>
      <c r="E1218" s="7">
        <v>0</v>
      </c>
      <c r="F1218" s="7">
        <f t="shared" si="131"/>
        <v>0</v>
      </c>
      <c r="G1218" s="3">
        <f t="shared" si="133"/>
        <v>0</v>
      </c>
      <c r="H1218" s="3">
        <f t="shared" si="134"/>
        <v>0</v>
      </c>
      <c r="I1218" s="3">
        <f t="shared" si="135"/>
        <v>0</v>
      </c>
      <c r="J1218" s="3">
        <f t="shared" si="136"/>
        <v>0</v>
      </c>
      <c r="K1218" s="3">
        <f t="shared" si="137"/>
        <v>0</v>
      </c>
      <c r="L1218" s="2">
        <f t="shared" si="132"/>
        <v>0</v>
      </c>
    </row>
    <row r="1219" spans="1:12">
      <c r="A1219" s="2">
        <v>1199</v>
      </c>
      <c r="B1219" s="2">
        <v>51</v>
      </c>
      <c r="C1219" s="2">
        <v>2002</v>
      </c>
      <c r="D1219" s="2">
        <v>0</v>
      </c>
      <c r="E1219" s="7">
        <v>0</v>
      </c>
      <c r="F1219" s="7">
        <f t="shared" si="131"/>
        <v>0</v>
      </c>
      <c r="G1219" s="3">
        <f t="shared" si="133"/>
        <v>0</v>
      </c>
      <c r="H1219" s="3">
        <f t="shared" si="134"/>
        <v>0</v>
      </c>
      <c r="I1219" s="3">
        <f t="shared" si="135"/>
        <v>0</v>
      </c>
      <c r="J1219" s="3">
        <f t="shared" si="136"/>
        <v>0</v>
      </c>
      <c r="K1219" s="3">
        <f t="shared" si="137"/>
        <v>0</v>
      </c>
      <c r="L1219" s="2">
        <f t="shared" si="132"/>
        <v>0</v>
      </c>
    </row>
    <row r="1220" spans="1:12">
      <c r="A1220" s="2">
        <v>1200</v>
      </c>
      <c r="B1220" s="2">
        <v>52</v>
      </c>
      <c r="C1220" s="2">
        <v>2002</v>
      </c>
      <c r="D1220" s="2">
        <v>0</v>
      </c>
      <c r="E1220" s="7">
        <v>0</v>
      </c>
      <c r="F1220" s="7">
        <f t="shared" si="131"/>
        <v>0</v>
      </c>
      <c r="G1220" s="3">
        <f t="shared" si="133"/>
        <v>0</v>
      </c>
      <c r="H1220" s="3">
        <f t="shared" si="134"/>
        <v>0</v>
      </c>
      <c r="I1220" s="3">
        <f t="shared" si="135"/>
        <v>0</v>
      </c>
      <c r="J1220" s="3">
        <f t="shared" si="136"/>
        <v>0</v>
      </c>
      <c r="K1220" s="3">
        <f t="shared" si="137"/>
        <v>0</v>
      </c>
      <c r="L1220" s="2">
        <f t="shared" si="132"/>
        <v>0</v>
      </c>
    </row>
    <row r="1221" spans="1:12">
      <c r="A1221" s="2">
        <v>1201</v>
      </c>
      <c r="B1221" s="2">
        <v>1</v>
      </c>
      <c r="C1221" s="2">
        <v>2003</v>
      </c>
      <c r="D1221" s="2">
        <v>0</v>
      </c>
      <c r="E1221" s="7">
        <v>0</v>
      </c>
      <c r="F1221" s="7">
        <f t="shared" si="131"/>
        <v>0</v>
      </c>
      <c r="G1221" s="3">
        <f t="shared" si="133"/>
        <v>0</v>
      </c>
      <c r="H1221" s="3">
        <f t="shared" si="134"/>
        <v>0</v>
      </c>
      <c r="I1221" s="3">
        <f t="shared" si="135"/>
        <v>0</v>
      </c>
      <c r="J1221" s="3">
        <f t="shared" si="136"/>
        <v>0</v>
      </c>
      <c r="K1221" s="3">
        <f t="shared" si="137"/>
        <v>0</v>
      </c>
      <c r="L1221" s="2">
        <f t="shared" si="132"/>
        <v>0</v>
      </c>
    </row>
    <row r="1222" spans="1:12">
      <c r="A1222" s="2">
        <v>1202</v>
      </c>
      <c r="B1222" s="2">
        <v>2</v>
      </c>
      <c r="C1222" s="2">
        <v>2003</v>
      </c>
      <c r="D1222" s="2">
        <v>0</v>
      </c>
      <c r="E1222" s="7">
        <v>0</v>
      </c>
      <c r="F1222" s="7">
        <f t="shared" si="131"/>
        <v>0</v>
      </c>
      <c r="G1222" s="3">
        <f t="shared" si="133"/>
        <v>0</v>
      </c>
      <c r="H1222" s="3">
        <f t="shared" si="134"/>
        <v>0</v>
      </c>
      <c r="I1222" s="3">
        <f t="shared" si="135"/>
        <v>0</v>
      </c>
      <c r="J1222" s="3">
        <f t="shared" si="136"/>
        <v>0</v>
      </c>
      <c r="K1222" s="3">
        <f t="shared" si="137"/>
        <v>0</v>
      </c>
      <c r="L1222" s="2">
        <f t="shared" si="132"/>
        <v>0</v>
      </c>
    </row>
    <row r="1223" spans="1:12">
      <c r="A1223" s="2">
        <v>1203</v>
      </c>
      <c r="B1223" s="2">
        <v>3</v>
      </c>
      <c r="C1223" s="2">
        <v>2003</v>
      </c>
      <c r="D1223" s="2">
        <v>0</v>
      </c>
      <c r="E1223" s="7">
        <v>0</v>
      </c>
      <c r="F1223" s="7">
        <f t="shared" si="131"/>
        <v>0</v>
      </c>
      <c r="G1223" s="3">
        <f t="shared" si="133"/>
        <v>0</v>
      </c>
      <c r="H1223" s="3">
        <f t="shared" si="134"/>
        <v>0</v>
      </c>
      <c r="I1223" s="3">
        <f t="shared" si="135"/>
        <v>0</v>
      </c>
      <c r="J1223" s="3">
        <f t="shared" si="136"/>
        <v>0</v>
      </c>
      <c r="K1223" s="3">
        <f t="shared" si="137"/>
        <v>0</v>
      </c>
      <c r="L1223" s="2">
        <f t="shared" si="132"/>
        <v>0</v>
      </c>
    </row>
    <row r="1224" spans="1:12">
      <c r="A1224" s="2">
        <v>1204</v>
      </c>
      <c r="B1224" s="2">
        <v>4</v>
      </c>
      <c r="C1224" s="2">
        <v>2003</v>
      </c>
      <c r="D1224" s="2">
        <v>0</v>
      </c>
      <c r="E1224" s="7">
        <v>0</v>
      </c>
      <c r="F1224" s="7">
        <f t="shared" si="131"/>
        <v>0</v>
      </c>
      <c r="G1224" s="3">
        <f t="shared" si="133"/>
        <v>0</v>
      </c>
      <c r="H1224" s="3">
        <f t="shared" si="134"/>
        <v>0</v>
      </c>
      <c r="I1224" s="3">
        <f t="shared" si="135"/>
        <v>0</v>
      </c>
      <c r="J1224" s="3">
        <f t="shared" si="136"/>
        <v>0</v>
      </c>
      <c r="K1224" s="3">
        <f t="shared" si="137"/>
        <v>0</v>
      </c>
      <c r="L1224" s="2">
        <f t="shared" si="132"/>
        <v>0</v>
      </c>
    </row>
    <row r="1225" spans="1:12">
      <c r="A1225" s="2">
        <v>1205</v>
      </c>
      <c r="B1225" s="2">
        <v>5</v>
      </c>
      <c r="C1225" s="2">
        <v>2003</v>
      </c>
      <c r="D1225" s="2">
        <v>0</v>
      </c>
      <c r="E1225" s="7">
        <v>0</v>
      </c>
      <c r="F1225" s="7">
        <f t="shared" si="131"/>
        <v>0</v>
      </c>
      <c r="G1225" s="3">
        <f t="shared" si="133"/>
        <v>0</v>
      </c>
      <c r="H1225" s="3">
        <f t="shared" si="134"/>
        <v>0</v>
      </c>
      <c r="I1225" s="3">
        <f t="shared" si="135"/>
        <v>0</v>
      </c>
      <c r="J1225" s="3">
        <f t="shared" si="136"/>
        <v>0</v>
      </c>
      <c r="K1225" s="3">
        <f t="shared" si="137"/>
        <v>0</v>
      </c>
      <c r="L1225" s="2">
        <f t="shared" si="132"/>
        <v>0</v>
      </c>
    </row>
    <row r="1226" spans="1:12">
      <c r="A1226" s="2">
        <v>1206</v>
      </c>
      <c r="B1226" s="2">
        <v>6</v>
      </c>
      <c r="C1226" s="2">
        <v>2003</v>
      </c>
      <c r="D1226" s="2">
        <v>0</v>
      </c>
      <c r="E1226" s="7">
        <v>0</v>
      </c>
      <c r="F1226" s="7">
        <f t="shared" si="131"/>
        <v>0</v>
      </c>
      <c r="G1226" s="3">
        <f t="shared" si="133"/>
        <v>0</v>
      </c>
      <c r="H1226" s="3">
        <f t="shared" si="134"/>
        <v>0</v>
      </c>
      <c r="I1226" s="3">
        <f t="shared" si="135"/>
        <v>0</v>
      </c>
      <c r="J1226" s="3">
        <f t="shared" si="136"/>
        <v>0</v>
      </c>
      <c r="K1226" s="3">
        <f t="shared" si="137"/>
        <v>0</v>
      </c>
      <c r="L1226" s="2">
        <f t="shared" si="132"/>
        <v>0</v>
      </c>
    </row>
    <row r="1227" spans="1:12">
      <c r="A1227" s="2">
        <v>1207</v>
      </c>
      <c r="B1227" s="2">
        <v>7</v>
      </c>
      <c r="C1227" s="2">
        <v>2003</v>
      </c>
      <c r="D1227" s="2">
        <v>0</v>
      </c>
      <c r="E1227" s="7">
        <v>0</v>
      </c>
      <c r="F1227" s="7">
        <f t="shared" si="131"/>
        <v>0</v>
      </c>
      <c r="G1227" s="3">
        <f t="shared" si="133"/>
        <v>0</v>
      </c>
      <c r="H1227" s="3">
        <f t="shared" si="134"/>
        <v>0</v>
      </c>
      <c r="I1227" s="3">
        <f t="shared" si="135"/>
        <v>0</v>
      </c>
      <c r="J1227" s="3">
        <f t="shared" si="136"/>
        <v>0</v>
      </c>
      <c r="K1227" s="3">
        <f t="shared" si="137"/>
        <v>0</v>
      </c>
      <c r="L1227" s="2">
        <f t="shared" si="132"/>
        <v>0</v>
      </c>
    </row>
    <row r="1228" spans="1:12">
      <c r="A1228" s="2">
        <v>1208</v>
      </c>
      <c r="B1228" s="2">
        <v>8</v>
      </c>
      <c r="C1228" s="2">
        <v>2003</v>
      </c>
      <c r="D1228" s="2">
        <v>0</v>
      </c>
      <c r="E1228" s="7">
        <v>0</v>
      </c>
      <c r="F1228" s="7">
        <f t="shared" si="131"/>
        <v>0</v>
      </c>
      <c r="G1228" s="3">
        <f t="shared" si="133"/>
        <v>0</v>
      </c>
      <c r="H1228" s="3">
        <f t="shared" si="134"/>
        <v>0</v>
      </c>
      <c r="I1228" s="3">
        <f t="shared" si="135"/>
        <v>0</v>
      </c>
      <c r="J1228" s="3">
        <f t="shared" si="136"/>
        <v>0</v>
      </c>
      <c r="K1228" s="3">
        <f t="shared" si="137"/>
        <v>0</v>
      </c>
      <c r="L1228" s="2">
        <f t="shared" si="132"/>
        <v>0</v>
      </c>
    </row>
    <row r="1229" spans="1:12">
      <c r="A1229" s="2">
        <v>1209</v>
      </c>
      <c r="B1229" s="2">
        <v>9</v>
      </c>
      <c r="C1229" s="2">
        <v>2003</v>
      </c>
      <c r="D1229" s="2">
        <v>0</v>
      </c>
      <c r="E1229" s="7">
        <v>0</v>
      </c>
      <c r="F1229" s="7">
        <f t="shared" si="131"/>
        <v>0</v>
      </c>
      <c r="G1229" s="3">
        <f t="shared" si="133"/>
        <v>0</v>
      </c>
      <c r="H1229" s="3">
        <f t="shared" si="134"/>
        <v>0</v>
      </c>
      <c r="I1229" s="3">
        <f t="shared" si="135"/>
        <v>0</v>
      </c>
      <c r="J1229" s="3">
        <f t="shared" si="136"/>
        <v>0</v>
      </c>
      <c r="K1229" s="3">
        <f t="shared" si="137"/>
        <v>0</v>
      </c>
      <c r="L1229" s="2">
        <f t="shared" si="132"/>
        <v>0</v>
      </c>
    </row>
    <row r="1230" spans="1:12">
      <c r="A1230" s="2">
        <v>1210</v>
      </c>
      <c r="B1230" s="2">
        <v>10</v>
      </c>
      <c r="C1230" s="2">
        <v>2003</v>
      </c>
      <c r="D1230" s="2">
        <v>0</v>
      </c>
      <c r="E1230" s="7">
        <v>0</v>
      </c>
      <c r="F1230" s="7">
        <f t="shared" si="131"/>
        <v>0</v>
      </c>
      <c r="G1230" s="3">
        <f t="shared" si="133"/>
        <v>0</v>
      </c>
      <c r="H1230" s="3">
        <f t="shared" si="134"/>
        <v>0</v>
      </c>
      <c r="I1230" s="3">
        <f t="shared" si="135"/>
        <v>0</v>
      </c>
      <c r="J1230" s="3">
        <f t="shared" si="136"/>
        <v>0</v>
      </c>
      <c r="K1230" s="3">
        <f t="shared" si="137"/>
        <v>0</v>
      </c>
      <c r="L1230" s="2">
        <f t="shared" si="132"/>
        <v>0</v>
      </c>
    </row>
    <row r="1231" spans="1:12">
      <c r="A1231" s="2">
        <v>1211</v>
      </c>
      <c r="B1231" s="2">
        <v>11</v>
      </c>
      <c r="C1231" s="2">
        <v>2003</v>
      </c>
      <c r="D1231" s="2">
        <v>0.42499999999999999</v>
      </c>
      <c r="E1231" s="7">
        <v>0.31478019652931788</v>
      </c>
      <c r="F1231" s="7">
        <f t="shared" si="131"/>
        <v>0</v>
      </c>
      <c r="G1231" s="3">
        <f t="shared" si="133"/>
        <v>0</v>
      </c>
      <c r="H1231" s="3">
        <f t="shared" si="134"/>
        <v>8193.8056870439686</v>
      </c>
      <c r="I1231" s="3">
        <f t="shared" si="135"/>
        <v>8193.8056870439686</v>
      </c>
      <c r="J1231" s="3">
        <f t="shared" si="136"/>
        <v>0</v>
      </c>
      <c r="K1231" s="3">
        <f t="shared" si="137"/>
        <v>1539.5846525593349</v>
      </c>
      <c r="L1231" s="2">
        <f t="shared" si="132"/>
        <v>0</v>
      </c>
    </row>
    <row r="1232" spans="1:12">
      <c r="A1232" s="2">
        <v>1212</v>
      </c>
      <c r="B1232" s="2">
        <v>12</v>
      </c>
      <c r="C1232" s="2">
        <v>2003</v>
      </c>
      <c r="D1232" s="2">
        <v>0.63000000000000012</v>
      </c>
      <c r="E1232" s="7">
        <v>0.45744212551766095</v>
      </c>
      <c r="F1232" s="7">
        <f t="shared" si="131"/>
        <v>0</v>
      </c>
      <c r="G1232" s="3">
        <f t="shared" si="133"/>
        <v>0</v>
      </c>
      <c r="H1232" s="3">
        <f t="shared" si="134"/>
        <v>12146.111959618123</v>
      </c>
      <c r="I1232" s="3">
        <f t="shared" si="135"/>
        <v>12146.111959618123</v>
      </c>
      <c r="J1232" s="3">
        <f t="shared" si="136"/>
        <v>0</v>
      </c>
      <c r="K1232" s="3">
        <f t="shared" si="137"/>
        <v>1539.5846525593349</v>
      </c>
      <c r="L1232" s="2">
        <f t="shared" si="132"/>
        <v>0</v>
      </c>
    </row>
    <row r="1233" spans="1:12">
      <c r="A1233" s="2">
        <v>1213</v>
      </c>
      <c r="B1233" s="2">
        <v>13</v>
      </c>
      <c r="C1233" s="2">
        <v>2003</v>
      </c>
      <c r="D1233" s="2">
        <v>0.59</v>
      </c>
      <c r="E1233" s="7">
        <v>0.53865405456868309</v>
      </c>
      <c r="F1233" s="7">
        <f t="shared" si="131"/>
        <v>0</v>
      </c>
      <c r="G1233" s="3">
        <f t="shared" si="133"/>
        <v>0</v>
      </c>
      <c r="H1233" s="3">
        <f t="shared" si="134"/>
        <v>11374.930247896333</v>
      </c>
      <c r="I1233" s="3">
        <f t="shared" si="135"/>
        <v>11374.930247896333</v>
      </c>
      <c r="J1233" s="3">
        <f t="shared" si="136"/>
        <v>0</v>
      </c>
      <c r="K1233" s="3">
        <f t="shared" si="137"/>
        <v>1539.5846525593349</v>
      </c>
      <c r="L1233" s="2">
        <f t="shared" si="132"/>
        <v>0</v>
      </c>
    </row>
    <row r="1234" spans="1:12">
      <c r="A1234" s="2">
        <v>1214</v>
      </c>
      <c r="B1234" s="2">
        <v>14</v>
      </c>
      <c r="C1234" s="2">
        <v>2003</v>
      </c>
      <c r="D1234" s="2">
        <v>2.5000000000000001E-2</v>
      </c>
      <c r="E1234" s="7">
        <v>0.48791854280940966</v>
      </c>
      <c r="F1234" s="7">
        <f t="shared" si="131"/>
        <v>0.46291854280940964</v>
      </c>
      <c r="G1234" s="3">
        <f t="shared" si="133"/>
        <v>2011.2355731352966</v>
      </c>
      <c r="H1234" s="3">
        <f t="shared" si="134"/>
        <v>481.98856982611585</v>
      </c>
      <c r="I1234" s="3">
        <f t="shared" si="135"/>
        <v>-1529.2470033091809</v>
      </c>
      <c r="J1234" s="3">
        <f t="shared" si="136"/>
        <v>1529.2470033091809</v>
      </c>
      <c r="K1234" s="3">
        <f t="shared" si="137"/>
        <v>10.337649250154072</v>
      </c>
      <c r="L1234" s="2">
        <f t="shared" si="132"/>
        <v>0</v>
      </c>
    </row>
    <row r="1235" spans="1:12">
      <c r="A1235" s="2">
        <v>1215</v>
      </c>
      <c r="B1235" s="2">
        <v>15</v>
      </c>
      <c r="C1235" s="2">
        <v>2003</v>
      </c>
      <c r="D1235" s="2">
        <v>0</v>
      </c>
      <c r="E1235" s="7">
        <v>0.737544487436681</v>
      </c>
      <c r="F1235" s="7">
        <f t="shared" si="131"/>
        <v>0.737544487436681</v>
      </c>
      <c r="G1235" s="3">
        <f t="shared" si="133"/>
        <v>3204.3989875627412</v>
      </c>
      <c r="H1235" s="3">
        <f t="shared" si="134"/>
        <v>0</v>
      </c>
      <c r="I1235" s="3">
        <f t="shared" si="135"/>
        <v>-3204.3989875627412</v>
      </c>
      <c r="J1235" s="3">
        <f t="shared" si="136"/>
        <v>4733.6459908719225</v>
      </c>
      <c r="K1235" s="3">
        <f t="shared" si="137"/>
        <v>0</v>
      </c>
      <c r="L1235" s="2">
        <f t="shared" si="132"/>
        <v>1</v>
      </c>
    </row>
    <row r="1236" spans="1:12">
      <c r="A1236" s="2">
        <v>1216</v>
      </c>
      <c r="B1236" s="2">
        <v>16</v>
      </c>
      <c r="C1236" s="2">
        <v>2003</v>
      </c>
      <c r="D1236" s="2">
        <v>2.2549999999999999</v>
      </c>
      <c r="E1236" s="7">
        <v>0.80388425114854201</v>
      </c>
      <c r="F1236" s="7">
        <f t="shared" si="131"/>
        <v>0</v>
      </c>
      <c r="G1236" s="3">
        <f t="shared" si="133"/>
        <v>0</v>
      </c>
      <c r="H1236" s="3">
        <f t="shared" si="134"/>
        <v>43475.368998315651</v>
      </c>
      <c r="I1236" s="3">
        <f t="shared" si="135"/>
        <v>43475.368998315651</v>
      </c>
      <c r="J1236" s="3">
        <f t="shared" si="136"/>
        <v>0</v>
      </c>
      <c r="K1236" s="3">
        <f t="shared" si="137"/>
        <v>1539.5846525593349</v>
      </c>
      <c r="L1236" s="2">
        <f t="shared" si="132"/>
        <v>0</v>
      </c>
    </row>
    <row r="1237" spans="1:12">
      <c r="A1237" s="2">
        <v>1217</v>
      </c>
      <c r="B1237" s="2">
        <v>17</v>
      </c>
      <c r="C1237" s="2">
        <v>2003</v>
      </c>
      <c r="D1237" s="2">
        <v>0.12000000000000001</v>
      </c>
      <c r="E1237" s="7">
        <v>0.92403385732520193</v>
      </c>
      <c r="F1237" s="7">
        <f t="shared" si="131"/>
        <v>0.80403385732520194</v>
      </c>
      <c r="G1237" s="3">
        <f t="shared" si="133"/>
        <v>3493.2744021088397</v>
      </c>
      <c r="H1237" s="3">
        <f t="shared" si="134"/>
        <v>2313.5451351653564</v>
      </c>
      <c r="I1237" s="3">
        <f t="shared" si="135"/>
        <v>-1179.7292669434833</v>
      </c>
      <c r="J1237" s="3">
        <f t="shared" si="136"/>
        <v>1179.7292669434833</v>
      </c>
      <c r="K1237" s="3">
        <f t="shared" si="137"/>
        <v>359.85538561585167</v>
      </c>
      <c r="L1237" s="2">
        <f t="shared" si="132"/>
        <v>0</v>
      </c>
    </row>
    <row r="1238" spans="1:12">
      <c r="A1238" s="2">
        <v>1218</v>
      </c>
      <c r="B1238" s="2">
        <v>18</v>
      </c>
      <c r="C1238" s="2">
        <v>2003</v>
      </c>
      <c r="D1238" s="2">
        <v>2.5000000000000001E-2</v>
      </c>
      <c r="E1238" s="7">
        <v>0.925515353386683</v>
      </c>
      <c r="F1238" s="7">
        <f t="shared" ref="F1238:F1301" si="138">IF(OR(B1238&lt;$C$6,B1238&gt;$D$6),0,IF(E1238&gt;D1238,E1238-D1238,0))</f>
        <v>0.90051535338668298</v>
      </c>
      <c r="G1238" s="3">
        <f t="shared" si="133"/>
        <v>3912.4561783464264</v>
      </c>
      <c r="H1238" s="3">
        <f t="shared" si="134"/>
        <v>481.98856982611585</v>
      </c>
      <c r="I1238" s="3">
        <f t="shared" si="135"/>
        <v>-3430.4676085203105</v>
      </c>
      <c r="J1238" s="3">
        <f t="shared" si="136"/>
        <v>4610.1968754637937</v>
      </c>
      <c r="K1238" s="3">
        <f t="shared" si="137"/>
        <v>0</v>
      </c>
      <c r="L1238" s="2">
        <f t="shared" ref="L1238:L1301" si="139">IF(AND(K1238=0,I1238=0),0,IF(B1238&gt;43,0,IF(ROUND((K1237+I1238),0)=0,0,IF(K1238=0,1,0))))</f>
        <v>1</v>
      </c>
    </row>
    <row r="1239" spans="1:12">
      <c r="A1239" s="2">
        <v>1219</v>
      </c>
      <c r="B1239" s="2">
        <v>19</v>
      </c>
      <c r="C1239" s="2">
        <v>2003</v>
      </c>
      <c r="D1239" s="2">
        <v>2.4900000000000002</v>
      </c>
      <c r="E1239" s="7">
        <v>0.75817952678571188</v>
      </c>
      <c r="F1239" s="7">
        <f t="shared" si="138"/>
        <v>0</v>
      </c>
      <c r="G1239" s="3">
        <f t="shared" si="133"/>
        <v>0</v>
      </c>
      <c r="H1239" s="3">
        <f t="shared" si="134"/>
        <v>48006.061554681146</v>
      </c>
      <c r="I1239" s="3">
        <f t="shared" si="135"/>
        <v>48006.061554681146</v>
      </c>
      <c r="J1239" s="3">
        <f t="shared" si="136"/>
        <v>0</v>
      </c>
      <c r="K1239" s="3">
        <f t="shared" si="137"/>
        <v>1539.5846525593349</v>
      </c>
      <c r="L1239" s="2">
        <f t="shared" si="139"/>
        <v>0</v>
      </c>
    </row>
    <row r="1240" spans="1:12">
      <c r="A1240" s="2">
        <v>1220</v>
      </c>
      <c r="B1240" s="2">
        <v>20</v>
      </c>
      <c r="C1240" s="2">
        <v>2003</v>
      </c>
      <c r="D1240" s="2">
        <v>2.1500000000000004</v>
      </c>
      <c r="E1240" s="7">
        <v>1.0820578729120489</v>
      </c>
      <c r="F1240" s="7">
        <f t="shared" si="138"/>
        <v>0</v>
      </c>
      <c r="G1240" s="3">
        <f t="shared" si="133"/>
        <v>0</v>
      </c>
      <c r="H1240" s="3">
        <f t="shared" si="134"/>
        <v>41451.017005045971</v>
      </c>
      <c r="I1240" s="3">
        <f t="shared" si="135"/>
        <v>41451.017005045971</v>
      </c>
      <c r="J1240" s="3">
        <f t="shared" si="136"/>
        <v>0</v>
      </c>
      <c r="K1240" s="3">
        <f t="shared" si="137"/>
        <v>1539.5846525593349</v>
      </c>
      <c r="L1240" s="2">
        <f t="shared" si="139"/>
        <v>0</v>
      </c>
    </row>
    <row r="1241" spans="1:12">
      <c r="A1241" s="2">
        <v>1221</v>
      </c>
      <c r="B1241" s="2">
        <v>21</v>
      </c>
      <c r="C1241" s="2">
        <v>2003</v>
      </c>
      <c r="D1241" s="2">
        <v>1.29</v>
      </c>
      <c r="E1241" s="7">
        <v>0.98732716434725698</v>
      </c>
      <c r="F1241" s="7">
        <f t="shared" si="138"/>
        <v>0</v>
      </c>
      <c r="G1241" s="3">
        <f t="shared" si="133"/>
        <v>0</v>
      </c>
      <c r="H1241" s="3">
        <f t="shared" si="134"/>
        <v>24870.61020302758</v>
      </c>
      <c r="I1241" s="3">
        <f t="shared" si="135"/>
        <v>24870.61020302758</v>
      </c>
      <c r="J1241" s="3">
        <f t="shared" si="136"/>
        <v>0</v>
      </c>
      <c r="K1241" s="3">
        <f t="shared" si="137"/>
        <v>1539.5846525593349</v>
      </c>
      <c r="L1241" s="2">
        <f t="shared" si="139"/>
        <v>0</v>
      </c>
    </row>
    <row r="1242" spans="1:12">
      <c r="A1242" s="2">
        <v>1222</v>
      </c>
      <c r="B1242" s="2">
        <v>22</v>
      </c>
      <c r="C1242" s="2">
        <v>2003</v>
      </c>
      <c r="D1242" s="2">
        <v>0.215</v>
      </c>
      <c r="E1242" s="7">
        <v>1.377012990721431</v>
      </c>
      <c r="F1242" s="7">
        <f t="shared" si="138"/>
        <v>1.1620129907214309</v>
      </c>
      <c r="G1242" s="3">
        <f t="shared" si="133"/>
        <v>5048.5812238169256</v>
      </c>
      <c r="H1242" s="3">
        <f t="shared" si="134"/>
        <v>4145.101700504596</v>
      </c>
      <c r="I1242" s="3">
        <f t="shared" si="135"/>
        <v>-903.47952331232955</v>
      </c>
      <c r="J1242" s="3">
        <f t="shared" si="136"/>
        <v>903.47952331232955</v>
      </c>
      <c r="K1242" s="3">
        <f t="shared" si="137"/>
        <v>636.10512924700538</v>
      </c>
      <c r="L1242" s="2">
        <f t="shared" si="139"/>
        <v>0</v>
      </c>
    </row>
    <row r="1243" spans="1:12">
      <c r="A1243" s="2">
        <v>1223</v>
      </c>
      <c r="B1243" s="2">
        <v>23</v>
      </c>
      <c r="C1243" s="2">
        <v>2003</v>
      </c>
      <c r="D1243" s="2">
        <v>1.0449999999999999</v>
      </c>
      <c r="E1243" s="7">
        <v>1.1134665342973351</v>
      </c>
      <c r="F1243" s="7">
        <f t="shared" si="138"/>
        <v>6.846653429733518E-2</v>
      </c>
      <c r="G1243" s="3">
        <f t="shared" si="133"/>
        <v>297.46557247930861</v>
      </c>
      <c r="H1243" s="3">
        <f t="shared" si="134"/>
        <v>20147.122218731642</v>
      </c>
      <c r="I1243" s="3">
        <f t="shared" si="135"/>
        <v>19849.656646252333</v>
      </c>
      <c r="J1243" s="3">
        <f t="shared" si="136"/>
        <v>0</v>
      </c>
      <c r="K1243" s="3">
        <f t="shared" si="137"/>
        <v>1539.5846525593349</v>
      </c>
      <c r="L1243" s="2">
        <f t="shared" si="139"/>
        <v>0</v>
      </c>
    </row>
    <row r="1244" spans="1:12">
      <c r="A1244" s="2">
        <v>1224</v>
      </c>
      <c r="B1244" s="2">
        <v>24</v>
      </c>
      <c r="C1244" s="2">
        <v>2003</v>
      </c>
      <c r="D1244" s="2">
        <v>2.5000000000000001E-2</v>
      </c>
      <c r="E1244" s="7">
        <v>1.2500421247092088</v>
      </c>
      <c r="F1244" s="7">
        <f t="shared" si="138"/>
        <v>1.2250421247092089</v>
      </c>
      <c r="G1244" s="3">
        <f t="shared" si="133"/>
        <v>5322.4230009269895</v>
      </c>
      <c r="H1244" s="3">
        <f t="shared" si="134"/>
        <v>481.98856982611585</v>
      </c>
      <c r="I1244" s="3">
        <f t="shared" si="135"/>
        <v>-4840.4344311008736</v>
      </c>
      <c r="J1244" s="3">
        <f t="shared" si="136"/>
        <v>4840.4344311008736</v>
      </c>
      <c r="K1244" s="3">
        <f t="shared" si="137"/>
        <v>0</v>
      </c>
      <c r="L1244" s="2">
        <f t="shared" si="139"/>
        <v>1</v>
      </c>
    </row>
    <row r="1245" spans="1:12">
      <c r="A1245" s="2">
        <v>1225</v>
      </c>
      <c r="B1245" s="2">
        <v>25</v>
      </c>
      <c r="C1245" s="2">
        <v>2003</v>
      </c>
      <c r="D1245" s="2">
        <v>5.0000000000000001E-3</v>
      </c>
      <c r="E1245" s="7">
        <v>1.573092911781272</v>
      </c>
      <c r="F1245" s="7">
        <f t="shared" si="138"/>
        <v>1.5680929117812721</v>
      </c>
      <c r="G1245" s="3">
        <f t="shared" si="133"/>
        <v>6812.8708498381975</v>
      </c>
      <c r="H1245" s="3">
        <f t="shared" si="134"/>
        <v>96.397713965223161</v>
      </c>
      <c r="I1245" s="3">
        <f t="shared" si="135"/>
        <v>-6716.4731358729741</v>
      </c>
      <c r="J1245" s="3">
        <f t="shared" si="136"/>
        <v>11556.907566973849</v>
      </c>
      <c r="K1245" s="3">
        <f t="shared" si="137"/>
        <v>0</v>
      </c>
      <c r="L1245" s="2">
        <f t="shared" si="139"/>
        <v>1</v>
      </c>
    </row>
    <row r="1246" spans="1:12">
      <c r="A1246" s="2">
        <v>1226</v>
      </c>
      <c r="B1246" s="2">
        <v>26</v>
      </c>
      <c r="C1246" s="2">
        <v>2003</v>
      </c>
      <c r="D1246" s="2">
        <v>3.62</v>
      </c>
      <c r="E1246" s="7">
        <v>1.3334846443091368</v>
      </c>
      <c r="F1246" s="7">
        <f t="shared" si="138"/>
        <v>0</v>
      </c>
      <c r="G1246" s="3">
        <f t="shared" si="133"/>
        <v>0</v>
      </c>
      <c r="H1246" s="3">
        <f t="shared" si="134"/>
        <v>69791.944910821578</v>
      </c>
      <c r="I1246" s="3">
        <f t="shared" si="135"/>
        <v>69791.944910821578</v>
      </c>
      <c r="J1246" s="3">
        <f t="shared" si="136"/>
        <v>0</v>
      </c>
      <c r="K1246" s="3">
        <f t="shared" si="137"/>
        <v>1539.5846525593349</v>
      </c>
      <c r="L1246" s="2">
        <f t="shared" si="139"/>
        <v>0</v>
      </c>
    </row>
    <row r="1247" spans="1:12">
      <c r="A1247" s="2">
        <v>1227</v>
      </c>
      <c r="B1247" s="2">
        <v>27</v>
      </c>
      <c r="C1247" s="2">
        <v>2003</v>
      </c>
      <c r="D1247" s="2">
        <v>0.85000000000000009</v>
      </c>
      <c r="E1247" s="7">
        <v>1.5304515732420889</v>
      </c>
      <c r="F1247" s="7">
        <f t="shared" si="138"/>
        <v>0.68045157324208883</v>
      </c>
      <c r="G1247" s="3">
        <f t="shared" si="133"/>
        <v>2956.348219699245</v>
      </c>
      <c r="H1247" s="3">
        <f t="shared" si="134"/>
        <v>16387.611374087945</v>
      </c>
      <c r="I1247" s="3">
        <f t="shared" si="135"/>
        <v>13431.2631543887</v>
      </c>
      <c r="J1247" s="3">
        <f t="shared" si="136"/>
        <v>0</v>
      </c>
      <c r="K1247" s="3">
        <f t="shared" si="137"/>
        <v>1539.5846525593349</v>
      </c>
      <c r="L1247" s="2">
        <f t="shared" si="139"/>
        <v>0</v>
      </c>
    </row>
    <row r="1248" spans="1:12">
      <c r="A1248" s="2">
        <v>1228</v>
      </c>
      <c r="B1248" s="2">
        <v>28</v>
      </c>
      <c r="C1248" s="2">
        <v>2003</v>
      </c>
      <c r="D1248" s="2">
        <v>0.19500000000000001</v>
      </c>
      <c r="E1248" s="7">
        <v>1.147123620877178</v>
      </c>
      <c r="F1248" s="7">
        <f t="shared" si="138"/>
        <v>0.95212362087717795</v>
      </c>
      <c r="G1248" s="3">
        <f t="shared" si="133"/>
        <v>4136.6778801059518</v>
      </c>
      <c r="H1248" s="3">
        <f t="shared" si="134"/>
        <v>3759.5108446437039</v>
      </c>
      <c r="I1248" s="3">
        <f t="shared" si="135"/>
        <v>-377.1670354622479</v>
      </c>
      <c r="J1248" s="3">
        <f t="shared" si="136"/>
        <v>377.1670354622479</v>
      </c>
      <c r="K1248" s="3">
        <f t="shared" si="137"/>
        <v>1162.417617097087</v>
      </c>
      <c r="L1248" s="2">
        <f t="shared" si="139"/>
        <v>0</v>
      </c>
    </row>
    <row r="1249" spans="1:12">
      <c r="A1249" s="2">
        <v>1229</v>
      </c>
      <c r="B1249" s="2">
        <v>29</v>
      </c>
      <c r="C1249" s="2">
        <v>2003</v>
      </c>
      <c r="D1249" s="2">
        <v>0.61</v>
      </c>
      <c r="E1249" s="7">
        <v>1.32829133722782</v>
      </c>
      <c r="F1249" s="7">
        <f t="shared" si="138"/>
        <v>0.71829133722782001</v>
      </c>
      <c r="G1249" s="3">
        <f t="shared" si="133"/>
        <v>3120.7501011734107</v>
      </c>
      <c r="H1249" s="3">
        <f t="shared" si="134"/>
        <v>11760.521103757228</v>
      </c>
      <c r="I1249" s="3">
        <f t="shared" si="135"/>
        <v>8639.7710025838169</v>
      </c>
      <c r="J1249" s="3">
        <f t="shared" si="136"/>
        <v>0</v>
      </c>
      <c r="K1249" s="3">
        <f t="shared" si="137"/>
        <v>1539.5846525593349</v>
      </c>
      <c r="L1249" s="2">
        <f t="shared" si="139"/>
        <v>0</v>
      </c>
    </row>
    <row r="1250" spans="1:12">
      <c r="A1250" s="2">
        <v>1230</v>
      </c>
      <c r="B1250" s="2">
        <v>30</v>
      </c>
      <c r="C1250" s="2">
        <v>2003</v>
      </c>
      <c r="D1250" s="13">
        <v>0.20500000000000002</v>
      </c>
      <c r="E1250" s="7">
        <v>1.322256297863897</v>
      </c>
      <c r="F1250" s="7">
        <f t="shared" si="138"/>
        <v>1.1172562978638969</v>
      </c>
      <c r="G1250" s="3">
        <f t="shared" si="133"/>
        <v>4854.1274603866195</v>
      </c>
      <c r="H1250" s="3">
        <f t="shared" si="134"/>
        <v>3952.3062725741502</v>
      </c>
      <c r="I1250" s="3">
        <f t="shared" si="135"/>
        <v>-901.82118781246936</v>
      </c>
      <c r="J1250" s="3">
        <f t="shared" si="136"/>
        <v>901.82118781246936</v>
      </c>
      <c r="K1250" s="3">
        <f t="shared" si="137"/>
        <v>637.76346474686557</v>
      </c>
      <c r="L1250" s="2">
        <f t="shared" si="139"/>
        <v>0</v>
      </c>
    </row>
    <row r="1251" spans="1:12">
      <c r="A1251" s="2">
        <v>1231</v>
      </c>
      <c r="B1251" s="2">
        <v>31</v>
      </c>
      <c r="C1251" s="2">
        <v>2003</v>
      </c>
      <c r="D1251" s="2">
        <v>0.2</v>
      </c>
      <c r="E1251" s="7">
        <v>1.35931102223555</v>
      </c>
      <c r="F1251" s="7">
        <f t="shared" si="138"/>
        <v>1.15931102223555</v>
      </c>
      <c r="G1251" s="3">
        <f t="shared" si="133"/>
        <v>5036.842019974898</v>
      </c>
      <c r="H1251" s="3">
        <f t="shared" si="134"/>
        <v>3855.9085586089268</v>
      </c>
      <c r="I1251" s="3">
        <f t="shared" si="135"/>
        <v>-1180.9334613659712</v>
      </c>
      <c r="J1251" s="3">
        <f t="shared" si="136"/>
        <v>2082.7546491784406</v>
      </c>
      <c r="K1251" s="3">
        <f t="shared" si="137"/>
        <v>0</v>
      </c>
      <c r="L1251" s="2">
        <f t="shared" si="139"/>
        <v>1</v>
      </c>
    </row>
    <row r="1252" spans="1:12">
      <c r="A1252" s="2">
        <v>1232</v>
      </c>
      <c r="B1252" s="2">
        <v>32</v>
      </c>
      <c r="C1252" s="2">
        <v>2003</v>
      </c>
      <c r="D1252" s="2">
        <v>0.22500000000000001</v>
      </c>
      <c r="E1252" s="7">
        <v>1.2363161404712411</v>
      </c>
      <c r="F1252" s="7">
        <f t="shared" si="138"/>
        <v>1.011316140471241</v>
      </c>
      <c r="G1252" s="3">
        <f t="shared" ref="G1252:G1315" si="140">IF($C$2="Y",F1252*$C$4*43560/12/0.133680556,IF(AND(B1252&gt;=$C$11,B1252&lt;=$D$11),$C$10,0))</f>
        <v>4393.8507735238381</v>
      </c>
      <c r="H1252" s="3">
        <f t="shared" ref="H1252:H1315" si="141">D1252*$C$13*43560/12/0.133680556</f>
        <v>4337.8971284350437</v>
      </c>
      <c r="I1252" s="3">
        <f t="shared" ref="I1252:I1315" si="142">H1252-G1252</f>
        <v>-55.953645088794474</v>
      </c>
      <c r="J1252" s="3">
        <f t="shared" ref="J1252:J1315" si="143">IF(B1252&gt;43,0,IF(AND(I1252&gt;=0,(J1251-I1252)&lt;=0),0,IF(I1252&lt;=0,ABS(I1252)+J1251,J1251-I1252)))</f>
        <v>2138.708294267235</v>
      </c>
      <c r="K1252" s="3">
        <f t="shared" ref="K1252:K1315" si="144">IF(B1252&gt;43,0,IF(K1251+I1252&lt;=0,0,IF(K1251+I1252&gt;=$C$15,$C$15,K1251+I1252)))</f>
        <v>0</v>
      </c>
      <c r="L1252" s="2">
        <f t="shared" si="139"/>
        <v>1</v>
      </c>
    </row>
    <row r="1253" spans="1:12">
      <c r="A1253" s="2">
        <v>1233</v>
      </c>
      <c r="B1253" s="2">
        <v>33</v>
      </c>
      <c r="C1253" s="2">
        <v>2003</v>
      </c>
      <c r="D1253" s="2">
        <v>0</v>
      </c>
      <c r="E1253" s="7">
        <v>1.380727163945989</v>
      </c>
      <c r="F1253" s="7">
        <f t="shared" si="138"/>
        <v>1.380727163945989</v>
      </c>
      <c r="G1253" s="3">
        <f t="shared" si="140"/>
        <v>5998.8255645782201</v>
      </c>
      <c r="H1253" s="3">
        <f t="shared" si="141"/>
        <v>0</v>
      </c>
      <c r="I1253" s="3">
        <f t="shared" si="142"/>
        <v>-5998.8255645782201</v>
      </c>
      <c r="J1253" s="3">
        <f t="shared" si="143"/>
        <v>8137.5338588454551</v>
      </c>
      <c r="K1253" s="3">
        <f t="shared" si="144"/>
        <v>0</v>
      </c>
      <c r="L1253" s="2">
        <f t="shared" si="139"/>
        <v>1</v>
      </c>
    </row>
    <row r="1254" spans="1:12">
      <c r="A1254" s="2">
        <v>1234</v>
      </c>
      <c r="B1254" s="2">
        <v>34</v>
      </c>
      <c r="C1254" s="2">
        <v>2003</v>
      </c>
      <c r="D1254" s="2">
        <v>0.88500000000000001</v>
      </c>
      <c r="E1254" s="7">
        <v>1.302636612844539</v>
      </c>
      <c r="F1254" s="7">
        <f t="shared" si="138"/>
        <v>0.41763661284453901</v>
      </c>
      <c r="G1254" s="3">
        <f t="shared" si="140"/>
        <v>1814.4998195557196</v>
      </c>
      <c r="H1254" s="3">
        <f t="shared" si="141"/>
        <v>17062.395371844501</v>
      </c>
      <c r="I1254" s="3">
        <f t="shared" si="142"/>
        <v>15247.895552288781</v>
      </c>
      <c r="J1254" s="3">
        <f t="shared" si="143"/>
        <v>0</v>
      </c>
      <c r="K1254" s="3">
        <f t="shared" si="144"/>
        <v>1539.5846525593349</v>
      </c>
      <c r="L1254" s="2">
        <f t="shared" si="139"/>
        <v>0</v>
      </c>
    </row>
    <row r="1255" spans="1:12">
      <c r="A1255" s="2">
        <v>1235</v>
      </c>
      <c r="B1255" s="2">
        <v>35</v>
      </c>
      <c r="C1255" s="2">
        <v>2003</v>
      </c>
      <c r="D1255" s="2">
        <v>0.02</v>
      </c>
      <c r="E1255" s="7">
        <v>1.2004460617676711</v>
      </c>
      <c r="F1255" s="7">
        <f t="shared" si="138"/>
        <v>1.1804460617676711</v>
      </c>
      <c r="G1255" s="3">
        <f t="shared" si="140"/>
        <v>5128.6671239956795</v>
      </c>
      <c r="H1255" s="3">
        <f t="shared" si="141"/>
        <v>385.59085586089265</v>
      </c>
      <c r="I1255" s="3">
        <f t="shared" si="142"/>
        <v>-4743.0762681347869</v>
      </c>
      <c r="J1255" s="3">
        <f t="shared" si="143"/>
        <v>4743.0762681347869</v>
      </c>
      <c r="K1255" s="3">
        <f t="shared" si="144"/>
        <v>0</v>
      </c>
      <c r="L1255" s="2">
        <f t="shared" si="139"/>
        <v>1</v>
      </c>
    </row>
    <row r="1256" spans="1:12">
      <c r="A1256" s="2">
        <v>1236</v>
      </c>
      <c r="B1256" s="2">
        <v>36</v>
      </c>
      <c r="C1256" s="2">
        <v>2003</v>
      </c>
      <c r="D1256" s="2">
        <v>0</v>
      </c>
      <c r="E1256" s="7">
        <v>1.1061200776119149</v>
      </c>
      <c r="F1256" s="7">
        <f t="shared" si="138"/>
        <v>1.1061200776119149</v>
      </c>
      <c r="G1256" s="3">
        <f t="shared" si="140"/>
        <v>4805.7440835075522</v>
      </c>
      <c r="H1256" s="3">
        <f t="shared" si="141"/>
        <v>0</v>
      </c>
      <c r="I1256" s="3">
        <f t="shared" si="142"/>
        <v>-4805.7440835075522</v>
      </c>
      <c r="J1256" s="3">
        <f t="shared" si="143"/>
        <v>9548.8203516423382</v>
      </c>
      <c r="K1256" s="3">
        <f t="shared" si="144"/>
        <v>0</v>
      </c>
      <c r="L1256" s="2">
        <f t="shared" si="139"/>
        <v>1</v>
      </c>
    </row>
    <row r="1257" spans="1:12">
      <c r="A1257" s="2">
        <v>1237</v>
      </c>
      <c r="B1257" s="2">
        <v>37</v>
      </c>
      <c r="C1257" s="2">
        <v>2003</v>
      </c>
      <c r="D1257" s="2">
        <v>1.4750000000000001</v>
      </c>
      <c r="E1257" s="7">
        <v>1.0471767705854229</v>
      </c>
      <c r="F1257" s="7">
        <f t="shared" si="138"/>
        <v>0</v>
      </c>
      <c r="G1257" s="3">
        <f t="shared" si="140"/>
        <v>0</v>
      </c>
      <c r="H1257" s="3">
        <f t="shared" si="141"/>
        <v>28437.325619740837</v>
      </c>
      <c r="I1257" s="3">
        <f t="shared" si="142"/>
        <v>28437.325619740837</v>
      </c>
      <c r="J1257" s="3">
        <f t="shared" si="143"/>
        <v>0</v>
      </c>
      <c r="K1257" s="3">
        <f t="shared" si="144"/>
        <v>1539.5846525593349</v>
      </c>
      <c r="L1257" s="2">
        <f t="shared" si="139"/>
        <v>0</v>
      </c>
    </row>
    <row r="1258" spans="1:12">
      <c r="A1258" s="2">
        <v>1238</v>
      </c>
      <c r="B1258" s="2">
        <v>38</v>
      </c>
      <c r="C1258" s="2">
        <v>2003</v>
      </c>
      <c r="D1258" s="2">
        <v>0.54</v>
      </c>
      <c r="E1258" s="7">
        <v>0.89427480223744604</v>
      </c>
      <c r="F1258" s="7">
        <f t="shared" si="138"/>
        <v>0.35427480223744601</v>
      </c>
      <c r="G1258" s="3">
        <f t="shared" si="140"/>
        <v>1539.2126670950458</v>
      </c>
      <c r="H1258" s="3">
        <f t="shared" si="141"/>
        <v>10410.953108244104</v>
      </c>
      <c r="I1258" s="3">
        <f t="shared" si="142"/>
        <v>8871.7404411490588</v>
      </c>
      <c r="J1258" s="3">
        <f t="shared" si="143"/>
        <v>0</v>
      </c>
      <c r="K1258" s="3">
        <f t="shared" si="144"/>
        <v>1539.5846525593349</v>
      </c>
      <c r="L1258" s="2">
        <f t="shared" si="139"/>
        <v>0</v>
      </c>
    </row>
    <row r="1259" spans="1:12">
      <c r="A1259" s="2">
        <v>1239</v>
      </c>
      <c r="B1259" s="2">
        <v>39</v>
      </c>
      <c r="C1259" s="2">
        <v>2003</v>
      </c>
      <c r="D1259" s="2">
        <v>0.16500000000000001</v>
      </c>
      <c r="E1259" s="7">
        <v>0.54972558999046095</v>
      </c>
      <c r="F1259" s="7">
        <f t="shared" si="138"/>
        <v>0.38472558999046091</v>
      </c>
      <c r="G1259" s="3">
        <f t="shared" si="140"/>
        <v>1671.5117691944643</v>
      </c>
      <c r="H1259" s="3">
        <f t="shared" si="141"/>
        <v>3181.124560852365</v>
      </c>
      <c r="I1259" s="3">
        <f t="shared" si="142"/>
        <v>1509.6127916579007</v>
      </c>
      <c r="J1259" s="3">
        <f t="shared" si="143"/>
        <v>0</v>
      </c>
      <c r="K1259" s="3">
        <f t="shared" si="144"/>
        <v>1539.5846525593349</v>
      </c>
      <c r="L1259" s="2">
        <f t="shared" si="139"/>
        <v>0</v>
      </c>
    </row>
    <row r="1260" spans="1:12">
      <c r="A1260" s="2">
        <v>1240</v>
      </c>
      <c r="B1260" s="2">
        <v>40</v>
      </c>
      <c r="C1260" s="2">
        <v>2003</v>
      </c>
      <c r="D1260" s="2">
        <v>4.9999999999999996E-2</v>
      </c>
      <c r="E1260" s="7">
        <v>0.47279566880908697</v>
      </c>
      <c r="F1260" s="7">
        <f t="shared" si="138"/>
        <v>0</v>
      </c>
      <c r="G1260" s="3">
        <f t="shared" si="140"/>
        <v>0</v>
      </c>
      <c r="H1260" s="3">
        <f t="shared" si="141"/>
        <v>963.9771396522317</v>
      </c>
      <c r="I1260" s="3">
        <f t="shared" si="142"/>
        <v>963.9771396522317</v>
      </c>
      <c r="J1260" s="3">
        <f t="shared" si="143"/>
        <v>0</v>
      </c>
      <c r="K1260" s="3">
        <f t="shared" si="144"/>
        <v>1539.5846525593349</v>
      </c>
      <c r="L1260" s="2">
        <f t="shared" si="139"/>
        <v>0</v>
      </c>
    </row>
    <row r="1261" spans="1:12">
      <c r="A1261" s="2">
        <v>1241</v>
      </c>
      <c r="B1261" s="2">
        <v>41</v>
      </c>
      <c r="C1261" s="2">
        <v>2003</v>
      </c>
      <c r="D1261" s="2">
        <v>0.48</v>
      </c>
      <c r="E1261" s="7">
        <v>0.70813818825407693</v>
      </c>
      <c r="F1261" s="7">
        <f t="shared" si="138"/>
        <v>0</v>
      </c>
      <c r="G1261" s="3">
        <f t="shared" si="140"/>
        <v>0</v>
      </c>
      <c r="H1261" s="3">
        <f t="shared" si="141"/>
        <v>9254.1805406614258</v>
      </c>
      <c r="I1261" s="3">
        <f t="shared" si="142"/>
        <v>9254.1805406614258</v>
      </c>
      <c r="J1261" s="3">
        <f t="shared" si="143"/>
        <v>0</v>
      </c>
      <c r="K1261" s="3">
        <f t="shared" si="144"/>
        <v>1539.5846525593349</v>
      </c>
      <c r="L1261" s="2">
        <f t="shared" si="139"/>
        <v>0</v>
      </c>
    </row>
    <row r="1262" spans="1:12">
      <c r="A1262" s="2">
        <v>1242</v>
      </c>
      <c r="B1262" s="2">
        <v>42</v>
      </c>
      <c r="C1262" s="2">
        <v>2003</v>
      </c>
      <c r="D1262" s="2">
        <v>0</v>
      </c>
      <c r="E1262" s="7">
        <v>0.48438661367915392</v>
      </c>
      <c r="F1262" s="7">
        <f t="shared" si="138"/>
        <v>0</v>
      </c>
      <c r="G1262" s="3">
        <f t="shared" si="140"/>
        <v>0</v>
      </c>
      <c r="H1262" s="3">
        <f t="shared" si="141"/>
        <v>0</v>
      </c>
      <c r="I1262" s="3">
        <f t="shared" si="142"/>
        <v>0</v>
      </c>
      <c r="J1262" s="3">
        <f t="shared" si="143"/>
        <v>0</v>
      </c>
      <c r="K1262" s="3">
        <f t="shared" si="144"/>
        <v>1539.5846525593349</v>
      </c>
      <c r="L1262" s="2">
        <f t="shared" si="139"/>
        <v>0</v>
      </c>
    </row>
    <row r="1263" spans="1:12">
      <c r="A1263" s="2">
        <v>1243</v>
      </c>
      <c r="B1263" s="2">
        <v>43</v>
      </c>
      <c r="C1263" s="2">
        <v>2003</v>
      </c>
      <c r="D1263" s="2">
        <v>0.02</v>
      </c>
      <c r="E1263" s="7">
        <v>0.46482244047076304</v>
      </c>
      <c r="F1263" s="7">
        <f t="shared" si="138"/>
        <v>0</v>
      </c>
      <c r="G1263" s="3">
        <f t="shared" si="140"/>
        <v>0</v>
      </c>
      <c r="H1263" s="3">
        <f t="shared" si="141"/>
        <v>385.59085586089265</v>
      </c>
      <c r="I1263" s="3">
        <f t="shared" si="142"/>
        <v>385.59085586089265</v>
      </c>
      <c r="J1263" s="3">
        <f t="shared" si="143"/>
        <v>0</v>
      </c>
      <c r="K1263" s="3">
        <f t="shared" si="144"/>
        <v>1539.5846525593349</v>
      </c>
      <c r="L1263" s="2">
        <f t="shared" si="139"/>
        <v>0</v>
      </c>
    </row>
    <row r="1264" spans="1:12">
      <c r="A1264" s="2">
        <v>1244</v>
      </c>
      <c r="B1264" s="2">
        <v>44</v>
      </c>
      <c r="C1264" s="2">
        <v>2003</v>
      </c>
      <c r="D1264" s="2">
        <v>0.13500000000000001</v>
      </c>
      <c r="E1264" s="7">
        <v>0.1730727163588989</v>
      </c>
      <c r="F1264" s="7">
        <f t="shared" si="138"/>
        <v>0</v>
      </c>
      <c r="G1264" s="3">
        <f t="shared" si="140"/>
        <v>0</v>
      </c>
      <c r="H1264" s="3">
        <f t="shared" si="141"/>
        <v>2602.7382770610261</v>
      </c>
      <c r="I1264" s="3">
        <f t="shared" si="142"/>
        <v>2602.7382770610261</v>
      </c>
      <c r="J1264" s="3">
        <f t="shared" si="143"/>
        <v>0</v>
      </c>
      <c r="K1264" s="3">
        <f t="shared" si="144"/>
        <v>0</v>
      </c>
      <c r="L1264" s="2">
        <f t="shared" si="139"/>
        <v>0</v>
      </c>
    </row>
    <row r="1265" spans="1:12">
      <c r="A1265" s="2">
        <v>1245</v>
      </c>
      <c r="B1265" s="2">
        <v>45</v>
      </c>
      <c r="C1265" s="2">
        <v>2003</v>
      </c>
      <c r="D1265" s="2">
        <v>0.16999999999999998</v>
      </c>
      <c r="E1265" s="7">
        <v>0.13349240143864091</v>
      </c>
      <c r="F1265" s="7">
        <f t="shared" si="138"/>
        <v>0</v>
      </c>
      <c r="G1265" s="3">
        <f t="shared" si="140"/>
        <v>0</v>
      </c>
      <c r="H1265" s="3">
        <f t="shared" si="141"/>
        <v>3277.5222748175875</v>
      </c>
      <c r="I1265" s="3">
        <f t="shared" si="142"/>
        <v>3277.5222748175875</v>
      </c>
      <c r="J1265" s="3">
        <f t="shared" si="143"/>
        <v>0</v>
      </c>
      <c r="K1265" s="3">
        <f t="shared" si="144"/>
        <v>0</v>
      </c>
      <c r="L1265" s="2">
        <f t="shared" si="139"/>
        <v>0</v>
      </c>
    </row>
    <row r="1266" spans="1:12">
      <c r="A1266" s="2">
        <v>1246</v>
      </c>
      <c r="B1266" s="2">
        <v>46</v>
      </c>
      <c r="C1266" s="2">
        <v>2003</v>
      </c>
      <c r="D1266" s="2">
        <v>0.26</v>
      </c>
      <c r="E1266" s="7">
        <v>0.19479086594304559</v>
      </c>
      <c r="F1266" s="7">
        <f t="shared" si="138"/>
        <v>0</v>
      </c>
      <c r="G1266" s="3">
        <f t="shared" si="140"/>
        <v>0</v>
      </c>
      <c r="H1266" s="3">
        <f t="shared" si="141"/>
        <v>5012.6811261916055</v>
      </c>
      <c r="I1266" s="3">
        <f t="shared" si="142"/>
        <v>5012.6811261916055</v>
      </c>
      <c r="J1266" s="3">
        <f t="shared" si="143"/>
        <v>0</v>
      </c>
      <c r="K1266" s="3">
        <f t="shared" si="144"/>
        <v>0</v>
      </c>
      <c r="L1266" s="2">
        <f t="shared" si="139"/>
        <v>0</v>
      </c>
    </row>
    <row r="1267" spans="1:12">
      <c r="A1267" s="2">
        <v>1247</v>
      </c>
      <c r="B1267" s="2">
        <v>47</v>
      </c>
      <c r="C1267" s="2">
        <v>2003</v>
      </c>
      <c r="D1267" s="2">
        <v>0.02</v>
      </c>
      <c r="E1267" s="7">
        <v>0.17237681084779768</v>
      </c>
      <c r="F1267" s="7">
        <f t="shared" si="138"/>
        <v>0</v>
      </c>
      <c r="G1267" s="3">
        <f t="shared" si="140"/>
        <v>0</v>
      </c>
      <c r="H1267" s="3">
        <f t="shared" si="141"/>
        <v>385.59085586089265</v>
      </c>
      <c r="I1267" s="3">
        <f t="shared" si="142"/>
        <v>385.59085586089265</v>
      </c>
      <c r="J1267" s="3">
        <f t="shared" si="143"/>
        <v>0</v>
      </c>
      <c r="K1267" s="3">
        <f t="shared" si="144"/>
        <v>0</v>
      </c>
      <c r="L1267" s="2">
        <f t="shared" si="139"/>
        <v>0</v>
      </c>
    </row>
    <row r="1268" spans="1:12">
      <c r="A1268" s="2">
        <v>1248</v>
      </c>
      <c r="B1268" s="2">
        <v>48</v>
      </c>
      <c r="C1268" s="2">
        <v>2003</v>
      </c>
      <c r="D1268" s="2">
        <v>0</v>
      </c>
      <c r="E1268" s="7">
        <v>0</v>
      </c>
      <c r="F1268" s="7">
        <f t="shared" si="138"/>
        <v>0</v>
      </c>
      <c r="G1268" s="3">
        <f t="shared" si="140"/>
        <v>0</v>
      </c>
      <c r="H1268" s="3">
        <f t="shared" si="141"/>
        <v>0</v>
      </c>
      <c r="I1268" s="3">
        <f t="shared" si="142"/>
        <v>0</v>
      </c>
      <c r="J1268" s="3">
        <f t="shared" si="143"/>
        <v>0</v>
      </c>
      <c r="K1268" s="3">
        <f t="shared" si="144"/>
        <v>0</v>
      </c>
      <c r="L1268" s="2">
        <f t="shared" si="139"/>
        <v>0</v>
      </c>
    </row>
    <row r="1269" spans="1:12">
      <c r="A1269" s="2">
        <v>1249</v>
      </c>
      <c r="B1269" s="2">
        <v>49</v>
      </c>
      <c r="C1269" s="2">
        <v>2003</v>
      </c>
      <c r="D1269" s="2">
        <v>0</v>
      </c>
      <c r="E1269" s="7">
        <v>0</v>
      </c>
      <c r="F1269" s="7">
        <f t="shared" si="138"/>
        <v>0</v>
      </c>
      <c r="G1269" s="3">
        <f t="shared" si="140"/>
        <v>0</v>
      </c>
      <c r="H1269" s="3">
        <f t="shared" si="141"/>
        <v>0</v>
      </c>
      <c r="I1269" s="3">
        <f t="shared" si="142"/>
        <v>0</v>
      </c>
      <c r="J1269" s="3">
        <f t="shared" si="143"/>
        <v>0</v>
      </c>
      <c r="K1269" s="3">
        <f t="shared" si="144"/>
        <v>0</v>
      </c>
      <c r="L1269" s="2">
        <f t="shared" si="139"/>
        <v>0</v>
      </c>
    </row>
    <row r="1270" spans="1:12">
      <c r="A1270" s="2">
        <v>1250</v>
      </c>
      <c r="B1270" s="2">
        <v>50</v>
      </c>
      <c r="C1270" s="2">
        <v>2003</v>
      </c>
      <c r="D1270" s="2">
        <v>0</v>
      </c>
      <c r="E1270" s="7">
        <v>0</v>
      </c>
      <c r="F1270" s="7">
        <f t="shared" si="138"/>
        <v>0</v>
      </c>
      <c r="G1270" s="3">
        <f t="shared" si="140"/>
        <v>0</v>
      </c>
      <c r="H1270" s="3">
        <f t="shared" si="141"/>
        <v>0</v>
      </c>
      <c r="I1270" s="3">
        <f t="shared" si="142"/>
        <v>0</v>
      </c>
      <c r="J1270" s="3">
        <f t="shared" si="143"/>
        <v>0</v>
      </c>
      <c r="K1270" s="3">
        <f t="shared" si="144"/>
        <v>0</v>
      </c>
      <c r="L1270" s="2">
        <f t="shared" si="139"/>
        <v>0</v>
      </c>
    </row>
    <row r="1271" spans="1:12">
      <c r="A1271" s="2">
        <v>1251</v>
      </c>
      <c r="B1271" s="2">
        <v>51</v>
      </c>
      <c r="C1271" s="2">
        <v>2003</v>
      </c>
      <c r="D1271" s="2">
        <v>0</v>
      </c>
      <c r="E1271" s="7">
        <v>0</v>
      </c>
      <c r="F1271" s="7">
        <f t="shared" si="138"/>
        <v>0</v>
      </c>
      <c r="G1271" s="3">
        <f t="shared" si="140"/>
        <v>0</v>
      </c>
      <c r="H1271" s="3">
        <f t="shared" si="141"/>
        <v>0</v>
      </c>
      <c r="I1271" s="3">
        <f t="shared" si="142"/>
        <v>0</v>
      </c>
      <c r="J1271" s="3">
        <f t="shared" si="143"/>
        <v>0</v>
      </c>
      <c r="K1271" s="3">
        <f t="shared" si="144"/>
        <v>0</v>
      </c>
      <c r="L1271" s="2">
        <f t="shared" si="139"/>
        <v>0</v>
      </c>
    </row>
    <row r="1272" spans="1:12">
      <c r="A1272" s="2">
        <v>1252</v>
      </c>
      <c r="B1272" s="2">
        <v>52</v>
      </c>
      <c r="C1272" s="2">
        <v>2003</v>
      </c>
      <c r="D1272" s="2">
        <v>0</v>
      </c>
      <c r="E1272" s="7">
        <v>0</v>
      </c>
      <c r="F1272" s="7">
        <f t="shared" si="138"/>
        <v>0</v>
      </c>
      <c r="G1272" s="3">
        <f t="shared" si="140"/>
        <v>0</v>
      </c>
      <c r="H1272" s="3">
        <f t="shared" si="141"/>
        <v>0</v>
      </c>
      <c r="I1272" s="3">
        <f t="shared" si="142"/>
        <v>0</v>
      </c>
      <c r="J1272" s="3">
        <f t="shared" si="143"/>
        <v>0</v>
      </c>
      <c r="K1272" s="3">
        <f t="shared" si="144"/>
        <v>0</v>
      </c>
      <c r="L1272" s="2">
        <f t="shared" si="139"/>
        <v>0</v>
      </c>
    </row>
    <row r="1273" spans="1:12">
      <c r="A1273" s="2">
        <v>1253</v>
      </c>
      <c r="B1273" s="2">
        <v>1</v>
      </c>
      <c r="C1273" s="2">
        <v>2004</v>
      </c>
      <c r="D1273" s="2">
        <v>0</v>
      </c>
      <c r="E1273" s="7">
        <v>0</v>
      </c>
      <c r="F1273" s="7">
        <f t="shared" si="138"/>
        <v>0</v>
      </c>
      <c r="G1273" s="3">
        <f t="shared" si="140"/>
        <v>0</v>
      </c>
      <c r="H1273" s="3">
        <f t="shared" si="141"/>
        <v>0</v>
      </c>
      <c r="I1273" s="3">
        <f t="shared" si="142"/>
        <v>0</v>
      </c>
      <c r="J1273" s="3">
        <f t="shared" si="143"/>
        <v>0</v>
      </c>
      <c r="K1273" s="3">
        <f t="shared" si="144"/>
        <v>0</v>
      </c>
      <c r="L1273" s="2">
        <f t="shared" si="139"/>
        <v>0</v>
      </c>
    </row>
    <row r="1274" spans="1:12">
      <c r="A1274" s="2">
        <v>1254</v>
      </c>
      <c r="B1274" s="2">
        <v>2</v>
      </c>
      <c r="C1274" s="2">
        <v>2004</v>
      </c>
      <c r="D1274" s="2">
        <v>0</v>
      </c>
      <c r="E1274" s="7">
        <v>0</v>
      </c>
      <c r="F1274" s="7">
        <f t="shared" si="138"/>
        <v>0</v>
      </c>
      <c r="G1274" s="3">
        <f t="shared" si="140"/>
        <v>0</v>
      </c>
      <c r="H1274" s="3">
        <f t="shared" si="141"/>
        <v>0</v>
      </c>
      <c r="I1274" s="3">
        <f t="shared" si="142"/>
        <v>0</v>
      </c>
      <c r="J1274" s="3">
        <f t="shared" si="143"/>
        <v>0</v>
      </c>
      <c r="K1274" s="3">
        <f t="shared" si="144"/>
        <v>0</v>
      </c>
      <c r="L1274" s="2">
        <f t="shared" si="139"/>
        <v>0</v>
      </c>
    </row>
    <row r="1275" spans="1:12">
      <c r="A1275" s="2">
        <v>1255</v>
      </c>
      <c r="B1275" s="2">
        <v>3</v>
      </c>
      <c r="C1275" s="2">
        <v>2004</v>
      </c>
      <c r="D1275" s="2">
        <v>0</v>
      </c>
      <c r="E1275" s="7">
        <v>0</v>
      </c>
      <c r="F1275" s="7">
        <f t="shared" si="138"/>
        <v>0</v>
      </c>
      <c r="G1275" s="3">
        <f t="shared" si="140"/>
        <v>0</v>
      </c>
      <c r="H1275" s="3">
        <f t="shared" si="141"/>
        <v>0</v>
      </c>
      <c r="I1275" s="3">
        <f t="shared" si="142"/>
        <v>0</v>
      </c>
      <c r="J1275" s="3">
        <f t="shared" si="143"/>
        <v>0</v>
      </c>
      <c r="K1275" s="3">
        <f t="shared" si="144"/>
        <v>0</v>
      </c>
      <c r="L1275" s="2">
        <f t="shared" si="139"/>
        <v>0</v>
      </c>
    </row>
    <row r="1276" spans="1:12">
      <c r="A1276" s="2">
        <v>1256</v>
      </c>
      <c r="B1276" s="2">
        <v>4</v>
      </c>
      <c r="C1276" s="2">
        <v>2004</v>
      </c>
      <c r="D1276" s="2">
        <v>0</v>
      </c>
      <c r="E1276" s="7">
        <v>0</v>
      </c>
      <c r="F1276" s="7">
        <f t="shared" si="138"/>
        <v>0</v>
      </c>
      <c r="G1276" s="3">
        <f t="shared" si="140"/>
        <v>0</v>
      </c>
      <c r="H1276" s="3">
        <f t="shared" si="141"/>
        <v>0</v>
      </c>
      <c r="I1276" s="3">
        <f t="shared" si="142"/>
        <v>0</v>
      </c>
      <c r="J1276" s="3">
        <f t="shared" si="143"/>
        <v>0</v>
      </c>
      <c r="K1276" s="3">
        <f t="shared" si="144"/>
        <v>0</v>
      </c>
      <c r="L1276" s="2">
        <f t="shared" si="139"/>
        <v>0</v>
      </c>
    </row>
    <row r="1277" spans="1:12">
      <c r="A1277" s="2">
        <v>1257</v>
      </c>
      <c r="B1277" s="2">
        <v>5</v>
      </c>
      <c r="C1277" s="2">
        <v>2004</v>
      </c>
      <c r="D1277" s="2">
        <v>0</v>
      </c>
      <c r="E1277" s="7">
        <v>0</v>
      </c>
      <c r="F1277" s="7">
        <f t="shared" si="138"/>
        <v>0</v>
      </c>
      <c r="G1277" s="3">
        <f t="shared" si="140"/>
        <v>0</v>
      </c>
      <c r="H1277" s="3">
        <f t="shared" si="141"/>
        <v>0</v>
      </c>
      <c r="I1277" s="3">
        <f t="shared" si="142"/>
        <v>0</v>
      </c>
      <c r="J1277" s="3">
        <f t="shared" si="143"/>
        <v>0</v>
      </c>
      <c r="K1277" s="3">
        <f t="shared" si="144"/>
        <v>0</v>
      </c>
      <c r="L1277" s="2">
        <f t="shared" si="139"/>
        <v>0</v>
      </c>
    </row>
    <row r="1278" spans="1:12">
      <c r="A1278" s="2">
        <v>1258</v>
      </c>
      <c r="B1278" s="2">
        <v>6</v>
      </c>
      <c r="C1278" s="2">
        <v>2004</v>
      </c>
      <c r="D1278" s="2">
        <v>0</v>
      </c>
      <c r="E1278" s="7">
        <v>0</v>
      </c>
      <c r="F1278" s="7">
        <f t="shared" si="138"/>
        <v>0</v>
      </c>
      <c r="G1278" s="3">
        <f t="shared" si="140"/>
        <v>0</v>
      </c>
      <c r="H1278" s="3">
        <f t="shared" si="141"/>
        <v>0</v>
      </c>
      <c r="I1278" s="3">
        <f t="shared" si="142"/>
        <v>0</v>
      </c>
      <c r="J1278" s="3">
        <f t="shared" si="143"/>
        <v>0</v>
      </c>
      <c r="K1278" s="3">
        <f t="shared" si="144"/>
        <v>0</v>
      </c>
      <c r="L1278" s="2">
        <f t="shared" si="139"/>
        <v>0</v>
      </c>
    </row>
    <row r="1279" spans="1:12">
      <c r="A1279" s="2">
        <v>1259</v>
      </c>
      <c r="B1279" s="2">
        <v>7</v>
      </c>
      <c r="C1279" s="2">
        <v>2004</v>
      </c>
      <c r="D1279" s="2">
        <v>0</v>
      </c>
      <c r="E1279" s="7">
        <v>0</v>
      </c>
      <c r="F1279" s="7">
        <f t="shared" si="138"/>
        <v>0</v>
      </c>
      <c r="G1279" s="3">
        <f t="shared" si="140"/>
        <v>0</v>
      </c>
      <c r="H1279" s="3">
        <f t="shared" si="141"/>
        <v>0</v>
      </c>
      <c r="I1279" s="3">
        <f t="shared" si="142"/>
        <v>0</v>
      </c>
      <c r="J1279" s="3">
        <f t="shared" si="143"/>
        <v>0</v>
      </c>
      <c r="K1279" s="3">
        <f t="shared" si="144"/>
        <v>0</v>
      </c>
      <c r="L1279" s="2">
        <f t="shared" si="139"/>
        <v>0</v>
      </c>
    </row>
    <row r="1280" spans="1:12">
      <c r="A1280" s="2">
        <v>1260</v>
      </c>
      <c r="B1280" s="2">
        <v>8</v>
      </c>
      <c r="C1280" s="2">
        <v>2004</v>
      </c>
      <c r="D1280" s="2">
        <v>0</v>
      </c>
      <c r="E1280" s="7">
        <v>0</v>
      </c>
      <c r="F1280" s="7">
        <f t="shared" si="138"/>
        <v>0</v>
      </c>
      <c r="G1280" s="3">
        <f t="shared" si="140"/>
        <v>0</v>
      </c>
      <c r="H1280" s="3">
        <f t="shared" si="141"/>
        <v>0</v>
      </c>
      <c r="I1280" s="3">
        <f t="shared" si="142"/>
        <v>0</v>
      </c>
      <c r="J1280" s="3">
        <f t="shared" si="143"/>
        <v>0</v>
      </c>
      <c r="K1280" s="3">
        <f t="shared" si="144"/>
        <v>0</v>
      </c>
      <c r="L1280" s="2">
        <f t="shared" si="139"/>
        <v>0</v>
      </c>
    </row>
    <row r="1281" spans="1:12">
      <c r="A1281" s="2">
        <v>1261</v>
      </c>
      <c r="B1281" s="2">
        <v>9</v>
      </c>
      <c r="C1281" s="2">
        <v>2004</v>
      </c>
      <c r="D1281" s="2">
        <v>0</v>
      </c>
      <c r="E1281" s="7">
        <v>0</v>
      </c>
      <c r="F1281" s="7">
        <f t="shared" si="138"/>
        <v>0</v>
      </c>
      <c r="G1281" s="3">
        <f t="shared" si="140"/>
        <v>0</v>
      </c>
      <c r="H1281" s="3">
        <f t="shared" si="141"/>
        <v>0</v>
      </c>
      <c r="I1281" s="3">
        <f t="shared" si="142"/>
        <v>0</v>
      </c>
      <c r="J1281" s="3">
        <f t="shared" si="143"/>
        <v>0</v>
      </c>
      <c r="K1281" s="3">
        <f t="shared" si="144"/>
        <v>0</v>
      </c>
      <c r="L1281" s="2">
        <f t="shared" si="139"/>
        <v>0</v>
      </c>
    </row>
    <row r="1282" spans="1:12">
      <c r="A1282" s="2">
        <v>1262</v>
      </c>
      <c r="B1282" s="2">
        <v>10</v>
      </c>
      <c r="C1282" s="2">
        <v>2004</v>
      </c>
      <c r="D1282" s="2">
        <v>0</v>
      </c>
      <c r="E1282" s="7">
        <v>0</v>
      </c>
      <c r="F1282" s="7">
        <f t="shared" si="138"/>
        <v>0</v>
      </c>
      <c r="G1282" s="3">
        <f t="shared" si="140"/>
        <v>0</v>
      </c>
      <c r="H1282" s="3">
        <f t="shared" si="141"/>
        <v>0</v>
      </c>
      <c r="I1282" s="3">
        <f t="shared" si="142"/>
        <v>0</v>
      </c>
      <c r="J1282" s="3">
        <f t="shared" si="143"/>
        <v>0</v>
      </c>
      <c r="K1282" s="3">
        <f t="shared" si="144"/>
        <v>0</v>
      </c>
      <c r="L1282" s="2">
        <f t="shared" si="139"/>
        <v>0</v>
      </c>
    </row>
    <row r="1283" spans="1:12">
      <c r="A1283" s="2">
        <v>1263</v>
      </c>
      <c r="B1283" s="2">
        <v>11</v>
      </c>
      <c r="C1283" s="2">
        <v>2004</v>
      </c>
      <c r="D1283" s="2">
        <v>0.31700000000000006</v>
      </c>
      <c r="E1283" s="7">
        <v>0.12449409436120501</v>
      </c>
      <c r="F1283" s="7">
        <f t="shared" si="138"/>
        <v>0</v>
      </c>
      <c r="G1283" s="3">
        <f t="shared" si="140"/>
        <v>0</v>
      </c>
      <c r="H1283" s="3">
        <f t="shared" si="141"/>
        <v>6111.6150653951509</v>
      </c>
      <c r="I1283" s="3">
        <f t="shared" si="142"/>
        <v>6111.6150653951509</v>
      </c>
      <c r="J1283" s="3">
        <f t="shared" si="143"/>
        <v>0</v>
      </c>
      <c r="K1283" s="3">
        <f t="shared" si="144"/>
        <v>1539.5846525593349</v>
      </c>
      <c r="L1283" s="2">
        <f t="shared" si="139"/>
        <v>0</v>
      </c>
    </row>
    <row r="1284" spans="1:12">
      <c r="A1284" s="2">
        <v>1264</v>
      </c>
      <c r="B1284" s="2">
        <v>12</v>
      </c>
      <c r="C1284" s="2">
        <v>2004</v>
      </c>
      <c r="D1284" s="2">
        <v>0.53800000000000003</v>
      </c>
      <c r="E1284" s="7">
        <v>0.37705373977288548</v>
      </c>
      <c r="F1284" s="7">
        <f t="shared" si="138"/>
        <v>0</v>
      </c>
      <c r="G1284" s="3">
        <f t="shared" si="140"/>
        <v>0</v>
      </c>
      <c r="H1284" s="3">
        <f t="shared" si="141"/>
        <v>10372.394022658014</v>
      </c>
      <c r="I1284" s="3">
        <f t="shared" si="142"/>
        <v>10372.394022658014</v>
      </c>
      <c r="J1284" s="3">
        <f t="shared" si="143"/>
        <v>0</v>
      </c>
      <c r="K1284" s="3">
        <f t="shared" si="144"/>
        <v>1539.5846525593349</v>
      </c>
      <c r="L1284" s="2">
        <f t="shared" si="139"/>
        <v>0</v>
      </c>
    </row>
    <row r="1285" spans="1:12">
      <c r="A1285" s="2">
        <v>1265</v>
      </c>
      <c r="B1285" s="2">
        <v>13</v>
      </c>
      <c r="C1285" s="2">
        <v>2004</v>
      </c>
      <c r="D1285" s="2">
        <v>0.92999999999999994</v>
      </c>
      <c r="E1285" s="7">
        <v>0.60575535371283817</v>
      </c>
      <c r="F1285" s="7">
        <f t="shared" si="138"/>
        <v>0</v>
      </c>
      <c r="G1285" s="3">
        <f t="shared" si="140"/>
        <v>0</v>
      </c>
      <c r="H1285" s="3">
        <f t="shared" si="141"/>
        <v>17929.974797531508</v>
      </c>
      <c r="I1285" s="3">
        <f t="shared" si="142"/>
        <v>17929.974797531508</v>
      </c>
      <c r="J1285" s="3">
        <f t="shared" si="143"/>
        <v>0</v>
      </c>
      <c r="K1285" s="3">
        <f t="shared" si="144"/>
        <v>1539.5846525593349</v>
      </c>
      <c r="L1285" s="2">
        <f t="shared" si="139"/>
        <v>0</v>
      </c>
    </row>
    <row r="1286" spans="1:12">
      <c r="A1286" s="2">
        <v>1266</v>
      </c>
      <c r="B1286" s="2">
        <v>14</v>
      </c>
      <c r="C1286" s="2">
        <v>2004</v>
      </c>
      <c r="D1286" s="2">
        <v>2.5000000000000001E-2</v>
      </c>
      <c r="E1286" s="7">
        <v>0.62237677101871902</v>
      </c>
      <c r="F1286" s="7">
        <f t="shared" si="138"/>
        <v>0.597376771018719</v>
      </c>
      <c r="G1286" s="3">
        <f t="shared" si="140"/>
        <v>2595.4143144622467</v>
      </c>
      <c r="H1286" s="3">
        <f t="shared" si="141"/>
        <v>481.98856982611585</v>
      </c>
      <c r="I1286" s="3">
        <f t="shared" si="142"/>
        <v>-2113.4257446361307</v>
      </c>
      <c r="J1286" s="3">
        <f t="shared" si="143"/>
        <v>2113.4257446361307</v>
      </c>
      <c r="K1286" s="3">
        <f t="shared" si="144"/>
        <v>0</v>
      </c>
      <c r="L1286" s="2">
        <f t="shared" si="139"/>
        <v>1</v>
      </c>
    </row>
    <row r="1287" spans="1:12">
      <c r="A1287" s="2">
        <v>1267</v>
      </c>
      <c r="B1287" s="2">
        <v>15</v>
      </c>
      <c r="C1287" s="2">
        <v>2004</v>
      </c>
      <c r="D1287" s="2">
        <v>0.02</v>
      </c>
      <c r="E1287" s="7">
        <v>0.72990511736573305</v>
      </c>
      <c r="F1287" s="7">
        <f t="shared" si="138"/>
        <v>0.70990511736573303</v>
      </c>
      <c r="G1287" s="3">
        <f t="shared" si="140"/>
        <v>3084.3146116628786</v>
      </c>
      <c r="H1287" s="3">
        <f t="shared" si="141"/>
        <v>385.59085586089265</v>
      </c>
      <c r="I1287" s="3">
        <f t="shared" si="142"/>
        <v>-2698.723755801986</v>
      </c>
      <c r="J1287" s="3">
        <f t="shared" si="143"/>
        <v>4812.1495004381168</v>
      </c>
      <c r="K1287" s="3">
        <f t="shared" si="144"/>
        <v>0</v>
      </c>
      <c r="L1287" s="2">
        <f t="shared" si="139"/>
        <v>1</v>
      </c>
    </row>
    <row r="1288" spans="1:12">
      <c r="A1288" s="2">
        <v>1268</v>
      </c>
      <c r="B1288" s="2">
        <v>16</v>
      </c>
      <c r="C1288" s="2">
        <v>2004</v>
      </c>
      <c r="D1288" s="2">
        <v>0.01</v>
      </c>
      <c r="E1288" s="7">
        <v>0.90477283372280093</v>
      </c>
      <c r="F1288" s="7">
        <f t="shared" si="138"/>
        <v>0.89477283372280092</v>
      </c>
      <c r="G1288" s="3">
        <f t="shared" si="140"/>
        <v>3887.5067352817018</v>
      </c>
      <c r="H1288" s="3">
        <f t="shared" si="141"/>
        <v>192.79542793044632</v>
      </c>
      <c r="I1288" s="3">
        <f t="shared" si="142"/>
        <v>-3694.7113073512555</v>
      </c>
      <c r="J1288" s="3">
        <f t="shared" si="143"/>
        <v>8506.8608077893732</v>
      </c>
      <c r="K1288" s="3">
        <f t="shared" si="144"/>
        <v>0</v>
      </c>
      <c r="L1288" s="2">
        <f t="shared" si="139"/>
        <v>1</v>
      </c>
    </row>
    <row r="1289" spans="1:12">
      <c r="A1289" s="2">
        <v>1269</v>
      </c>
      <c r="B1289" s="2">
        <v>17</v>
      </c>
      <c r="C1289" s="2">
        <v>2004</v>
      </c>
      <c r="D1289" s="2">
        <v>1.81</v>
      </c>
      <c r="E1289" s="7">
        <v>0.88069055028279797</v>
      </c>
      <c r="F1289" s="7">
        <f t="shared" si="138"/>
        <v>0</v>
      </c>
      <c r="G1289" s="3">
        <f t="shared" si="140"/>
        <v>0</v>
      </c>
      <c r="H1289" s="3">
        <f t="shared" si="141"/>
        <v>34895.972455410789</v>
      </c>
      <c r="I1289" s="3">
        <f t="shared" si="142"/>
        <v>34895.972455410789</v>
      </c>
      <c r="J1289" s="3">
        <f t="shared" si="143"/>
        <v>0</v>
      </c>
      <c r="K1289" s="3">
        <f t="shared" si="144"/>
        <v>1539.5846525593349</v>
      </c>
      <c r="L1289" s="2">
        <f t="shared" si="139"/>
        <v>0</v>
      </c>
    </row>
    <row r="1290" spans="1:12">
      <c r="A1290" s="2">
        <v>1270</v>
      </c>
      <c r="B1290" s="2">
        <v>18</v>
      </c>
      <c r="C1290" s="2">
        <v>2004</v>
      </c>
      <c r="D1290" s="2">
        <v>0.26</v>
      </c>
      <c r="E1290" s="7">
        <v>1.0404417312222141</v>
      </c>
      <c r="F1290" s="7">
        <f t="shared" si="138"/>
        <v>0.78044173122221405</v>
      </c>
      <c r="G1290" s="3">
        <f t="shared" si="140"/>
        <v>3390.7740292003418</v>
      </c>
      <c r="H1290" s="3">
        <f t="shared" si="141"/>
        <v>5012.6811261916055</v>
      </c>
      <c r="I1290" s="3">
        <f t="shared" si="142"/>
        <v>1621.9070969912636</v>
      </c>
      <c r="J1290" s="3">
        <f t="shared" si="143"/>
        <v>0</v>
      </c>
      <c r="K1290" s="3">
        <f t="shared" si="144"/>
        <v>1539.5846525593349</v>
      </c>
      <c r="L1290" s="2">
        <f t="shared" si="139"/>
        <v>0</v>
      </c>
    </row>
    <row r="1291" spans="1:12">
      <c r="A1291" s="2">
        <v>1271</v>
      </c>
      <c r="B1291" s="2">
        <v>19</v>
      </c>
      <c r="C1291" s="2">
        <v>2004</v>
      </c>
      <c r="D1291" s="2">
        <v>4.9999999999999996E-2</v>
      </c>
      <c r="E1291" s="7">
        <v>1.070301180010655</v>
      </c>
      <c r="F1291" s="7">
        <f t="shared" si="138"/>
        <v>1.020301180010655</v>
      </c>
      <c r="G1291" s="3">
        <f t="shared" si="140"/>
        <v>4432.8879463232361</v>
      </c>
      <c r="H1291" s="3">
        <f t="shared" si="141"/>
        <v>963.9771396522317</v>
      </c>
      <c r="I1291" s="3">
        <f t="shared" si="142"/>
        <v>-3468.9108066710041</v>
      </c>
      <c r="J1291" s="3">
        <f t="shared" si="143"/>
        <v>3468.9108066710041</v>
      </c>
      <c r="K1291" s="3">
        <f t="shared" si="144"/>
        <v>0</v>
      </c>
      <c r="L1291" s="2">
        <f t="shared" si="139"/>
        <v>1</v>
      </c>
    </row>
    <row r="1292" spans="1:12">
      <c r="A1292" s="2">
        <v>1272</v>
      </c>
      <c r="B1292" s="2">
        <v>20</v>
      </c>
      <c r="C1292" s="2">
        <v>2004</v>
      </c>
      <c r="D1292" s="2">
        <v>1.1499999999999999</v>
      </c>
      <c r="E1292" s="7">
        <v>1.0963031484880701</v>
      </c>
      <c r="F1292" s="7">
        <f t="shared" si="138"/>
        <v>0</v>
      </c>
      <c r="G1292" s="3">
        <f t="shared" si="140"/>
        <v>0</v>
      </c>
      <c r="H1292" s="3">
        <f t="shared" si="141"/>
        <v>22171.474212001332</v>
      </c>
      <c r="I1292" s="3">
        <f t="shared" si="142"/>
        <v>22171.474212001332</v>
      </c>
      <c r="J1292" s="3">
        <f t="shared" si="143"/>
        <v>0</v>
      </c>
      <c r="K1292" s="3">
        <f t="shared" si="144"/>
        <v>1539.5846525593349</v>
      </c>
      <c r="L1292" s="2">
        <f t="shared" si="139"/>
        <v>0</v>
      </c>
    </row>
    <row r="1293" spans="1:12">
      <c r="A1293" s="2">
        <v>1273</v>
      </c>
      <c r="B1293" s="2">
        <v>21</v>
      </c>
      <c r="C1293" s="2">
        <v>2004</v>
      </c>
      <c r="D1293" s="2">
        <v>1.46</v>
      </c>
      <c r="E1293" s="7">
        <v>1.0251110225764339</v>
      </c>
      <c r="F1293" s="7">
        <f t="shared" si="138"/>
        <v>0</v>
      </c>
      <c r="G1293" s="3">
        <f t="shared" si="140"/>
        <v>0</v>
      </c>
      <c r="H1293" s="3">
        <f t="shared" si="141"/>
        <v>28148.132477845171</v>
      </c>
      <c r="I1293" s="3">
        <f t="shared" si="142"/>
        <v>28148.132477845171</v>
      </c>
      <c r="J1293" s="3">
        <f t="shared" si="143"/>
        <v>0</v>
      </c>
      <c r="K1293" s="3">
        <f t="shared" si="144"/>
        <v>1539.5846525593349</v>
      </c>
      <c r="L1293" s="2">
        <f t="shared" si="139"/>
        <v>0</v>
      </c>
    </row>
    <row r="1294" spans="1:12">
      <c r="A1294" s="2">
        <v>1274</v>
      </c>
      <c r="B1294" s="2">
        <v>22</v>
      </c>
      <c r="C1294" s="2">
        <v>2004</v>
      </c>
      <c r="D1294" s="2">
        <v>3.0049999999999994</v>
      </c>
      <c r="E1294" s="7">
        <v>0.89009448728107987</v>
      </c>
      <c r="F1294" s="7">
        <f t="shared" si="138"/>
        <v>0</v>
      </c>
      <c r="G1294" s="3">
        <f t="shared" si="140"/>
        <v>0</v>
      </c>
      <c r="H1294" s="3">
        <f t="shared" si="141"/>
        <v>57935.026093099121</v>
      </c>
      <c r="I1294" s="3">
        <f t="shared" si="142"/>
        <v>57935.026093099121</v>
      </c>
      <c r="J1294" s="3">
        <f t="shared" si="143"/>
        <v>0</v>
      </c>
      <c r="K1294" s="3">
        <f t="shared" si="144"/>
        <v>1539.5846525593349</v>
      </c>
      <c r="L1294" s="2">
        <f t="shared" si="139"/>
        <v>0</v>
      </c>
    </row>
    <row r="1295" spans="1:12">
      <c r="A1295" s="2">
        <v>1275</v>
      </c>
      <c r="B1295" s="2">
        <v>23</v>
      </c>
      <c r="C1295" s="2">
        <v>2004</v>
      </c>
      <c r="D1295" s="2">
        <v>1.3800000000000001</v>
      </c>
      <c r="E1295" s="7">
        <v>1.1581633846454449</v>
      </c>
      <c r="F1295" s="7">
        <f t="shared" si="138"/>
        <v>0</v>
      </c>
      <c r="G1295" s="3">
        <f t="shared" si="140"/>
        <v>0</v>
      </c>
      <c r="H1295" s="3">
        <f t="shared" si="141"/>
        <v>26605.7690544016</v>
      </c>
      <c r="I1295" s="3">
        <f t="shared" si="142"/>
        <v>26605.7690544016</v>
      </c>
      <c r="J1295" s="3">
        <f t="shared" si="143"/>
        <v>0</v>
      </c>
      <c r="K1295" s="3">
        <f t="shared" si="144"/>
        <v>1539.5846525593349</v>
      </c>
      <c r="L1295" s="2">
        <f t="shared" si="139"/>
        <v>0</v>
      </c>
    </row>
    <row r="1296" spans="1:12">
      <c r="A1296" s="2">
        <v>1276</v>
      </c>
      <c r="B1296" s="2">
        <v>24</v>
      </c>
      <c r="C1296" s="2">
        <v>2004</v>
      </c>
      <c r="D1296" s="2">
        <v>2.12</v>
      </c>
      <c r="E1296" s="7">
        <v>1.2652271640637989</v>
      </c>
      <c r="F1296" s="7">
        <f t="shared" si="138"/>
        <v>0</v>
      </c>
      <c r="G1296" s="3">
        <f t="shared" si="140"/>
        <v>0</v>
      </c>
      <c r="H1296" s="3">
        <f t="shared" si="141"/>
        <v>40872.630721254631</v>
      </c>
      <c r="I1296" s="3">
        <f t="shared" si="142"/>
        <v>40872.630721254631</v>
      </c>
      <c r="J1296" s="3">
        <f t="shared" si="143"/>
        <v>0</v>
      </c>
      <c r="K1296" s="3">
        <f t="shared" si="144"/>
        <v>1539.5846525593349</v>
      </c>
      <c r="L1296" s="2">
        <f t="shared" si="139"/>
        <v>0</v>
      </c>
    </row>
    <row r="1297" spans="1:12">
      <c r="A1297" s="2">
        <v>1277</v>
      </c>
      <c r="B1297" s="2">
        <v>25</v>
      </c>
      <c r="C1297" s="2">
        <v>2004</v>
      </c>
      <c r="D1297" s="2">
        <v>1.4999999999999999E-2</v>
      </c>
      <c r="E1297" s="7">
        <v>1.1702181090425978</v>
      </c>
      <c r="F1297" s="7">
        <f t="shared" si="138"/>
        <v>1.1552181090425979</v>
      </c>
      <c r="G1297" s="3">
        <f t="shared" si="140"/>
        <v>5019.059598554787</v>
      </c>
      <c r="H1297" s="3">
        <f t="shared" si="141"/>
        <v>289.19314189566956</v>
      </c>
      <c r="I1297" s="3">
        <f t="shared" si="142"/>
        <v>-4729.8664566591178</v>
      </c>
      <c r="J1297" s="3">
        <f t="shared" si="143"/>
        <v>4729.8664566591178</v>
      </c>
      <c r="K1297" s="3">
        <f t="shared" si="144"/>
        <v>0</v>
      </c>
      <c r="L1297" s="2">
        <f t="shared" si="139"/>
        <v>1</v>
      </c>
    </row>
    <row r="1298" spans="1:12">
      <c r="A1298" s="2">
        <v>1278</v>
      </c>
      <c r="B1298" s="2">
        <v>26</v>
      </c>
      <c r="C1298" s="2">
        <v>2004</v>
      </c>
      <c r="D1298" s="2">
        <v>0.27500000000000002</v>
      </c>
      <c r="E1298" s="7">
        <v>1.2189200774968589</v>
      </c>
      <c r="F1298" s="7">
        <f t="shared" si="138"/>
        <v>0.94392007749685891</v>
      </c>
      <c r="G1298" s="3">
        <f t="shared" si="140"/>
        <v>4101.0360624934538</v>
      </c>
      <c r="H1298" s="3">
        <f t="shared" si="141"/>
        <v>5301.8742680872756</v>
      </c>
      <c r="I1298" s="3">
        <f t="shared" si="142"/>
        <v>1200.8382055938218</v>
      </c>
      <c r="J1298" s="3">
        <f t="shared" si="143"/>
        <v>3529.028251065296</v>
      </c>
      <c r="K1298" s="3">
        <f t="shared" si="144"/>
        <v>1200.8382055938218</v>
      </c>
      <c r="L1298" s="2">
        <f t="shared" si="139"/>
        <v>0</v>
      </c>
    </row>
    <row r="1299" spans="1:12">
      <c r="A1299" s="2">
        <v>1279</v>
      </c>
      <c r="B1299" s="2">
        <v>27</v>
      </c>
      <c r="C1299" s="2">
        <v>2004</v>
      </c>
      <c r="D1299" s="2">
        <v>0.60500000000000009</v>
      </c>
      <c r="E1299" s="7">
        <v>1.4133929119441659</v>
      </c>
      <c r="F1299" s="7">
        <f t="shared" si="138"/>
        <v>0.80839291194416585</v>
      </c>
      <c r="G1299" s="3">
        <f t="shared" si="140"/>
        <v>3512.2131243766785</v>
      </c>
      <c r="H1299" s="3">
        <f t="shared" si="141"/>
        <v>11664.123389792005</v>
      </c>
      <c r="I1299" s="3">
        <f t="shared" si="142"/>
        <v>8151.9102654153266</v>
      </c>
      <c r="J1299" s="3">
        <f t="shared" si="143"/>
        <v>0</v>
      </c>
      <c r="K1299" s="3">
        <f t="shared" si="144"/>
        <v>1539.5846525593349</v>
      </c>
      <c r="L1299" s="2">
        <f t="shared" si="139"/>
        <v>0</v>
      </c>
    </row>
    <row r="1300" spans="1:12">
      <c r="A1300" s="2">
        <v>1280</v>
      </c>
      <c r="B1300" s="2">
        <v>28</v>
      </c>
      <c r="C1300" s="2">
        <v>2004</v>
      </c>
      <c r="D1300" s="2">
        <v>0.91</v>
      </c>
      <c r="E1300" s="7">
        <v>1.167855904320598</v>
      </c>
      <c r="F1300" s="7">
        <f t="shared" si="138"/>
        <v>0.25785590432059802</v>
      </c>
      <c r="G1300" s="3">
        <f t="shared" si="140"/>
        <v>1120.3028601212829</v>
      </c>
      <c r="H1300" s="3">
        <f t="shared" si="141"/>
        <v>17544.383941670621</v>
      </c>
      <c r="I1300" s="3">
        <f t="shared" si="142"/>
        <v>16424.081081549339</v>
      </c>
      <c r="J1300" s="3">
        <f t="shared" si="143"/>
        <v>0</v>
      </c>
      <c r="K1300" s="3">
        <f t="shared" si="144"/>
        <v>1539.5846525593349</v>
      </c>
      <c r="L1300" s="2">
        <f t="shared" si="139"/>
        <v>0</v>
      </c>
    </row>
    <row r="1301" spans="1:12">
      <c r="A1301" s="2">
        <v>1281</v>
      </c>
      <c r="B1301" s="2">
        <v>29</v>
      </c>
      <c r="C1301" s="2">
        <v>2004</v>
      </c>
      <c r="D1301" s="2">
        <v>0.95</v>
      </c>
      <c r="E1301" s="7">
        <v>1.2847216522328908</v>
      </c>
      <c r="F1301" s="7">
        <f t="shared" si="138"/>
        <v>0.33472165223289085</v>
      </c>
      <c r="G1301" s="3">
        <f t="shared" si="140"/>
        <v>1454.2603758834082</v>
      </c>
      <c r="H1301" s="3">
        <f t="shared" si="141"/>
        <v>18315.565653392405</v>
      </c>
      <c r="I1301" s="3">
        <f t="shared" si="142"/>
        <v>16861.305277508996</v>
      </c>
      <c r="J1301" s="3">
        <f t="shared" si="143"/>
        <v>0</v>
      </c>
      <c r="K1301" s="3">
        <f t="shared" si="144"/>
        <v>1539.5846525593349</v>
      </c>
      <c r="L1301" s="2">
        <f t="shared" si="139"/>
        <v>0</v>
      </c>
    </row>
    <row r="1302" spans="1:12">
      <c r="A1302" s="2">
        <v>1282</v>
      </c>
      <c r="B1302" s="2">
        <v>30</v>
      </c>
      <c r="C1302" s="2">
        <v>2004</v>
      </c>
      <c r="D1302" s="2">
        <v>5.5E-2</v>
      </c>
      <c r="E1302" s="7">
        <v>1.3981523607786088</v>
      </c>
      <c r="F1302" s="7">
        <f t="shared" ref="F1302:F1365" si="145">IF(OR(B1302&lt;$C$6,B1302&gt;$D$6),0,IF(E1302&gt;D1302,E1302-D1302,0))</f>
        <v>1.3431523607786089</v>
      </c>
      <c r="G1302" s="3">
        <f t="shared" si="140"/>
        <v>5835.5748545825618</v>
      </c>
      <c r="H1302" s="3">
        <f t="shared" si="141"/>
        <v>1060.3748536174548</v>
      </c>
      <c r="I1302" s="3">
        <f t="shared" si="142"/>
        <v>-4775.2000009651074</v>
      </c>
      <c r="J1302" s="3">
        <f t="shared" si="143"/>
        <v>4775.2000009651074</v>
      </c>
      <c r="K1302" s="3">
        <f t="shared" si="144"/>
        <v>0</v>
      </c>
      <c r="L1302" s="2">
        <f t="shared" ref="L1302:L1365" si="146">IF(AND(K1302=0,I1302=0),0,IF(B1302&gt;43,0,IF(ROUND((K1301+I1302),0)=0,0,IF(K1302=0,1,0))))</f>
        <v>1</v>
      </c>
    </row>
    <row r="1303" spans="1:12">
      <c r="A1303" s="2">
        <v>1283</v>
      </c>
      <c r="B1303" s="2">
        <v>31</v>
      </c>
      <c r="C1303" s="2">
        <v>2004</v>
      </c>
      <c r="D1303" s="13">
        <v>0.89</v>
      </c>
      <c r="E1303" s="7">
        <v>1.3165649592870252</v>
      </c>
      <c r="F1303" s="7">
        <f t="shared" si="145"/>
        <v>0.4265649592870252</v>
      </c>
      <c r="G1303" s="3">
        <f t="shared" si="140"/>
        <v>1853.2906786676158</v>
      </c>
      <c r="H1303" s="3">
        <f t="shared" si="141"/>
        <v>17158.793085809728</v>
      </c>
      <c r="I1303" s="3">
        <f t="shared" si="142"/>
        <v>15305.502407142112</v>
      </c>
      <c r="J1303" s="3">
        <f t="shared" si="143"/>
        <v>0</v>
      </c>
      <c r="K1303" s="3">
        <f t="shared" si="144"/>
        <v>1539.5846525593349</v>
      </c>
      <c r="L1303" s="2">
        <f t="shared" si="146"/>
        <v>0</v>
      </c>
    </row>
    <row r="1304" spans="1:12">
      <c r="A1304" s="2">
        <v>1284</v>
      </c>
      <c r="B1304" s="2">
        <v>32</v>
      </c>
      <c r="C1304" s="2">
        <v>2004</v>
      </c>
      <c r="D1304" s="2">
        <v>0.255</v>
      </c>
      <c r="E1304" s="7">
        <v>1.1863842507583919</v>
      </c>
      <c r="F1304" s="7">
        <f t="shared" si="145"/>
        <v>0.93138425075839193</v>
      </c>
      <c r="G1304" s="3">
        <f t="shared" si="140"/>
        <v>4046.5718353271518</v>
      </c>
      <c r="H1304" s="3">
        <f t="shared" si="141"/>
        <v>4916.2834122263821</v>
      </c>
      <c r="I1304" s="3">
        <f t="shared" si="142"/>
        <v>869.71157689923029</v>
      </c>
      <c r="J1304" s="3">
        <f t="shared" si="143"/>
        <v>0</v>
      </c>
      <c r="K1304" s="3">
        <f t="shared" si="144"/>
        <v>1539.5846525593349</v>
      </c>
      <c r="L1304" s="2">
        <f t="shared" si="146"/>
        <v>0</v>
      </c>
    </row>
    <row r="1305" spans="1:12">
      <c r="A1305" s="2">
        <v>1285</v>
      </c>
      <c r="B1305" s="2">
        <v>33</v>
      </c>
      <c r="C1305" s="2">
        <v>2004</v>
      </c>
      <c r="D1305" s="2">
        <v>2.5000000000000001E-2</v>
      </c>
      <c r="E1305" s="7">
        <v>1.0208102351792461</v>
      </c>
      <c r="F1305" s="7">
        <f t="shared" si="145"/>
        <v>0.99581023517924605</v>
      </c>
      <c r="G1305" s="3">
        <f t="shared" si="140"/>
        <v>4326.4824885386188</v>
      </c>
      <c r="H1305" s="3">
        <f t="shared" si="141"/>
        <v>481.98856982611585</v>
      </c>
      <c r="I1305" s="3">
        <f t="shared" si="142"/>
        <v>-3844.4939187125028</v>
      </c>
      <c r="J1305" s="3">
        <f t="shared" si="143"/>
        <v>3844.4939187125028</v>
      </c>
      <c r="K1305" s="3">
        <f t="shared" si="144"/>
        <v>0</v>
      </c>
      <c r="L1305" s="2">
        <f t="shared" si="146"/>
        <v>1</v>
      </c>
    </row>
    <row r="1306" spans="1:12">
      <c r="A1306" s="2">
        <v>1286</v>
      </c>
      <c r="B1306" s="2">
        <v>34</v>
      </c>
      <c r="C1306" s="2">
        <v>2004</v>
      </c>
      <c r="D1306" s="2">
        <v>0.34500000000000003</v>
      </c>
      <c r="E1306" s="7">
        <v>1.0709153532383751</v>
      </c>
      <c r="F1306" s="7">
        <f t="shared" si="145"/>
        <v>0.72591535323837508</v>
      </c>
      <c r="G1306" s="3">
        <f t="shared" si="140"/>
        <v>3153.874054509829</v>
      </c>
      <c r="H1306" s="3">
        <f t="shared" si="141"/>
        <v>6651.4422636004001</v>
      </c>
      <c r="I1306" s="3">
        <f t="shared" si="142"/>
        <v>3497.5682090905711</v>
      </c>
      <c r="J1306" s="3">
        <f t="shared" si="143"/>
        <v>346.92570962193167</v>
      </c>
      <c r="K1306" s="3">
        <f t="shared" si="144"/>
        <v>1539.5846525593349</v>
      </c>
      <c r="L1306" s="2">
        <f t="shared" si="146"/>
        <v>0</v>
      </c>
    </row>
    <row r="1307" spans="1:12">
      <c r="A1307" s="2">
        <v>1287</v>
      </c>
      <c r="B1307" s="2">
        <v>35</v>
      </c>
      <c r="C1307" s="2">
        <v>2004</v>
      </c>
      <c r="D1307" s="2">
        <v>0.375</v>
      </c>
      <c r="E1307" s="7">
        <v>1.023988581632697</v>
      </c>
      <c r="F1307" s="7">
        <f t="shared" si="145"/>
        <v>0.64898858163269701</v>
      </c>
      <c r="G1307" s="3">
        <f t="shared" si="140"/>
        <v>2819.6514099797009</v>
      </c>
      <c r="H1307" s="3">
        <f t="shared" si="141"/>
        <v>7229.8285473917376</v>
      </c>
      <c r="I1307" s="3">
        <f t="shared" si="142"/>
        <v>4410.1771374120362</v>
      </c>
      <c r="J1307" s="3">
        <f t="shared" si="143"/>
        <v>0</v>
      </c>
      <c r="K1307" s="3">
        <f t="shared" si="144"/>
        <v>1539.5846525593349</v>
      </c>
      <c r="L1307" s="2">
        <f t="shared" si="146"/>
        <v>0</v>
      </c>
    </row>
    <row r="1308" spans="1:12">
      <c r="A1308" s="2">
        <v>1288</v>
      </c>
      <c r="B1308" s="2">
        <v>36</v>
      </c>
      <c r="C1308" s="2">
        <v>2004</v>
      </c>
      <c r="D1308" s="2">
        <v>0.22</v>
      </c>
      <c r="E1308" s="7">
        <v>1.0995314949414698</v>
      </c>
      <c r="F1308" s="7">
        <f t="shared" si="145"/>
        <v>0.87953149494146987</v>
      </c>
      <c r="G1308" s="3">
        <f t="shared" si="140"/>
        <v>3821.2879086320199</v>
      </c>
      <c r="H1308" s="3">
        <f t="shared" si="141"/>
        <v>4241.4994144698194</v>
      </c>
      <c r="I1308" s="3">
        <f t="shared" si="142"/>
        <v>420.21150583779945</v>
      </c>
      <c r="J1308" s="3">
        <f t="shared" si="143"/>
        <v>0</v>
      </c>
      <c r="K1308" s="3">
        <f t="shared" si="144"/>
        <v>1539.5846525593349</v>
      </c>
      <c r="L1308" s="2">
        <f t="shared" si="146"/>
        <v>0</v>
      </c>
    </row>
    <row r="1309" spans="1:12">
      <c r="A1309" s="2">
        <v>1289</v>
      </c>
      <c r="B1309" s="2">
        <v>37</v>
      </c>
      <c r="C1309" s="2">
        <v>2004</v>
      </c>
      <c r="D1309" s="2">
        <v>1.1200000000000001</v>
      </c>
      <c r="E1309" s="7">
        <v>0.91154921166864489</v>
      </c>
      <c r="F1309" s="7">
        <f t="shared" si="145"/>
        <v>0</v>
      </c>
      <c r="G1309" s="3">
        <f t="shared" si="140"/>
        <v>0</v>
      </c>
      <c r="H1309" s="3">
        <f t="shared" si="141"/>
        <v>21593.087928209996</v>
      </c>
      <c r="I1309" s="3">
        <f t="shared" si="142"/>
        <v>21593.087928209996</v>
      </c>
      <c r="J1309" s="3">
        <f t="shared" si="143"/>
        <v>0</v>
      </c>
      <c r="K1309" s="3">
        <f t="shared" si="144"/>
        <v>1539.5846525593349</v>
      </c>
      <c r="L1309" s="2">
        <f t="shared" si="146"/>
        <v>0</v>
      </c>
    </row>
    <row r="1310" spans="1:12">
      <c r="A1310" s="2">
        <v>1290</v>
      </c>
      <c r="B1310" s="2">
        <v>38</v>
      </c>
      <c r="C1310" s="2">
        <v>2004</v>
      </c>
      <c r="D1310" s="2">
        <v>2.645</v>
      </c>
      <c r="E1310" s="7">
        <v>0.82651968419631994</v>
      </c>
      <c r="F1310" s="7">
        <f t="shared" si="145"/>
        <v>0</v>
      </c>
      <c r="G1310" s="3">
        <f t="shared" si="140"/>
        <v>0</v>
      </c>
      <c r="H1310" s="3">
        <f t="shared" si="141"/>
        <v>50994.39068760306</v>
      </c>
      <c r="I1310" s="3">
        <f t="shared" si="142"/>
        <v>50994.39068760306</v>
      </c>
      <c r="J1310" s="3">
        <f t="shared" si="143"/>
        <v>0</v>
      </c>
      <c r="K1310" s="3">
        <f t="shared" si="144"/>
        <v>1539.5846525593349</v>
      </c>
      <c r="L1310" s="2">
        <f t="shared" si="146"/>
        <v>0</v>
      </c>
    </row>
    <row r="1311" spans="1:12">
      <c r="A1311" s="2">
        <v>1291</v>
      </c>
      <c r="B1311" s="2">
        <v>39</v>
      </c>
      <c r="C1311" s="2">
        <v>2004</v>
      </c>
      <c r="D1311" s="2">
        <v>0.45500000000000002</v>
      </c>
      <c r="E1311" s="7">
        <v>0.78005157400749692</v>
      </c>
      <c r="F1311" s="7">
        <f t="shared" si="145"/>
        <v>0.3250515740074969</v>
      </c>
      <c r="G1311" s="3">
        <f t="shared" si="140"/>
        <v>1412.2469253011948</v>
      </c>
      <c r="H1311" s="3">
        <f t="shared" si="141"/>
        <v>8772.1919708353107</v>
      </c>
      <c r="I1311" s="3">
        <f t="shared" si="142"/>
        <v>7359.9450455341157</v>
      </c>
      <c r="J1311" s="3">
        <f t="shared" si="143"/>
        <v>0</v>
      </c>
      <c r="K1311" s="3">
        <f t="shared" si="144"/>
        <v>1539.5846525593349</v>
      </c>
      <c r="L1311" s="2">
        <f t="shared" si="146"/>
        <v>0</v>
      </c>
    </row>
    <row r="1312" spans="1:12">
      <c r="A1312" s="2">
        <v>1292</v>
      </c>
      <c r="B1312" s="2">
        <v>40</v>
      </c>
      <c r="C1312" s="2">
        <v>2004</v>
      </c>
      <c r="D1312" s="2">
        <v>0.38</v>
      </c>
      <c r="E1312" s="7">
        <v>0.70915944809555498</v>
      </c>
      <c r="F1312" s="7">
        <f t="shared" si="145"/>
        <v>0</v>
      </c>
      <c r="G1312" s="3">
        <f t="shared" si="140"/>
        <v>0</v>
      </c>
      <c r="H1312" s="3">
        <f t="shared" si="141"/>
        <v>7326.226261356961</v>
      </c>
      <c r="I1312" s="3">
        <f t="shared" si="142"/>
        <v>7326.226261356961</v>
      </c>
      <c r="J1312" s="3">
        <f t="shared" si="143"/>
        <v>0</v>
      </c>
      <c r="K1312" s="3">
        <f t="shared" si="144"/>
        <v>1539.5846525593349</v>
      </c>
      <c r="L1312" s="2">
        <f t="shared" si="146"/>
        <v>0</v>
      </c>
    </row>
    <row r="1313" spans="1:12">
      <c r="A1313" s="2">
        <v>1293</v>
      </c>
      <c r="B1313" s="2">
        <v>41</v>
      </c>
      <c r="C1313" s="2">
        <v>2004</v>
      </c>
      <c r="D1313" s="2">
        <v>0.28000000000000003</v>
      </c>
      <c r="E1313" s="7">
        <v>0.62219251905040296</v>
      </c>
      <c r="F1313" s="7">
        <f t="shared" si="145"/>
        <v>0</v>
      </c>
      <c r="G1313" s="3">
        <f t="shared" si="140"/>
        <v>0</v>
      </c>
      <c r="H1313" s="3">
        <f t="shared" si="141"/>
        <v>5398.271982052499</v>
      </c>
      <c r="I1313" s="3">
        <f t="shared" si="142"/>
        <v>5398.271982052499</v>
      </c>
      <c r="J1313" s="3">
        <f t="shared" si="143"/>
        <v>0</v>
      </c>
      <c r="K1313" s="3">
        <f t="shared" si="144"/>
        <v>1539.5846525593349</v>
      </c>
      <c r="L1313" s="2">
        <f t="shared" si="146"/>
        <v>0</v>
      </c>
    </row>
    <row r="1314" spans="1:12">
      <c r="A1314" s="2">
        <v>1294</v>
      </c>
      <c r="B1314" s="2">
        <v>42</v>
      </c>
      <c r="C1314" s="2">
        <v>2004</v>
      </c>
      <c r="D1314" s="2">
        <v>0.29000000000000004</v>
      </c>
      <c r="E1314" s="7">
        <v>0.37429334607491366</v>
      </c>
      <c r="F1314" s="7">
        <f t="shared" si="145"/>
        <v>0</v>
      </c>
      <c r="G1314" s="3">
        <f t="shared" si="140"/>
        <v>0</v>
      </c>
      <c r="H1314" s="3">
        <f t="shared" si="141"/>
        <v>5591.0674099829448</v>
      </c>
      <c r="I1314" s="3">
        <f t="shared" si="142"/>
        <v>5591.0674099829448</v>
      </c>
      <c r="J1314" s="3">
        <f t="shared" si="143"/>
        <v>0</v>
      </c>
      <c r="K1314" s="3">
        <f t="shared" si="144"/>
        <v>1539.5846525593349</v>
      </c>
      <c r="L1314" s="2">
        <f t="shared" si="146"/>
        <v>0</v>
      </c>
    </row>
    <row r="1315" spans="1:12">
      <c r="A1315" s="2">
        <v>1295</v>
      </c>
      <c r="B1315" s="2">
        <v>43</v>
      </c>
      <c r="C1315" s="2">
        <v>2004</v>
      </c>
      <c r="D1315" s="2">
        <v>0.255</v>
      </c>
      <c r="E1315" s="7">
        <v>0.31135405480052913</v>
      </c>
      <c r="F1315" s="7">
        <f t="shared" si="145"/>
        <v>0</v>
      </c>
      <c r="G1315" s="3">
        <f t="shared" si="140"/>
        <v>0</v>
      </c>
      <c r="H1315" s="3">
        <f t="shared" si="141"/>
        <v>4916.2834122263821</v>
      </c>
      <c r="I1315" s="3">
        <f t="shared" si="142"/>
        <v>4916.2834122263821</v>
      </c>
      <c r="J1315" s="3">
        <f t="shared" si="143"/>
        <v>0</v>
      </c>
      <c r="K1315" s="3">
        <f t="shared" si="144"/>
        <v>1539.5846525593349</v>
      </c>
      <c r="L1315" s="2">
        <f t="shared" si="146"/>
        <v>0</v>
      </c>
    </row>
    <row r="1316" spans="1:12">
      <c r="A1316" s="2">
        <v>1296</v>
      </c>
      <c r="B1316" s="2">
        <v>44</v>
      </c>
      <c r="C1316" s="2">
        <v>2004</v>
      </c>
      <c r="D1316" s="2">
        <v>1.135</v>
      </c>
      <c r="E1316" s="7">
        <v>0.34105976343164662</v>
      </c>
      <c r="F1316" s="7">
        <f t="shared" si="145"/>
        <v>0</v>
      </c>
      <c r="G1316" s="3">
        <f t="shared" ref="G1316:G1379" si="147">IF($C$2="Y",F1316*$C$4*43560/12/0.133680556,IF(AND(B1316&gt;=$C$11,B1316&lt;=$D$11),$C$10,0))</f>
        <v>0</v>
      </c>
      <c r="H1316" s="3">
        <f t="shared" ref="H1316:H1379" si="148">D1316*$C$13*43560/12/0.133680556</f>
        <v>21882.281070105662</v>
      </c>
      <c r="I1316" s="3">
        <f t="shared" ref="I1316:I1379" si="149">H1316-G1316</f>
        <v>21882.281070105662</v>
      </c>
      <c r="J1316" s="3">
        <f t="shared" ref="J1316:J1379" si="150">IF(B1316&gt;43,0,IF(AND(I1316&gt;=0,(J1315-I1316)&lt;=0),0,IF(I1316&lt;=0,ABS(I1316)+J1315,J1315-I1316)))</f>
        <v>0</v>
      </c>
      <c r="K1316" s="3">
        <f t="shared" ref="K1316:K1379" si="151">IF(B1316&gt;43,0,IF(K1315+I1316&lt;=0,0,IF(K1315+I1316&gt;=$C$15,$C$15,K1315+I1316)))</f>
        <v>0</v>
      </c>
      <c r="L1316" s="2">
        <f t="shared" si="146"/>
        <v>0</v>
      </c>
    </row>
    <row r="1317" spans="1:12">
      <c r="A1317" s="2">
        <v>1297</v>
      </c>
      <c r="B1317" s="2">
        <v>45</v>
      </c>
      <c r="C1317" s="2">
        <v>2004</v>
      </c>
      <c r="D1317" s="2">
        <v>9.5000000000000001E-2</v>
      </c>
      <c r="E1317" s="7">
        <v>0.27887921231396839</v>
      </c>
      <c r="F1317" s="7">
        <f t="shared" si="145"/>
        <v>0</v>
      </c>
      <c r="G1317" s="3">
        <f t="shared" si="147"/>
        <v>0</v>
      </c>
      <c r="H1317" s="3">
        <f t="shared" si="148"/>
        <v>1831.5565653392403</v>
      </c>
      <c r="I1317" s="3">
        <f t="shared" si="149"/>
        <v>1831.5565653392403</v>
      </c>
      <c r="J1317" s="3">
        <f t="shared" si="150"/>
        <v>0</v>
      </c>
      <c r="K1317" s="3">
        <f t="shared" si="151"/>
        <v>0</v>
      </c>
      <c r="L1317" s="2">
        <f t="shared" si="146"/>
        <v>0</v>
      </c>
    </row>
    <row r="1318" spans="1:12">
      <c r="A1318" s="2">
        <v>1298</v>
      </c>
      <c r="B1318" s="2">
        <v>46</v>
      </c>
      <c r="C1318" s="2">
        <v>2004</v>
      </c>
      <c r="D1318" s="2">
        <v>0.01</v>
      </c>
      <c r="E1318" s="7">
        <v>0.2485211021087132</v>
      </c>
      <c r="F1318" s="7">
        <f t="shared" si="145"/>
        <v>0</v>
      </c>
      <c r="G1318" s="3">
        <f t="shared" si="147"/>
        <v>0</v>
      </c>
      <c r="H1318" s="3">
        <f t="shared" si="148"/>
        <v>192.79542793044632</v>
      </c>
      <c r="I1318" s="3">
        <f t="shared" si="149"/>
        <v>192.79542793044632</v>
      </c>
      <c r="J1318" s="3">
        <f t="shared" si="150"/>
        <v>0</v>
      </c>
      <c r="K1318" s="3">
        <f t="shared" si="151"/>
        <v>0</v>
      </c>
      <c r="L1318" s="2">
        <f t="shared" si="146"/>
        <v>0</v>
      </c>
    </row>
    <row r="1319" spans="1:12">
      <c r="A1319" s="2">
        <v>1299</v>
      </c>
      <c r="B1319" s="2">
        <v>47</v>
      </c>
      <c r="C1319" s="2">
        <v>2004</v>
      </c>
      <c r="D1319" s="2">
        <v>0.63500000000000001</v>
      </c>
      <c r="E1319" s="7">
        <v>0.20561149585326841</v>
      </c>
      <c r="F1319" s="7">
        <f t="shared" si="145"/>
        <v>0</v>
      </c>
      <c r="G1319" s="3">
        <f t="shared" si="147"/>
        <v>0</v>
      </c>
      <c r="H1319" s="3">
        <f t="shared" si="148"/>
        <v>12242.509673583343</v>
      </c>
      <c r="I1319" s="3">
        <f t="shared" si="149"/>
        <v>12242.509673583343</v>
      </c>
      <c r="J1319" s="3">
        <f t="shared" si="150"/>
        <v>0</v>
      </c>
      <c r="K1319" s="3">
        <f t="shared" si="151"/>
        <v>0</v>
      </c>
      <c r="L1319" s="2">
        <f t="shared" si="146"/>
        <v>0</v>
      </c>
    </row>
    <row r="1320" spans="1:12">
      <c r="A1320" s="2">
        <v>1300</v>
      </c>
      <c r="B1320" s="2">
        <v>48</v>
      </c>
      <c r="C1320" s="2">
        <v>2004</v>
      </c>
      <c r="D1320" s="2">
        <v>0</v>
      </c>
      <c r="E1320" s="7">
        <v>2.2766614150006401E-2</v>
      </c>
      <c r="F1320" s="7">
        <f t="shared" si="145"/>
        <v>0</v>
      </c>
      <c r="G1320" s="3">
        <f t="shared" si="147"/>
        <v>0</v>
      </c>
      <c r="H1320" s="3">
        <f t="shared" si="148"/>
        <v>0</v>
      </c>
      <c r="I1320" s="3">
        <f t="shared" si="149"/>
        <v>0</v>
      </c>
      <c r="J1320" s="3">
        <f t="shared" si="150"/>
        <v>0</v>
      </c>
      <c r="K1320" s="3">
        <f t="shared" si="151"/>
        <v>0</v>
      </c>
      <c r="L1320" s="2">
        <f t="shared" si="146"/>
        <v>0</v>
      </c>
    </row>
    <row r="1321" spans="1:12">
      <c r="A1321" s="2">
        <v>1301</v>
      </c>
      <c r="B1321" s="2">
        <v>49</v>
      </c>
      <c r="C1321" s="2">
        <v>2004</v>
      </c>
      <c r="D1321" s="2">
        <v>0</v>
      </c>
      <c r="E1321" s="7">
        <v>0</v>
      </c>
      <c r="F1321" s="7">
        <f t="shared" si="145"/>
        <v>0</v>
      </c>
      <c r="G1321" s="3">
        <f t="shared" si="147"/>
        <v>0</v>
      </c>
      <c r="H1321" s="3">
        <f t="shared" si="148"/>
        <v>0</v>
      </c>
      <c r="I1321" s="3">
        <f t="shared" si="149"/>
        <v>0</v>
      </c>
      <c r="J1321" s="3">
        <f t="shared" si="150"/>
        <v>0</v>
      </c>
      <c r="K1321" s="3">
        <f t="shared" si="151"/>
        <v>0</v>
      </c>
      <c r="L1321" s="2">
        <f t="shared" si="146"/>
        <v>0</v>
      </c>
    </row>
    <row r="1322" spans="1:12">
      <c r="A1322" s="2">
        <v>1302</v>
      </c>
      <c r="B1322" s="2">
        <v>50</v>
      </c>
      <c r="C1322" s="2">
        <v>2004</v>
      </c>
      <c r="D1322" s="2">
        <v>0</v>
      </c>
      <c r="E1322" s="7">
        <v>0</v>
      </c>
      <c r="F1322" s="7">
        <f t="shared" si="145"/>
        <v>0</v>
      </c>
      <c r="G1322" s="3">
        <f t="shared" si="147"/>
        <v>0</v>
      </c>
      <c r="H1322" s="3">
        <f t="shared" si="148"/>
        <v>0</v>
      </c>
      <c r="I1322" s="3">
        <f t="shared" si="149"/>
        <v>0</v>
      </c>
      <c r="J1322" s="3">
        <f t="shared" si="150"/>
        <v>0</v>
      </c>
      <c r="K1322" s="3">
        <f t="shared" si="151"/>
        <v>0</v>
      </c>
      <c r="L1322" s="2">
        <f t="shared" si="146"/>
        <v>0</v>
      </c>
    </row>
    <row r="1323" spans="1:12">
      <c r="A1323" s="2">
        <v>1303</v>
      </c>
      <c r="B1323" s="2">
        <v>51</v>
      </c>
      <c r="C1323" s="2">
        <v>2004</v>
      </c>
      <c r="D1323" s="2">
        <v>0</v>
      </c>
      <c r="E1323" s="7">
        <v>0</v>
      </c>
      <c r="F1323" s="7">
        <f t="shared" si="145"/>
        <v>0</v>
      </c>
      <c r="G1323" s="3">
        <f t="shared" si="147"/>
        <v>0</v>
      </c>
      <c r="H1323" s="3">
        <f t="shared" si="148"/>
        <v>0</v>
      </c>
      <c r="I1323" s="3">
        <f t="shared" si="149"/>
        <v>0</v>
      </c>
      <c r="J1323" s="3">
        <f t="shared" si="150"/>
        <v>0</v>
      </c>
      <c r="K1323" s="3">
        <f t="shared" si="151"/>
        <v>0</v>
      </c>
      <c r="L1323" s="2">
        <f t="shared" si="146"/>
        <v>0</v>
      </c>
    </row>
    <row r="1324" spans="1:12">
      <c r="A1324" s="2">
        <v>1304</v>
      </c>
      <c r="B1324" s="2">
        <v>52</v>
      </c>
      <c r="C1324" s="2">
        <v>2004</v>
      </c>
      <c r="D1324" s="2">
        <v>0</v>
      </c>
      <c r="E1324" s="7">
        <v>0</v>
      </c>
      <c r="F1324" s="7">
        <f t="shared" si="145"/>
        <v>0</v>
      </c>
      <c r="G1324" s="3">
        <f t="shared" si="147"/>
        <v>0</v>
      </c>
      <c r="H1324" s="3">
        <f t="shared" si="148"/>
        <v>0</v>
      </c>
      <c r="I1324" s="3">
        <f t="shared" si="149"/>
        <v>0</v>
      </c>
      <c r="J1324" s="3">
        <f t="shared" si="150"/>
        <v>0</v>
      </c>
      <c r="K1324" s="3">
        <f t="shared" si="151"/>
        <v>0</v>
      </c>
      <c r="L1324" s="2">
        <f t="shared" si="146"/>
        <v>0</v>
      </c>
    </row>
    <row r="1325" spans="1:12">
      <c r="A1325" s="2">
        <v>1305</v>
      </c>
      <c r="B1325" s="2">
        <v>53</v>
      </c>
      <c r="C1325" s="2">
        <v>2004</v>
      </c>
      <c r="D1325" s="2">
        <v>0</v>
      </c>
      <c r="E1325" s="7">
        <v>0</v>
      </c>
      <c r="F1325" s="7">
        <f t="shared" si="145"/>
        <v>0</v>
      </c>
      <c r="G1325" s="3">
        <f t="shared" si="147"/>
        <v>0</v>
      </c>
      <c r="H1325" s="3">
        <f t="shared" si="148"/>
        <v>0</v>
      </c>
      <c r="I1325" s="3">
        <f t="shared" si="149"/>
        <v>0</v>
      </c>
      <c r="J1325" s="3">
        <f t="shared" si="150"/>
        <v>0</v>
      </c>
      <c r="K1325" s="3">
        <f t="shared" si="151"/>
        <v>0</v>
      </c>
      <c r="L1325" s="2">
        <f t="shared" si="146"/>
        <v>0</v>
      </c>
    </row>
    <row r="1326" spans="1:12">
      <c r="A1326" s="2">
        <v>1306</v>
      </c>
      <c r="B1326" s="2">
        <v>1</v>
      </c>
      <c r="C1326" s="2">
        <v>2005</v>
      </c>
      <c r="D1326" s="2">
        <v>0</v>
      </c>
      <c r="E1326" s="7">
        <v>0</v>
      </c>
      <c r="F1326" s="7">
        <f t="shared" si="145"/>
        <v>0</v>
      </c>
      <c r="G1326" s="3">
        <f t="shared" si="147"/>
        <v>0</v>
      </c>
      <c r="H1326" s="3">
        <f t="shared" si="148"/>
        <v>0</v>
      </c>
      <c r="I1326" s="3">
        <f t="shared" si="149"/>
        <v>0</v>
      </c>
      <c r="J1326" s="3">
        <f t="shared" si="150"/>
        <v>0</v>
      </c>
      <c r="K1326" s="3">
        <f t="shared" si="151"/>
        <v>0</v>
      </c>
      <c r="L1326" s="2">
        <f t="shared" si="146"/>
        <v>0</v>
      </c>
    </row>
    <row r="1327" spans="1:12">
      <c r="A1327" s="2">
        <v>1307</v>
      </c>
      <c r="B1327" s="2">
        <v>2</v>
      </c>
      <c r="C1327" s="2">
        <v>2005</v>
      </c>
      <c r="D1327" s="2">
        <v>0</v>
      </c>
      <c r="E1327" s="7">
        <v>0</v>
      </c>
      <c r="F1327" s="7">
        <f t="shared" si="145"/>
        <v>0</v>
      </c>
      <c r="G1327" s="3">
        <f t="shared" si="147"/>
        <v>0</v>
      </c>
      <c r="H1327" s="3">
        <f t="shared" si="148"/>
        <v>0</v>
      </c>
      <c r="I1327" s="3">
        <f t="shared" si="149"/>
        <v>0</v>
      </c>
      <c r="J1327" s="3">
        <f t="shared" si="150"/>
        <v>0</v>
      </c>
      <c r="K1327" s="3">
        <f t="shared" si="151"/>
        <v>0</v>
      </c>
      <c r="L1327" s="2">
        <f t="shared" si="146"/>
        <v>0</v>
      </c>
    </row>
    <row r="1328" spans="1:12">
      <c r="A1328" s="2">
        <v>1308</v>
      </c>
      <c r="B1328" s="2">
        <v>3</v>
      </c>
      <c r="C1328" s="2">
        <v>2005</v>
      </c>
      <c r="D1328" s="2">
        <v>0</v>
      </c>
      <c r="E1328" s="7">
        <v>0</v>
      </c>
      <c r="F1328" s="7">
        <f t="shared" si="145"/>
        <v>0</v>
      </c>
      <c r="G1328" s="3">
        <f t="shared" si="147"/>
        <v>0</v>
      </c>
      <c r="H1328" s="3">
        <f t="shared" si="148"/>
        <v>0</v>
      </c>
      <c r="I1328" s="3">
        <f t="shared" si="149"/>
        <v>0</v>
      </c>
      <c r="J1328" s="3">
        <f t="shared" si="150"/>
        <v>0</v>
      </c>
      <c r="K1328" s="3">
        <f t="shared" si="151"/>
        <v>0</v>
      </c>
      <c r="L1328" s="2">
        <f t="shared" si="146"/>
        <v>0</v>
      </c>
    </row>
    <row r="1329" spans="1:12">
      <c r="A1329" s="2">
        <v>1309</v>
      </c>
      <c r="B1329" s="2">
        <v>4</v>
      </c>
      <c r="C1329" s="2">
        <v>2005</v>
      </c>
      <c r="D1329" s="2">
        <v>0</v>
      </c>
      <c r="E1329" s="7">
        <v>0</v>
      </c>
      <c r="F1329" s="7">
        <f t="shared" si="145"/>
        <v>0</v>
      </c>
      <c r="G1329" s="3">
        <f t="shared" si="147"/>
        <v>0</v>
      </c>
      <c r="H1329" s="3">
        <f t="shared" si="148"/>
        <v>0</v>
      </c>
      <c r="I1329" s="3">
        <f t="shared" si="149"/>
        <v>0</v>
      </c>
      <c r="J1329" s="3">
        <f t="shared" si="150"/>
        <v>0</v>
      </c>
      <c r="K1329" s="3">
        <f t="shared" si="151"/>
        <v>0</v>
      </c>
      <c r="L1329" s="2">
        <f t="shared" si="146"/>
        <v>0</v>
      </c>
    </row>
    <row r="1330" spans="1:12">
      <c r="A1330" s="2">
        <v>1310</v>
      </c>
      <c r="B1330" s="2">
        <v>5</v>
      </c>
      <c r="C1330" s="2">
        <v>2005</v>
      </c>
      <c r="D1330" s="2">
        <v>0</v>
      </c>
      <c r="E1330" s="7">
        <v>0</v>
      </c>
      <c r="F1330" s="7">
        <f t="shared" si="145"/>
        <v>0</v>
      </c>
      <c r="G1330" s="3">
        <f t="shared" si="147"/>
        <v>0</v>
      </c>
      <c r="H1330" s="3">
        <f t="shared" si="148"/>
        <v>0</v>
      </c>
      <c r="I1330" s="3">
        <f t="shared" si="149"/>
        <v>0</v>
      </c>
      <c r="J1330" s="3">
        <f t="shared" si="150"/>
        <v>0</v>
      </c>
      <c r="K1330" s="3">
        <f t="shared" si="151"/>
        <v>0</v>
      </c>
      <c r="L1330" s="2">
        <f t="shared" si="146"/>
        <v>0</v>
      </c>
    </row>
    <row r="1331" spans="1:12">
      <c r="A1331" s="2">
        <v>1311</v>
      </c>
      <c r="B1331" s="2">
        <v>6</v>
      </c>
      <c r="C1331" s="2">
        <v>2005</v>
      </c>
      <c r="D1331" s="2">
        <v>0</v>
      </c>
      <c r="E1331" s="7">
        <v>0</v>
      </c>
      <c r="F1331" s="7">
        <f t="shared" si="145"/>
        <v>0</v>
      </c>
      <c r="G1331" s="3">
        <f t="shared" si="147"/>
        <v>0</v>
      </c>
      <c r="H1331" s="3">
        <f t="shared" si="148"/>
        <v>0</v>
      </c>
      <c r="I1331" s="3">
        <f t="shared" si="149"/>
        <v>0</v>
      </c>
      <c r="J1331" s="3">
        <f t="shared" si="150"/>
        <v>0</v>
      </c>
      <c r="K1331" s="3">
        <f t="shared" si="151"/>
        <v>0</v>
      </c>
      <c r="L1331" s="2">
        <f t="shared" si="146"/>
        <v>0</v>
      </c>
    </row>
    <row r="1332" spans="1:12">
      <c r="A1332" s="2">
        <v>1312</v>
      </c>
      <c r="B1332" s="2">
        <v>7</v>
      </c>
      <c r="C1332" s="2">
        <v>2005</v>
      </c>
      <c r="D1332" s="2">
        <v>0</v>
      </c>
      <c r="E1332" s="7">
        <v>0</v>
      </c>
      <c r="F1332" s="7">
        <f t="shared" si="145"/>
        <v>0</v>
      </c>
      <c r="G1332" s="3">
        <f t="shared" si="147"/>
        <v>0</v>
      </c>
      <c r="H1332" s="3">
        <f t="shared" si="148"/>
        <v>0</v>
      </c>
      <c r="I1332" s="3">
        <f t="shared" si="149"/>
        <v>0</v>
      </c>
      <c r="J1332" s="3">
        <f t="shared" si="150"/>
        <v>0</v>
      </c>
      <c r="K1332" s="3">
        <f t="shared" si="151"/>
        <v>0</v>
      </c>
      <c r="L1332" s="2">
        <f t="shared" si="146"/>
        <v>0</v>
      </c>
    </row>
    <row r="1333" spans="1:12">
      <c r="A1333" s="2">
        <v>1313</v>
      </c>
      <c r="B1333" s="2">
        <v>8</v>
      </c>
      <c r="C1333" s="2">
        <v>2005</v>
      </c>
      <c r="D1333" s="2">
        <v>0</v>
      </c>
      <c r="E1333" s="7">
        <v>0</v>
      </c>
      <c r="F1333" s="7">
        <f t="shared" si="145"/>
        <v>0</v>
      </c>
      <c r="G1333" s="3">
        <f t="shared" si="147"/>
        <v>0</v>
      </c>
      <c r="H1333" s="3">
        <f t="shared" si="148"/>
        <v>0</v>
      </c>
      <c r="I1333" s="3">
        <f t="shared" si="149"/>
        <v>0</v>
      </c>
      <c r="J1333" s="3">
        <f t="shared" si="150"/>
        <v>0</v>
      </c>
      <c r="K1333" s="3">
        <f t="shared" si="151"/>
        <v>0</v>
      </c>
      <c r="L1333" s="2">
        <f t="shared" si="146"/>
        <v>0</v>
      </c>
    </row>
    <row r="1334" spans="1:12">
      <c r="A1334" s="2">
        <v>1314</v>
      </c>
      <c r="B1334" s="2">
        <v>9</v>
      </c>
      <c r="C1334" s="2">
        <v>2005</v>
      </c>
      <c r="D1334" s="2">
        <v>0</v>
      </c>
      <c r="E1334" s="7">
        <v>0</v>
      </c>
      <c r="F1334" s="7">
        <f t="shared" si="145"/>
        <v>0</v>
      </c>
      <c r="G1334" s="3">
        <f t="shared" si="147"/>
        <v>0</v>
      </c>
      <c r="H1334" s="3">
        <f t="shared" si="148"/>
        <v>0</v>
      </c>
      <c r="I1334" s="3">
        <f t="shared" si="149"/>
        <v>0</v>
      </c>
      <c r="J1334" s="3">
        <f t="shared" si="150"/>
        <v>0</v>
      </c>
      <c r="K1334" s="3">
        <f t="shared" si="151"/>
        <v>0</v>
      </c>
      <c r="L1334" s="2">
        <f t="shared" si="146"/>
        <v>0</v>
      </c>
    </row>
    <row r="1335" spans="1:12">
      <c r="A1335" s="2">
        <v>1315</v>
      </c>
      <c r="B1335" s="2">
        <v>10</v>
      </c>
      <c r="C1335" s="2">
        <v>2005</v>
      </c>
      <c r="D1335" s="2">
        <v>0.13800000000000001</v>
      </c>
      <c r="E1335" s="7">
        <v>6.1420511748374693E-2</v>
      </c>
      <c r="F1335" s="7">
        <f t="shared" si="145"/>
        <v>0</v>
      </c>
      <c r="G1335" s="3">
        <f t="shared" si="147"/>
        <v>0</v>
      </c>
      <c r="H1335" s="3">
        <f t="shared" si="148"/>
        <v>2660.5769054401599</v>
      </c>
      <c r="I1335" s="3">
        <f t="shared" si="149"/>
        <v>2660.5769054401599</v>
      </c>
      <c r="J1335" s="3">
        <f t="shared" si="150"/>
        <v>0</v>
      </c>
      <c r="K1335" s="3">
        <f t="shared" si="151"/>
        <v>1539.5846525593349</v>
      </c>
      <c r="L1335" s="2">
        <f t="shared" si="146"/>
        <v>0</v>
      </c>
    </row>
    <row r="1336" spans="1:12">
      <c r="A1336" s="2">
        <v>1316</v>
      </c>
      <c r="B1336" s="2">
        <v>11</v>
      </c>
      <c r="C1336" s="2">
        <v>2005</v>
      </c>
      <c r="D1336" s="2">
        <v>0.7330000000000001</v>
      </c>
      <c r="E1336" s="7">
        <v>0.2535635824185305</v>
      </c>
      <c r="F1336" s="7">
        <f t="shared" si="145"/>
        <v>0</v>
      </c>
      <c r="G1336" s="3">
        <f t="shared" si="147"/>
        <v>0</v>
      </c>
      <c r="H1336" s="3">
        <f t="shared" si="148"/>
        <v>14131.904867301719</v>
      </c>
      <c r="I1336" s="3">
        <f t="shared" si="149"/>
        <v>14131.904867301719</v>
      </c>
      <c r="J1336" s="3">
        <f t="shared" si="150"/>
        <v>0</v>
      </c>
      <c r="K1336" s="3">
        <f t="shared" si="151"/>
        <v>1539.5846525593349</v>
      </c>
      <c r="L1336" s="2">
        <f t="shared" si="146"/>
        <v>0</v>
      </c>
    </row>
    <row r="1337" spans="1:12">
      <c r="A1337" s="2">
        <v>1317</v>
      </c>
      <c r="B1337" s="2">
        <v>12</v>
      </c>
      <c r="C1337" s="2">
        <v>2005</v>
      </c>
      <c r="D1337" s="2">
        <v>5.4000000000000006E-2</v>
      </c>
      <c r="E1337" s="7">
        <v>0.44015590506285202</v>
      </c>
      <c r="F1337" s="7">
        <f t="shared" si="145"/>
        <v>0</v>
      </c>
      <c r="G1337" s="3">
        <f t="shared" si="147"/>
        <v>0</v>
      </c>
      <c r="H1337" s="3">
        <f t="shared" si="148"/>
        <v>1041.0953108244105</v>
      </c>
      <c r="I1337" s="3">
        <f t="shared" si="149"/>
        <v>1041.0953108244105</v>
      </c>
      <c r="J1337" s="3">
        <f t="shared" si="150"/>
        <v>0</v>
      </c>
      <c r="K1337" s="3">
        <f t="shared" si="151"/>
        <v>1539.5846525593349</v>
      </c>
      <c r="L1337" s="2">
        <f t="shared" si="146"/>
        <v>0</v>
      </c>
    </row>
    <row r="1338" spans="1:12">
      <c r="A1338" s="2">
        <v>1318</v>
      </c>
      <c r="B1338" s="2">
        <v>13</v>
      </c>
      <c r="C1338" s="2">
        <v>2005</v>
      </c>
      <c r="D1338" s="2">
        <v>0.92</v>
      </c>
      <c r="E1338" s="7">
        <v>0.71160826699069502</v>
      </c>
      <c r="F1338" s="7">
        <f t="shared" si="145"/>
        <v>0</v>
      </c>
      <c r="G1338" s="3">
        <f t="shared" si="147"/>
        <v>0</v>
      </c>
      <c r="H1338" s="3">
        <f t="shared" si="148"/>
        <v>17737.179369601065</v>
      </c>
      <c r="I1338" s="3">
        <f t="shared" si="149"/>
        <v>17737.179369601065</v>
      </c>
      <c r="J1338" s="3">
        <f t="shared" si="150"/>
        <v>0</v>
      </c>
      <c r="K1338" s="3">
        <f t="shared" si="151"/>
        <v>1539.5846525593349</v>
      </c>
      <c r="L1338" s="2">
        <f t="shared" si="146"/>
        <v>0</v>
      </c>
    </row>
    <row r="1339" spans="1:12">
      <c r="A1339" s="2">
        <v>1319</v>
      </c>
      <c r="B1339" s="2">
        <v>14</v>
      </c>
      <c r="C1339" s="2">
        <v>2005</v>
      </c>
      <c r="D1339" s="2">
        <v>5.0000000000000001E-3</v>
      </c>
      <c r="E1339" s="7">
        <v>0.93267283369434295</v>
      </c>
      <c r="F1339" s="7">
        <f t="shared" si="145"/>
        <v>0.92767283369434295</v>
      </c>
      <c r="G1339" s="3">
        <f t="shared" si="147"/>
        <v>4030.446894682831</v>
      </c>
      <c r="H1339" s="3">
        <f t="shared" si="148"/>
        <v>96.397713965223161</v>
      </c>
      <c r="I1339" s="3">
        <f t="shared" si="149"/>
        <v>-3934.0491807176077</v>
      </c>
      <c r="J1339" s="3">
        <f t="shared" si="150"/>
        <v>3934.0491807176077</v>
      </c>
      <c r="K1339" s="3">
        <f t="shared" si="151"/>
        <v>0</v>
      </c>
      <c r="L1339" s="2">
        <f t="shared" si="146"/>
        <v>1</v>
      </c>
    </row>
    <row r="1340" spans="1:12">
      <c r="A1340" s="2">
        <v>1320</v>
      </c>
      <c r="B1340" s="2">
        <v>15</v>
      </c>
      <c r="C1340" s="2">
        <v>2005</v>
      </c>
      <c r="D1340" s="2">
        <v>1.88</v>
      </c>
      <c r="E1340" s="7">
        <v>0.83284606214262302</v>
      </c>
      <c r="F1340" s="7">
        <f t="shared" si="145"/>
        <v>0</v>
      </c>
      <c r="G1340" s="3">
        <f t="shared" si="147"/>
        <v>0</v>
      </c>
      <c r="H1340" s="3">
        <f t="shared" si="148"/>
        <v>36245.540450923916</v>
      </c>
      <c r="I1340" s="3">
        <f t="shared" si="149"/>
        <v>36245.540450923916</v>
      </c>
      <c r="J1340" s="3">
        <f t="shared" si="150"/>
        <v>0</v>
      </c>
      <c r="K1340" s="3">
        <f t="shared" si="151"/>
        <v>1539.5846525593349</v>
      </c>
      <c r="L1340" s="2">
        <f t="shared" si="146"/>
        <v>0</v>
      </c>
    </row>
    <row r="1341" spans="1:12">
      <c r="A1341" s="2">
        <v>1321</v>
      </c>
      <c r="B1341" s="2">
        <v>16</v>
      </c>
      <c r="C1341" s="2">
        <v>2005</v>
      </c>
      <c r="D1341" s="2">
        <v>0.22</v>
      </c>
      <c r="E1341" s="7">
        <v>0.86731102273738991</v>
      </c>
      <c r="F1341" s="7">
        <f t="shared" si="145"/>
        <v>0.64731102273738994</v>
      </c>
      <c r="G1341" s="3">
        <f t="shared" si="147"/>
        <v>2812.3629438366197</v>
      </c>
      <c r="H1341" s="3">
        <f t="shared" si="148"/>
        <v>4241.4994144698194</v>
      </c>
      <c r="I1341" s="3">
        <f t="shared" si="149"/>
        <v>1429.1364706331997</v>
      </c>
      <c r="J1341" s="3">
        <f t="shared" si="150"/>
        <v>0</v>
      </c>
      <c r="K1341" s="3">
        <f t="shared" si="151"/>
        <v>1539.5846525593349</v>
      </c>
      <c r="L1341" s="2">
        <f t="shared" si="146"/>
        <v>0</v>
      </c>
    </row>
    <row r="1342" spans="1:12">
      <c r="A1342" s="2">
        <v>1322</v>
      </c>
      <c r="B1342" s="2">
        <v>17</v>
      </c>
      <c r="C1342" s="2">
        <v>2005</v>
      </c>
      <c r="D1342" s="2">
        <v>0.22000000000000003</v>
      </c>
      <c r="E1342" s="7">
        <v>0.62341220408852904</v>
      </c>
      <c r="F1342" s="7">
        <f t="shared" si="145"/>
        <v>0.40341220408852901</v>
      </c>
      <c r="G1342" s="3">
        <f t="shared" si="147"/>
        <v>1752.6992342447891</v>
      </c>
      <c r="H1342" s="3">
        <f t="shared" si="148"/>
        <v>4241.4994144698194</v>
      </c>
      <c r="I1342" s="3">
        <f t="shared" si="149"/>
        <v>2488.8001802250301</v>
      </c>
      <c r="J1342" s="3">
        <f t="shared" si="150"/>
        <v>0</v>
      </c>
      <c r="K1342" s="3">
        <f t="shared" si="151"/>
        <v>1539.5846525593349</v>
      </c>
      <c r="L1342" s="2">
        <f t="shared" si="146"/>
        <v>0</v>
      </c>
    </row>
    <row r="1343" spans="1:12">
      <c r="A1343" s="2">
        <v>1323</v>
      </c>
      <c r="B1343" s="2">
        <v>18</v>
      </c>
      <c r="C1343" s="2">
        <v>2005</v>
      </c>
      <c r="D1343" s="2">
        <v>2.5000000000000001E-2</v>
      </c>
      <c r="E1343" s="7">
        <v>0.95774212500735501</v>
      </c>
      <c r="F1343" s="7">
        <f t="shared" si="145"/>
        <v>0.93274212500735498</v>
      </c>
      <c r="G1343" s="3">
        <f t="shared" si="147"/>
        <v>4052.4713721588028</v>
      </c>
      <c r="H1343" s="3">
        <f t="shared" si="148"/>
        <v>481.98856982611585</v>
      </c>
      <c r="I1343" s="3">
        <f t="shared" si="149"/>
        <v>-3570.4828023326868</v>
      </c>
      <c r="J1343" s="3">
        <f t="shared" si="150"/>
        <v>3570.4828023326868</v>
      </c>
      <c r="K1343" s="3">
        <f t="shared" si="151"/>
        <v>0</v>
      </c>
      <c r="L1343" s="2">
        <f t="shared" si="146"/>
        <v>1</v>
      </c>
    </row>
    <row r="1344" spans="1:12">
      <c r="A1344" s="2">
        <v>1324</v>
      </c>
      <c r="B1344" s="2">
        <v>19</v>
      </c>
      <c r="C1344" s="2">
        <v>2005</v>
      </c>
      <c r="D1344" s="2">
        <v>1.59</v>
      </c>
      <c r="E1344" s="7">
        <v>0.78315787321692687</v>
      </c>
      <c r="F1344" s="7">
        <f t="shared" si="145"/>
        <v>0</v>
      </c>
      <c r="G1344" s="3">
        <f t="shared" si="147"/>
        <v>0</v>
      </c>
      <c r="H1344" s="3">
        <f t="shared" si="148"/>
        <v>30654.473040940971</v>
      </c>
      <c r="I1344" s="3">
        <f t="shared" si="149"/>
        <v>30654.473040940971</v>
      </c>
      <c r="J1344" s="3">
        <f t="shared" si="150"/>
        <v>0</v>
      </c>
      <c r="K1344" s="3">
        <f t="shared" si="151"/>
        <v>1539.5846525593349</v>
      </c>
      <c r="L1344" s="2">
        <f t="shared" si="146"/>
        <v>0</v>
      </c>
    </row>
    <row r="1345" spans="1:12">
      <c r="A1345" s="2">
        <v>1325</v>
      </c>
      <c r="B1345" s="2">
        <v>20</v>
      </c>
      <c r="C1345" s="2">
        <v>2005</v>
      </c>
      <c r="D1345" s="2">
        <v>0.875</v>
      </c>
      <c r="E1345" s="7">
        <v>0.87990354240958502</v>
      </c>
      <c r="F1345" s="7">
        <f t="shared" si="145"/>
        <v>4.9035424095850155E-3</v>
      </c>
      <c r="G1345" s="3">
        <f t="shared" si="147"/>
        <v>21.304350585488113</v>
      </c>
      <c r="H1345" s="3">
        <f t="shared" si="148"/>
        <v>16869.599943914054</v>
      </c>
      <c r="I1345" s="3">
        <f t="shared" si="149"/>
        <v>16848.295593328567</v>
      </c>
      <c r="J1345" s="3">
        <f t="shared" si="150"/>
        <v>0</v>
      </c>
      <c r="K1345" s="3">
        <f t="shared" si="151"/>
        <v>1539.5846525593349</v>
      </c>
      <c r="L1345" s="2">
        <f t="shared" si="146"/>
        <v>0</v>
      </c>
    </row>
    <row r="1346" spans="1:12">
      <c r="A1346" s="2">
        <v>1326</v>
      </c>
      <c r="B1346" s="2">
        <v>21</v>
      </c>
      <c r="C1346" s="2">
        <v>2005</v>
      </c>
      <c r="D1346" s="2">
        <v>0.3</v>
      </c>
      <c r="E1346" s="7">
        <v>1.0743700776442999</v>
      </c>
      <c r="F1346" s="7">
        <f t="shared" si="145"/>
        <v>0.77437007764429988</v>
      </c>
      <c r="G1346" s="3">
        <f t="shared" si="147"/>
        <v>3364.3946027259894</v>
      </c>
      <c r="H1346" s="3">
        <f t="shared" si="148"/>
        <v>5783.8628379133916</v>
      </c>
      <c r="I1346" s="3">
        <f t="shared" si="149"/>
        <v>2419.4682351874021</v>
      </c>
      <c r="J1346" s="3">
        <f t="shared" si="150"/>
        <v>0</v>
      </c>
      <c r="K1346" s="3">
        <f t="shared" si="151"/>
        <v>1539.5846525593349</v>
      </c>
      <c r="L1346" s="2">
        <f t="shared" si="146"/>
        <v>0</v>
      </c>
    </row>
    <row r="1347" spans="1:12">
      <c r="A1347" s="2">
        <v>1327</v>
      </c>
      <c r="B1347" s="2">
        <v>22</v>
      </c>
      <c r="C1347" s="2">
        <v>2005</v>
      </c>
      <c r="D1347" s="2">
        <v>0.41500000000000004</v>
      </c>
      <c r="E1347" s="7">
        <v>1.2300279515012769</v>
      </c>
      <c r="F1347" s="7">
        <f t="shared" si="145"/>
        <v>0.81502795150127683</v>
      </c>
      <c r="G1347" s="3">
        <f t="shared" si="147"/>
        <v>3541.0402858583379</v>
      </c>
      <c r="H1347" s="3">
        <f t="shared" si="148"/>
        <v>8001.0102591135246</v>
      </c>
      <c r="I1347" s="3">
        <f t="shared" si="149"/>
        <v>4459.9699732551871</v>
      </c>
      <c r="J1347" s="3">
        <f t="shared" si="150"/>
        <v>0</v>
      </c>
      <c r="K1347" s="3">
        <f t="shared" si="151"/>
        <v>1539.5846525593349</v>
      </c>
      <c r="L1347" s="2">
        <f t="shared" si="146"/>
        <v>0</v>
      </c>
    </row>
    <row r="1348" spans="1:12">
      <c r="A1348" s="2">
        <v>1328</v>
      </c>
      <c r="B1348" s="2">
        <v>23</v>
      </c>
      <c r="C1348" s="2">
        <v>2005</v>
      </c>
      <c r="D1348" s="2">
        <v>1.5899999999999999</v>
      </c>
      <c r="E1348" s="7">
        <v>1.3793917308764849</v>
      </c>
      <c r="F1348" s="7">
        <f t="shared" si="145"/>
        <v>0</v>
      </c>
      <c r="G1348" s="3">
        <f t="shared" si="147"/>
        <v>0</v>
      </c>
      <c r="H1348" s="3">
        <f t="shared" si="148"/>
        <v>30654.473040940964</v>
      </c>
      <c r="I1348" s="3">
        <f t="shared" si="149"/>
        <v>30654.473040940964</v>
      </c>
      <c r="J1348" s="3">
        <f t="shared" si="150"/>
        <v>0</v>
      </c>
      <c r="K1348" s="3">
        <f t="shared" si="151"/>
        <v>1539.5846525593349</v>
      </c>
      <c r="L1348" s="2">
        <f t="shared" si="146"/>
        <v>0</v>
      </c>
    </row>
    <row r="1349" spans="1:12">
      <c r="A1349" s="2">
        <v>1329</v>
      </c>
      <c r="B1349" s="2">
        <v>24</v>
      </c>
      <c r="C1349" s="2">
        <v>2005</v>
      </c>
      <c r="D1349" s="2">
        <v>0.37</v>
      </c>
      <c r="E1349" s="7">
        <v>1.4189555103636888</v>
      </c>
      <c r="F1349" s="7">
        <f t="shared" si="145"/>
        <v>1.0489555103636889</v>
      </c>
      <c r="G1349" s="3">
        <f t="shared" si="147"/>
        <v>4557.3820056465838</v>
      </c>
      <c r="H1349" s="3">
        <f t="shared" si="148"/>
        <v>7133.4308334265152</v>
      </c>
      <c r="I1349" s="3">
        <f t="shared" si="149"/>
        <v>2576.0488277799313</v>
      </c>
      <c r="J1349" s="3">
        <f t="shared" si="150"/>
        <v>0</v>
      </c>
      <c r="K1349" s="3">
        <f t="shared" si="151"/>
        <v>1539.5846525593349</v>
      </c>
      <c r="L1349" s="2">
        <f t="shared" si="146"/>
        <v>0</v>
      </c>
    </row>
    <row r="1350" spans="1:12">
      <c r="A1350" s="2">
        <v>1330</v>
      </c>
      <c r="B1350" s="2">
        <v>25</v>
      </c>
      <c r="C1350" s="2">
        <v>2005</v>
      </c>
      <c r="D1350" s="2">
        <v>0.6100000000000001</v>
      </c>
      <c r="E1350" s="7">
        <v>1.5361271637874807</v>
      </c>
      <c r="F1350" s="7">
        <f t="shared" si="145"/>
        <v>0.92612716378748061</v>
      </c>
      <c r="G1350" s="3">
        <f t="shared" si="147"/>
        <v>4023.7314447418121</v>
      </c>
      <c r="H1350" s="3">
        <f t="shared" si="148"/>
        <v>11760.52110375723</v>
      </c>
      <c r="I1350" s="3">
        <f t="shared" si="149"/>
        <v>7736.7896590154178</v>
      </c>
      <c r="J1350" s="3">
        <f t="shared" si="150"/>
        <v>0</v>
      </c>
      <c r="K1350" s="3">
        <f t="shared" si="151"/>
        <v>1539.5846525593349</v>
      </c>
      <c r="L1350" s="2">
        <f t="shared" si="146"/>
        <v>0</v>
      </c>
    </row>
    <row r="1351" spans="1:12">
      <c r="A1351" s="2">
        <v>1331</v>
      </c>
      <c r="B1351" s="2">
        <v>26</v>
      </c>
      <c r="C1351" s="2">
        <v>2005</v>
      </c>
      <c r="D1351" s="2">
        <v>1.2899999999999998</v>
      </c>
      <c r="E1351" s="7">
        <v>1.3450381876044388</v>
      </c>
      <c r="F1351" s="7">
        <f t="shared" si="145"/>
        <v>5.5038187604439015E-2</v>
      </c>
      <c r="G1351" s="3">
        <f t="shared" si="147"/>
        <v>239.12362663017487</v>
      </c>
      <c r="H1351" s="3">
        <f t="shared" si="148"/>
        <v>24870.610203027576</v>
      </c>
      <c r="I1351" s="3">
        <f t="shared" si="149"/>
        <v>24631.486576397401</v>
      </c>
      <c r="J1351" s="3">
        <f t="shared" si="150"/>
        <v>0</v>
      </c>
      <c r="K1351" s="3">
        <f t="shared" si="151"/>
        <v>1539.5846525593349</v>
      </c>
      <c r="L1351" s="2">
        <f t="shared" si="146"/>
        <v>0</v>
      </c>
    </row>
    <row r="1352" spans="1:12">
      <c r="A1352" s="2">
        <v>1332</v>
      </c>
      <c r="B1352" s="2">
        <v>27</v>
      </c>
      <c r="C1352" s="2">
        <v>2005</v>
      </c>
      <c r="D1352" s="2">
        <v>0.17</v>
      </c>
      <c r="E1352" s="7">
        <v>1.3584051167246629</v>
      </c>
      <c r="F1352" s="7">
        <f t="shared" si="145"/>
        <v>1.188405116724663</v>
      </c>
      <c r="G1352" s="3">
        <f t="shared" si="147"/>
        <v>5163.2467162515713</v>
      </c>
      <c r="H1352" s="3">
        <f t="shared" si="148"/>
        <v>3277.5222748175884</v>
      </c>
      <c r="I1352" s="3">
        <f t="shared" si="149"/>
        <v>-1885.724441433983</v>
      </c>
      <c r="J1352" s="3">
        <f t="shared" si="150"/>
        <v>1885.724441433983</v>
      </c>
      <c r="K1352" s="3">
        <f t="shared" si="151"/>
        <v>0</v>
      </c>
      <c r="L1352" s="2">
        <f t="shared" si="146"/>
        <v>1</v>
      </c>
    </row>
    <row r="1353" spans="1:12">
      <c r="A1353" s="2">
        <v>1333</v>
      </c>
      <c r="B1353" s="2">
        <v>28</v>
      </c>
      <c r="C1353" s="2">
        <v>2005</v>
      </c>
      <c r="D1353" s="2">
        <v>0</v>
      </c>
      <c r="E1353" s="7">
        <v>1.6330389747122529</v>
      </c>
      <c r="F1353" s="7">
        <f t="shared" si="145"/>
        <v>1.6330389747122529</v>
      </c>
      <c r="G1353" s="3">
        <f t="shared" si="147"/>
        <v>7095.0410807154058</v>
      </c>
      <c r="H1353" s="3">
        <f t="shared" si="148"/>
        <v>0</v>
      </c>
      <c r="I1353" s="3">
        <f t="shared" si="149"/>
        <v>-7095.0410807154058</v>
      </c>
      <c r="J1353" s="3">
        <f t="shared" si="150"/>
        <v>8980.7655221493878</v>
      </c>
      <c r="K1353" s="3">
        <f t="shared" si="151"/>
        <v>0</v>
      </c>
      <c r="L1353" s="2">
        <f t="shared" si="146"/>
        <v>1</v>
      </c>
    </row>
    <row r="1354" spans="1:12">
      <c r="A1354" s="2">
        <v>1334</v>
      </c>
      <c r="B1354" s="2">
        <v>29</v>
      </c>
      <c r="C1354" s="2">
        <v>2005</v>
      </c>
      <c r="D1354" s="2">
        <v>1.21</v>
      </c>
      <c r="E1354" s="7">
        <v>1.5627968487996478</v>
      </c>
      <c r="F1354" s="7">
        <f t="shared" si="145"/>
        <v>0.35279684879964779</v>
      </c>
      <c r="G1354" s="3">
        <f t="shared" si="147"/>
        <v>1532.7914239288132</v>
      </c>
      <c r="H1354" s="3">
        <f t="shared" si="148"/>
        <v>23328.246779584009</v>
      </c>
      <c r="I1354" s="3">
        <f t="shared" si="149"/>
        <v>21795.455355655195</v>
      </c>
      <c r="J1354" s="3">
        <f t="shared" si="150"/>
        <v>0</v>
      </c>
      <c r="K1354" s="3">
        <f t="shared" si="151"/>
        <v>1539.5846525593349</v>
      </c>
      <c r="L1354" s="2">
        <f t="shared" si="146"/>
        <v>0</v>
      </c>
    </row>
    <row r="1355" spans="1:12">
      <c r="A1355" s="2">
        <v>1335</v>
      </c>
      <c r="B1355" s="2">
        <v>30</v>
      </c>
      <c r="C1355" s="2">
        <v>2005</v>
      </c>
      <c r="D1355" s="13">
        <v>1.5649999999999999</v>
      </c>
      <c r="E1355" s="7">
        <v>1.3451551167381779</v>
      </c>
      <c r="F1355" s="7">
        <f t="shared" si="145"/>
        <v>0</v>
      </c>
      <c r="G1355" s="3">
        <f t="shared" si="147"/>
        <v>0</v>
      </c>
      <c r="H1355" s="3">
        <f t="shared" si="148"/>
        <v>30172.484471114854</v>
      </c>
      <c r="I1355" s="3">
        <f t="shared" si="149"/>
        <v>30172.484471114854</v>
      </c>
      <c r="J1355" s="3">
        <f t="shared" si="150"/>
        <v>0</v>
      </c>
      <c r="K1355" s="3">
        <f t="shared" si="151"/>
        <v>1539.5846525593349</v>
      </c>
      <c r="L1355" s="2">
        <f t="shared" si="146"/>
        <v>0</v>
      </c>
    </row>
    <row r="1356" spans="1:12">
      <c r="A1356" s="2">
        <v>1336</v>
      </c>
      <c r="B1356" s="2">
        <v>31</v>
      </c>
      <c r="C1356" s="2">
        <v>2005</v>
      </c>
      <c r="D1356" s="2">
        <v>1.48</v>
      </c>
      <c r="E1356" s="7">
        <v>1.437643305620218</v>
      </c>
      <c r="F1356" s="7">
        <f t="shared" si="145"/>
        <v>0</v>
      </c>
      <c r="G1356" s="3">
        <f t="shared" si="147"/>
        <v>0</v>
      </c>
      <c r="H1356" s="3">
        <f t="shared" si="148"/>
        <v>28533.723333706061</v>
      </c>
      <c r="I1356" s="3">
        <f t="shared" si="149"/>
        <v>28533.723333706061</v>
      </c>
      <c r="J1356" s="3">
        <f t="shared" si="150"/>
        <v>0</v>
      </c>
      <c r="K1356" s="3">
        <f t="shared" si="151"/>
        <v>1539.5846525593349</v>
      </c>
      <c r="L1356" s="2">
        <f t="shared" si="146"/>
        <v>0</v>
      </c>
    </row>
    <row r="1357" spans="1:12">
      <c r="A1357" s="2">
        <v>1337</v>
      </c>
      <c r="B1357" s="2">
        <v>32</v>
      </c>
      <c r="C1357" s="2">
        <v>2005</v>
      </c>
      <c r="D1357" s="2">
        <v>1.3699999999999999</v>
      </c>
      <c r="E1357" s="7">
        <v>1.1675877940846509</v>
      </c>
      <c r="F1357" s="7">
        <f t="shared" si="145"/>
        <v>0</v>
      </c>
      <c r="G1357" s="3">
        <f t="shared" si="147"/>
        <v>0</v>
      </c>
      <c r="H1357" s="3">
        <f t="shared" si="148"/>
        <v>26412.97362647115</v>
      </c>
      <c r="I1357" s="3">
        <f t="shared" si="149"/>
        <v>26412.97362647115</v>
      </c>
      <c r="J1357" s="3">
        <f t="shared" si="150"/>
        <v>0</v>
      </c>
      <c r="K1357" s="3">
        <f t="shared" si="151"/>
        <v>1539.5846525593349</v>
      </c>
      <c r="L1357" s="2">
        <f t="shared" si="146"/>
        <v>0</v>
      </c>
    </row>
    <row r="1358" spans="1:12">
      <c r="A1358" s="2">
        <v>1338</v>
      </c>
      <c r="B1358" s="2">
        <v>33</v>
      </c>
      <c r="C1358" s="2">
        <v>2005</v>
      </c>
      <c r="D1358" s="2">
        <v>0.33</v>
      </c>
      <c r="E1358" s="7">
        <v>1.132187794120759</v>
      </c>
      <c r="F1358" s="7">
        <f t="shared" si="145"/>
        <v>0.80218779412075891</v>
      </c>
      <c r="G1358" s="3">
        <f t="shared" si="147"/>
        <v>3485.2538377034934</v>
      </c>
      <c r="H1358" s="3">
        <f t="shared" si="148"/>
        <v>6362.24912170473</v>
      </c>
      <c r="I1358" s="3">
        <f t="shared" si="149"/>
        <v>2876.9952840012365</v>
      </c>
      <c r="J1358" s="3">
        <f t="shared" si="150"/>
        <v>0</v>
      </c>
      <c r="K1358" s="3">
        <f t="shared" si="151"/>
        <v>1539.5846525593349</v>
      </c>
      <c r="L1358" s="2">
        <f t="shared" si="146"/>
        <v>0</v>
      </c>
    </row>
    <row r="1359" spans="1:12">
      <c r="A1359" s="2">
        <v>1339</v>
      </c>
      <c r="B1359" s="2">
        <v>34</v>
      </c>
      <c r="C1359" s="2">
        <v>2005</v>
      </c>
      <c r="D1359" s="2">
        <v>2.04</v>
      </c>
      <c r="E1359" s="7">
        <v>1.0416523611422388</v>
      </c>
      <c r="F1359" s="7">
        <f t="shared" si="145"/>
        <v>0</v>
      </c>
      <c r="G1359" s="3">
        <f t="shared" si="147"/>
        <v>0</v>
      </c>
      <c r="H1359" s="3">
        <f t="shared" si="148"/>
        <v>39330.267297811057</v>
      </c>
      <c r="I1359" s="3">
        <f t="shared" si="149"/>
        <v>39330.267297811057</v>
      </c>
      <c r="J1359" s="3">
        <f t="shared" si="150"/>
        <v>0</v>
      </c>
      <c r="K1359" s="3">
        <f t="shared" si="151"/>
        <v>1539.5846525593349</v>
      </c>
      <c r="L1359" s="2">
        <f t="shared" si="146"/>
        <v>0</v>
      </c>
    </row>
    <row r="1360" spans="1:12">
      <c r="A1360" s="2">
        <v>1340</v>
      </c>
      <c r="B1360" s="2">
        <v>35</v>
      </c>
      <c r="C1360" s="2">
        <v>2005</v>
      </c>
      <c r="D1360" s="2">
        <v>0.94499999999999995</v>
      </c>
      <c r="E1360" s="7">
        <v>1.0168759832147549</v>
      </c>
      <c r="F1360" s="7">
        <f t="shared" si="145"/>
        <v>7.1875983214754968E-2</v>
      </c>
      <c r="G1360" s="3">
        <f t="shared" si="147"/>
        <v>312.27855643516091</v>
      </c>
      <c r="H1360" s="3">
        <f t="shared" si="148"/>
        <v>18219.167939427181</v>
      </c>
      <c r="I1360" s="3">
        <f t="shared" si="149"/>
        <v>17906.88938299202</v>
      </c>
      <c r="J1360" s="3">
        <f t="shared" si="150"/>
        <v>0</v>
      </c>
      <c r="K1360" s="3">
        <f t="shared" si="151"/>
        <v>1539.5846525593349</v>
      </c>
      <c r="L1360" s="2">
        <f t="shared" si="146"/>
        <v>0</v>
      </c>
    </row>
    <row r="1361" spans="1:12">
      <c r="A1361" s="2">
        <v>1341</v>
      </c>
      <c r="B1361" s="2">
        <v>36</v>
      </c>
      <c r="C1361" s="2">
        <v>2005</v>
      </c>
      <c r="D1361" s="2">
        <v>0.82</v>
      </c>
      <c r="E1361" s="7">
        <v>0.96875984153154993</v>
      </c>
      <c r="F1361" s="7">
        <f t="shared" si="145"/>
        <v>0.14875984153154997</v>
      </c>
      <c r="G1361" s="3">
        <f t="shared" si="147"/>
        <v>646.31475621274524</v>
      </c>
      <c r="H1361" s="3">
        <f t="shared" si="148"/>
        <v>15809.225090296601</v>
      </c>
      <c r="I1361" s="3">
        <f t="shared" si="149"/>
        <v>15162.910334083856</v>
      </c>
      <c r="J1361" s="3">
        <f t="shared" si="150"/>
        <v>0</v>
      </c>
      <c r="K1361" s="3">
        <f t="shared" si="151"/>
        <v>1539.5846525593349</v>
      </c>
      <c r="L1361" s="2">
        <f t="shared" si="146"/>
        <v>0</v>
      </c>
    </row>
    <row r="1362" spans="1:12">
      <c r="A1362" s="2">
        <v>1342</v>
      </c>
      <c r="B1362" s="2">
        <v>37</v>
      </c>
      <c r="C1362" s="2">
        <v>2005</v>
      </c>
      <c r="D1362" s="2">
        <v>0.67</v>
      </c>
      <c r="E1362" s="7">
        <v>0.85840787314017186</v>
      </c>
      <c r="F1362" s="7">
        <f t="shared" si="145"/>
        <v>0.18840787314017182</v>
      </c>
      <c r="G1362" s="3">
        <f t="shared" si="147"/>
        <v>818.57299216957028</v>
      </c>
      <c r="H1362" s="3">
        <f t="shared" si="148"/>
        <v>12917.293671339907</v>
      </c>
      <c r="I1362" s="3">
        <f t="shared" si="149"/>
        <v>12098.720679170336</v>
      </c>
      <c r="J1362" s="3">
        <f t="shared" si="150"/>
        <v>0</v>
      </c>
      <c r="K1362" s="3">
        <f t="shared" si="151"/>
        <v>1539.5846525593349</v>
      </c>
      <c r="L1362" s="2">
        <f t="shared" si="146"/>
        <v>0</v>
      </c>
    </row>
    <row r="1363" spans="1:12">
      <c r="A1363" s="2">
        <v>1343</v>
      </c>
      <c r="B1363" s="2">
        <v>38</v>
      </c>
      <c r="C1363" s="2">
        <v>2005</v>
      </c>
      <c r="D1363" s="2">
        <v>1.125</v>
      </c>
      <c r="E1363" s="7">
        <v>0.81790905428384286</v>
      </c>
      <c r="F1363" s="7">
        <f t="shared" si="145"/>
        <v>0</v>
      </c>
      <c r="G1363" s="3">
        <f t="shared" si="147"/>
        <v>0</v>
      </c>
      <c r="H1363" s="3">
        <f t="shared" si="148"/>
        <v>21689.485642175212</v>
      </c>
      <c r="I1363" s="3">
        <f t="shared" si="149"/>
        <v>21689.485642175212</v>
      </c>
      <c r="J1363" s="3">
        <f t="shared" si="150"/>
        <v>0</v>
      </c>
      <c r="K1363" s="3">
        <f t="shared" si="151"/>
        <v>1539.5846525593349</v>
      </c>
      <c r="L1363" s="2">
        <f t="shared" si="146"/>
        <v>0</v>
      </c>
    </row>
    <row r="1364" spans="1:12">
      <c r="A1364" s="2">
        <v>1344</v>
      </c>
      <c r="B1364" s="2">
        <v>39</v>
      </c>
      <c r="C1364" s="2">
        <v>2005</v>
      </c>
      <c r="D1364" s="2">
        <v>0.9</v>
      </c>
      <c r="E1364" s="7">
        <v>0.72412834571808204</v>
      </c>
      <c r="F1364" s="7">
        <f t="shared" si="145"/>
        <v>0</v>
      </c>
      <c r="G1364" s="3">
        <f t="shared" si="147"/>
        <v>0</v>
      </c>
      <c r="H1364" s="3">
        <f t="shared" si="148"/>
        <v>17351.588513740175</v>
      </c>
      <c r="I1364" s="3">
        <f t="shared" si="149"/>
        <v>17351.588513740175</v>
      </c>
      <c r="J1364" s="3">
        <f t="shared" si="150"/>
        <v>0</v>
      </c>
      <c r="K1364" s="3">
        <f t="shared" si="151"/>
        <v>1539.5846525593349</v>
      </c>
      <c r="L1364" s="2">
        <f t="shared" si="146"/>
        <v>0</v>
      </c>
    </row>
    <row r="1365" spans="1:12">
      <c r="A1365" s="2">
        <v>1345</v>
      </c>
      <c r="B1365" s="2">
        <v>40</v>
      </c>
      <c r="C1365" s="2">
        <v>2005</v>
      </c>
      <c r="D1365" s="2">
        <v>4.8950000000000005</v>
      </c>
      <c r="E1365" s="7">
        <v>0.54680373959974038</v>
      </c>
      <c r="F1365" s="7">
        <f t="shared" si="145"/>
        <v>0</v>
      </c>
      <c r="G1365" s="3">
        <f t="shared" si="147"/>
        <v>0</v>
      </c>
      <c r="H1365" s="3">
        <f t="shared" si="148"/>
        <v>94373.361971953505</v>
      </c>
      <c r="I1365" s="3">
        <f t="shared" si="149"/>
        <v>94373.361971953505</v>
      </c>
      <c r="J1365" s="3">
        <f t="shared" si="150"/>
        <v>0</v>
      </c>
      <c r="K1365" s="3">
        <f t="shared" si="151"/>
        <v>1539.5846525593349</v>
      </c>
      <c r="L1365" s="2">
        <f t="shared" si="146"/>
        <v>0</v>
      </c>
    </row>
    <row r="1366" spans="1:12">
      <c r="A1366" s="2">
        <v>1346</v>
      </c>
      <c r="B1366" s="2">
        <v>41</v>
      </c>
      <c r="C1366" s="2">
        <v>2005</v>
      </c>
      <c r="D1366" s="2">
        <v>0.22500000000000001</v>
      </c>
      <c r="E1366" s="7">
        <v>0.49364370028388505</v>
      </c>
      <c r="F1366" s="7">
        <f t="shared" ref="F1366:F1429" si="152">IF(OR(B1366&lt;$C$6,B1366&gt;$D$6),0,IF(E1366&gt;D1366,E1366-D1366,0))</f>
        <v>0</v>
      </c>
      <c r="G1366" s="3">
        <f t="shared" si="147"/>
        <v>0</v>
      </c>
      <c r="H1366" s="3">
        <f t="shared" si="148"/>
        <v>4337.8971284350437</v>
      </c>
      <c r="I1366" s="3">
        <f t="shared" si="149"/>
        <v>4337.8971284350437</v>
      </c>
      <c r="J1366" s="3">
        <f t="shared" si="150"/>
        <v>0</v>
      </c>
      <c r="K1366" s="3">
        <f t="shared" si="151"/>
        <v>1539.5846525593349</v>
      </c>
      <c r="L1366" s="2">
        <f t="shared" ref="L1366:L1429" si="153">IF(AND(K1366=0,I1366=0),0,IF(B1366&gt;43,0,IF(ROUND((K1365+I1366),0)=0,0,IF(K1366=0,1,0))))</f>
        <v>0</v>
      </c>
    </row>
    <row r="1367" spans="1:12">
      <c r="A1367" s="2">
        <v>1347</v>
      </c>
      <c r="B1367" s="2">
        <v>42</v>
      </c>
      <c r="C1367" s="2">
        <v>2005</v>
      </c>
      <c r="D1367" s="2">
        <v>0.21500000000000002</v>
      </c>
      <c r="E1367" s="7">
        <v>0.46979409400899896</v>
      </c>
      <c r="F1367" s="7">
        <f t="shared" si="152"/>
        <v>0</v>
      </c>
      <c r="G1367" s="3">
        <f t="shared" si="147"/>
        <v>0</v>
      </c>
      <c r="H1367" s="3">
        <f t="shared" si="148"/>
        <v>4145.1017005045969</v>
      </c>
      <c r="I1367" s="3">
        <f t="shared" si="149"/>
        <v>4145.1017005045969</v>
      </c>
      <c r="J1367" s="3">
        <f t="shared" si="150"/>
        <v>0</v>
      </c>
      <c r="K1367" s="3">
        <f t="shared" si="151"/>
        <v>1539.5846525593349</v>
      </c>
      <c r="L1367" s="2">
        <f t="shared" si="153"/>
        <v>0</v>
      </c>
    </row>
    <row r="1368" spans="1:12">
      <c r="A1368" s="2">
        <v>1348</v>
      </c>
      <c r="B1368" s="2">
        <v>43</v>
      </c>
      <c r="C1368" s="2">
        <v>2005</v>
      </c>
      <c r="D1368" s="2">
        <v>0.04</v>
      </c>
      <c r="E1368" s="7">
        <v>0.35311873979729919</v>
      </c>
      <c r="F1368" s="7">
        <f t="shared" si="152"/>
        <v>0</v>
      </c>
      <c r="G1368" s="3">
        <f t="shared" si="147"/>
        <v>0</v>
      </c>
      <c r="H1368" s="3">
        <f t="shared" si="148"/>
        <v>771.18171172178529</v>
      </c>
      <c r="I1368" s="3">
        <f t="shared" si="149"/>
        <v>771.18171172178529</v>
      </c>
      <c r="J1368" s="3">
        <f t="shared" si="150"/>
        <v>0</v>
      </c>
      <c r="K1368" s="3">
        <f t="shared" si="151"/>
        <v>1539.5846525593349</v>
      </c>
      <c r="L1368" s="2">
        <f t="shared" si="153"/>
        <v>0</v>
      </c>
    </row>
    <row r="1369" spans="1:12">
      <c r="A1369" s="2">
        <v>1349</v>
      </c>
      <c r="B1369" s="2">
        <v>44</v>
      </c>
      <c r="C1369" s="2">
        <v>2005</v>
      </c>
      <c r="D1369" s="2">
        <v>0.215</v>
      </c>
      <c r="E1369" s="7">
        <v>0.32538295242401488</v>
      </c>
      <c r="F1369" s="7">
        <f t="shared" si="152"/>
        <v>0</v>
      </c>
      <c r="G1369" s="3">
        <f t="shared" si="147"/>
        <v>0</v>
      </c>
      <c r="H1369" s="3">
        <f t="shared" si="148"/>
        <v>4145.101700504596</v>
      </c>
      <c r="I1369" s="3">
        <f t="shared" si="149"/>
        <v>4145.101700504596</v>
      </c>
      <c r="J1369" s="3">
        <f t="shared" si="150"/>
        <v>0</v>
      </c>
      <c r="K1369" s="3">
        <f t="shared" si="151"/>
        <v>0</v>
      </c>
      <c r="L1369" s="2">
        <f t="shared" si="153"/>
        <v>0</v>
      </c>
    </row>
    <row r="1370" spans="1:12">
      <c r="A1370" s="2">
        <v>1350</v>
      </c>
      <c r="B1370" s="2">
        <v>45</v>
      </c>
      <c r="C1370" s="2">
        <v>2005</v>
      </c>
      <c r="D1370" s="2">
        <v>0.09</v>
      </c>
      <c r="E1370" s="7">
        <v>0.3216000390420467</v>
      </c>
      <c r="F1370" s="7">
        <f t="shared" si="152"/>
        <v>0</v>
      </c>
      <c r="G1370" s="3">
        <f t="shared" si="147"/>
        <v>0</v>
      </c>
      <c r="H1370" s="3">
        <f t="shared" si="148"/>
        <v>1735.1588513740171</v>
      </c>
      <c r="I1370" s="3">
        <f t="shared" si="149"/>
        <v>1735.1588513740171</v>
      </c>
      <c r="J1370" s="3">
        <f t="shared" si="150"/>
        <v>0</v>
      </c>
      <c r="K1370" s="3">
        <f t="shared" si="151"/>
        <v>0</v>
      </c>
      <c r="L1370" s="2">
        <f t="shared" si="153"/>
        <v>0</v>
      </c>
    </row>
    <row r="1371" spans="1:12">
      <c r="A1371" s="2">
        <v>1351</v>
      </c>
      <c r="B1371" s="2">
        <v>46</v>
      </c>
      <c r="C1371" s="2">
        <v>2005</v>
      </c>
      <c r="D1371" s="2">
        <v>0.52</v>
      </c>
      <c r="E1371" s="7">
        <v>0.16388783447850369</v>
      </c>
      <c r="F1371" s="7">
        <f t="shared" si="152"/>
        <v>0</v>
      </c>
      <c r="G1371" s="3">
        <f t="shared" si="147"/>
        <v>0</v>
      </c>
      <c r="H1371" s="3">
        <f t="shared" si="148"/>
        <v>10025.362252383211</v>
      </c>
      <c r="I1371" s="3">
        <f t="shared" si="149"/>
        <v>10025.362252383211</v>
      </c>
      <c r="J1371" s="3">
        <f t="shared" si="150"/>
        <v>0</v>
      </c>
      <c r="K1371" s="3">
        <f t="shared" si="151"/>
        <v>0</v>
      </c>
      <c r="L1371" s="2">
        <f t="shared" si="153"/>
        <v>0</v>
      </c>
    </row>
    <row r="1372" spans="1:12">
      <c r="A1372" s="2">
        <v>1352</v>
      </c>
      <c r="B1372" s="2">
        <v>47</v>
      </c>
      <c r="C1372" s="2">
        <v>2005</v>
      </c>
      <c r="D1372" s="2">
        <v>0</v>
      </c>
      <c r="E1372" s="7">
        <v>3.9912559014407295E-2</v>
      </c>
      <c r="F1372" s="7">
        <f t="shared" si="152"/>
        <v>0</v>
      </c>
      <c r="G1372" s="3">
        <f t="shared" si="147"/>
        <v>0</v>
      </c>
      <c r="H1372" s="3">
        <f t="shared" si="148"/>
        <v>0</v>
      </c>
      <c r="I1372" s="3">
        <f t="shared" si="149"/>
        <v>0</v>
      </c>
      <c r="J1372" s="3">
        <f t="shared" si="150"/>
        <v>0</v>
      </c>
      <c r="K1372" s="3">
        <f t="shared" si="151"/>
        <v>0</v>
      </c>
      <c r="L1372" s="2">
        <f t="shared" si="153"/>
        <v>0</v>
      </c>
    </row>
    <row r="1373" spans="1:12">
      <c r="A1373" s="2">
        <v>1353</v>
      </c>
      <c r="B1373" s="2">
        <v>48</v>
      </c>
      <c r="C1373" s="2">
        <v>2005</v>
      </c>
      <c r="D1373" s="2">
        <v>0</v>
      </c>
      <c r="E1373" s="7">
        <v>0</v>
      </c>
      <c r="F1373" s="7">
        <f t="shared" si="152"/>
        <v>0</v>
      </c>
      <c r="G1373" s="3">
        <f t="shared" si="147"/>
        <v>0</v>
      </c>
      <c r="H1373" s="3">
        <f t="shared" si="148"/>
        <v>0</v>
      </c>
      <c r="I1373" s="3">
        <f t="shared" si="149"/>
        <v>0</v>
      </c>
      <c r="J1373" s="3">
        <f t="shared" si="150"/>
        <v>0</v>
      </c>
      <c r="K1373" s="3">
        <f t="shared" si="151"/>
        <v>0</v>
      </c>
      <c r="L1373" s="2">
        <f t="shared" si="153"/>
        <v>0</v>
      </c>
    </row>
    <row r="1374" spans="1:12">
      <c r="A1374" s="2">
        <v>1354</v>
      </c>
      <c r="B1374" s="2">
        <v>49</v>
      </c>
      <c r="C1374" s="2">
        <v>2005</v>
      </c>
      <c r="D1374" s="2">
        <v>0</v>
      </c>
      <c r="E1374" s="7">
        <v>0</v>
      </c>
      <c r="F1374" s="7">
        <f t="shared" si="152"/>
        <v>0</v>
      </c>
      <c r="G1374" s="3">
        <f t="shared" si="147"/>
        <v>0</v>
      </c>
      <c r="H1374" s="3">
        <f t="shared" si="148"/>
        <v>0</v>
      </c>
      <c r="I1374" s="3">
        <f t="shared" si="149"/>
        <v>0</v>
      </c>
      <c r="J1374" s="3">
        <f t="shared" si="150"/>
        <v>0</v>
      </c>
      <c r="K1374" s="3">
        <f t="shared" si="151"/>
        <v>0</v>
      </c>
      <c r="L1374" s="2">
        <f t="shared" si="153"/>
        <v>0</v>
      </c>
    </row>
    <row r="1375" spans="1:12">
      <c r="A1375" s="2">
        <v>1355</v>
      </c>
      <c r="B1375" s="2">
        <v>50</v>
      </c>
      <c r="C1375" s="2">
        <v>2005</v>
      </c>
      <c r="D1375" s="2">
        <v>0</v>
      </c>
      <c r="E1375" s="7">
        <v>0</v>
      </c>
      <c r="F1375" s="7">
        <f t="shared" si="152"/>
        <v>0</v>
      </c>
      <c r="G1375" s="3">
        <f t="shared" si="147"/>
        <v>0</v>
      </c>
      <c r="H1375" s="3">
        <f t="shared" si="148"/>
        <v>0</v>
      </c>
      <c r="I1375" s="3">
        <f t="shared" si="149"/>
        <v>0</v>
      </c>
      <c r="J1375" s="3">
        <f t="shared" si="150"/>
        <v>0</v>
      </c>
      <c r="K1375" s="3">
        <f t="shared" si="151"/>
        <v>0</v>
      </c>
      <c r="L1375" s="2">
        <f t="shared" si="153"/>
        <v>0</v>
      </c>
    </row>
    <row r="1376" spans="1:12">
      <c r="A1376" s="2">
        <v>1356</v>
      </c>
      <c r="B1376" s="2">
        <v>51</v>
      </c>
      <c r="C1376" s="2">
        <v>2005</v>
      </c>
      <c r="D1376" s="2">
        <v>0</v>
      </c>
      <c r="E1376" s="7">
        <v>0</v>
      </c>
      <c r="F1376" s="7">
        <f t="shared" si="152"/>
        <v>0</v>
      </c>
      <c r="G1376" s="3">
        <f t="shared" si="147"/>
        <v>0</v>
      </c>
      <c r="H1376" s="3">
        <f t="shared" si="148"/>
        <v>0</v>
      </c>
      <c r="I1376" s="3">
        <f t="shared" si="149"/>
        <v>0</v>
      </c>
      <c r="J1376" s="3">
        <f t="shared" si="150"/>
        <v>0</v>
      </c>
      <c r="K1376" s="3">
        <f t="shared" si="151"/>
        <v>0</v>
      </c>
      <c r="L1376" s="2">
        <f t="shared" si="153"/>
        <v>0</v>
      </c>
    </row>
    <row r="1377" spans="1:12">
      <c r="A1377" s="2">
        <v>1357</v>
      </c>
      <c r="B1377" s="2">
        <v>52</v>
      </c>
      <c r="C1377" s="2">
        <v>2005</v>
      </c>
      <c r="D1377" s="2">
        <v>0</v>
      </c>
      <c r="E1377" s="7">
        <v>0</v>
      </c>
      <c r="F1377" s="7">
        <f t="shared" si="152"/>
        <v>0</v>
      </c>
      <c r="G1377" s="3">
        <f t="shared" si="147"/>
        <v>0</v>
      </c>
      <c r="H1377" s="3">
        <f t="shared" si="148"/>
        <v>0</v>
      </c>
      <c r="I1377" s="3">
        <f t="shared" si="149"/>
        <v>0</v>
      </c>
      <c r="J1377" s="3">
        <f t="shared" si="150"/>
        <v>0</v>
      </c>
      <c r="K1377" s="3">
        <f t="shared" si="151"/>
        <v>0</v>
      </c>
      <c r="L1377" s="2">
        <f t="shared" si="153"/>
        <v>0</v>
      </c>
    </row>
    <row r="1378" spans="1:12">
      <c r="A1378" s="2">
        <v>1358</v>
      </c>
      <c r="B1378" s="2">
        <v>1</v>
      </c>
      <c r="C1378" s="2">
        <v>2006</v>
      </c>
      <c r="D1378" s="2">
        <v>0</v>
      </c>
      <c r="E1378" s="7">
        <v>0</v>
      </c>
      <c r="F1378" s="7">
        <f t="shared" si="152"/>
        <v>0</v>
      </c>
      <c r="G1378" s="3">
        <f t="shared" si="147"/>
        <v>0</v>
      </c>
      <c r="H1378" s="3">
        <f t="shared" si="148"/>
        <v>0</v>
      </c>
      <c r="I1378" s="3">
        <f t="shared" si="149"/>
        <v>0</v>
      </c>
      <c r="J1378" s="3">
        <f t="shared" si="150"/>
        <v>0</v>
      </c>
      <c r="K1378" s="3">
        <f t="shared" si="151"/>
        <v>0</v>
      </c>
      <c r="L1378" s="2">
        <f t="shared" si="153"/>
        <v>0</v>
      </c>
    </row>
    <row r="1379" spans="1:12">
      <c r="A1379" s="2">
        <v>1359</v>
      </c>
      <c r="B1379" s="2">
        <v>2</v>
      </c>
      <c r="C1379" s="2">
        <v>2006</v>
      </c>
      <c r="D1379" s="2">
        <v>0</v>
      </c>
      <c r="E1379" s="7">
        <v>0</v>
      </c>
      <c r="F1379" s="7">
        <f t="shared" si="152"/>
        <v>0</v>
      </c>
      <c r="G1379" s="3">
        <f t="shared" si="147"/>
        <v>0</v>
      </c>
      <c r="H1379" s="3">
        <f t="shared" si="148"/>
        <v>0</v>
      </c>
      <c r="I1379" s="3">
        <f t="shared" si="149"/>
        <v>0</v>
      </c>
      <c r="J1379" s="3">
        <f t="shared" si="150"/>
        <v>0</v>
      </c>
      <c r="K1379" s="3">
        <f t="shared" si="151"/>
        <v>0</v>
      </c>
      <c r="L1379" s="2">
        <f t="shared" si="153"/>
        <v>0</v>
      </c>
    </row>
    <row r="1380" spans="1:12">
      <c r="A1380" s="2">
        <v>1360</v>
      </c>
      <c r="B1380" s="2">
        <v>3</v>
      </c>
      <c r="C1380" s="2">
        <v>2006</v>
      </c>
      <c r="D1380" s="2">
        <v>0</v>
      </c>
      <c r="E1380" s="7">
        <v>0</v>
      </c>
      <c r="F1380" s="7">
        <f t="shared" si="152"/>
        <v>0</v>
      </c>
      <c r="G1380" s="3">
        <f t="shared" ref="G1380:G1443" si="154">IF($C$2="Y",F1380*$C$4*43560/12/0.133680556,IF(AND(B1380&gt;=$C$11,B1380&lt;=$D$11),$C$10,0))</f>
        <v>0</v>
      </c>
      <c r="H1380" s="3">
        <f t="shared" ref="H1380:H1443" si="155">D1380*$C$13*43560/12/0.133680556</f>
        <v>0</v>
      </c>
      <c r="I1380" s="3">
        <f t="shared" ref="I1380:I1443" si="156">H1380-G1380</f>
        <v>0</v>
      </c>
      <c r="J1380" s="3">
        <f t="shared" ref="J1380:J1443" si="157">IF(B1380&gt;43,0,IF(AND(I1380&gt;=0,(J1379-I1380)&lt;=0),0,IF(I1380&lt;=0,ABS(I1380)+J1379,J1379-I1380)))</f>
        <v>0</v>
      </c>
      <c r="K1380" s="3">
        <f t="shared" ref="K1380:K1443" si="158">IF(B1380&gt;43,0,IF(K1379+I1380&lt;=0,0,IF(K1379+I1380&gt;=$C$15,$C$15,K1379+I1380)))</f>
        <v>0</v>
      </c>
      <c r="L1380" s="2">
        <f t="shared" si="153"/>
        <v>0</v>
      </c>
    </row>
    <row r="1381" spans="1:12">
      <c r="A1381" s="2">
        <v>1361</v>
      </c>
      <c r="B1381" s="2">
        <v>4</v>
      </c>
      <c r="C1381" s="2">
        <v>2006</v>
      </c>
      <c r="D1381" s="2">
        <v>0</v>
      </c>
      <c r="E1381" s="7">
        <v>0</v>
      </c>
      <c r="F1381" s="7">
        <f t="shared" si="152"/>
        <v>0</v>
      </c>
      <c r="G1381" s="3">
        <f t="shared" si="154"/>
        <v>0</v>
      </c>
      <c r="H1381" s="3">
        <f t="shared" si="155"/>
        <v>0</v>
      </c>
      <c r="I1381" s="3">
        <f t="shared" si="156"/>
        <v>0</v>
      </c>
      <c r="J1381" s="3">
        <f t="shared" si="157"/>
        <v>0</v>
      </c>
      <c r="K1381" s="3">
        <f t="shared" si="158"/>
        <v>0</v>
      </c>
      <c r="L1381" s="2">
        <f t="shared" si="153"/>
        <v>0</v>
      </c>
    </row>
    <row r="1382" spans="1:12">
      <c r="A1382" s="2">
        <v>1362</v>
      </c>
      <c r="B1382" s="2">
        <v>5</v>
      </c>
      <c r="C1382" s="2">
        <v>2006</v>
      </c>
      <c r="D1382" s="2">
        <v>0</v>
      </c>
      <c r="E1382" s="7">
        <v>0</v>
      </c>
      <c r="F1382" s="7">
        <f t="shared" si="152"/>
        <v>0</v>
      </c>
      <c r="G1382" s="3">
        <f t="shared" si="154"/>
        <v>0</v>
      </c>
      <c r="H1382" s="3">
        <f t="shared" si="155"/>
        <v>0</v>
      </c>
      <c r="I1382" s="3">
        <f t="shared" si="156"/>
        <v>0</v>
      </c>
      <c r="J1382" s="3">
        <f t="shared" si="157"/>
        <v>0</v>
      </c>
      <c r="K1382" s="3">
        <f t="shared" si="158"/>
        <v>0</v>
      </c>
      <c r="L1382" s="2">
        <f t="shared" si="153"/>
        <v>0</v>
      </c>
    </row>
    <row r="1383" spans="1:12">
      <c r="A1383" s="2">
        <v>1363</v>
      </c>
      <c r="B1383" s="2">
        <v>6</v>
      </c>
      <c r="C1383" s="2">
        <v>2006</v>
      </c>
      <c r="D1383" s="2">
        <v>0</v>
      </c>
      <c r="E1383" s="7">
        <v>0</v>
      </c>
      <c r="F1383" s="7">
        <f t="shared" si="152"/>
        <v>0</v>
      </c>
      <c r="G1383" s="3">
        <f t="shared" si="154"/>
        <v>0</v>
      </c>
      <c r="H1383" s="3">
        <f t="shared" si="155"/>
        <v>0</v>
      </c>
      <c r="I1383" s="3">
        <f t="shared" si="156"/>
        <v>0</v>
      </c>
      <c r="J1383" s="3">
        <f t="shared" si="157"/>
        <v>0</v>
      </c>
      <c r="K1383" s="3">
        <f t="shared" si="158"/>
        <v>0</v>
      </c>
      <c r="L1383" s="2">
        <f t="shared" si="153"/>
        <v>0</v>
      </c>
    </row>
    <row r="1384" spans="1:12">
      <c r="A1384" s="2">
        <v>1364</v>
      </c>
      <c r="B1384" s="2">
        <v>7</v>
      </c>
      <c r="C1384" s="2">
        <v>2006</v>
      </c>
      <c r="D1384" s="2">
        <v>0</v>
      </c>
      <c r="E1384" s="7">
        <v>0</v>
      </c>
      <c r="F1384" s="7">
        <f t="shared" si="152"/>
        <v>0</v>
      </c>
      <c r="G1384" s="3">
        <f t="shared" si="154"/>
        <v>0</v>
      </c>
      <c r="H1384" s="3">
        <f t="shared" si="155"/>
        <v>0</v>
      </c>
      <c r="I1384" s="3">
        <f t="shared" si="156"/>
        <v>0</v>
      </c>
      <c r="J1384" s="3">
        <f t="shared" si="157"/>
        <v>0</v>
      </c>
      <c r="K1384" s="3">
        <f t="shared" si="158"/>
        <v>0</v>
      </c>
      <c r="L1384" s="2">
        <f t="shared" si="153"/>
        <v>0</v>
      </c>
    </row>
    <row r="1385" spans="1:12">
      <c r="A1385" s="2">
        <v>1365</v>
      </c>
      <c r="B1385" s="2">
        <v>8</v>
      </c>
      <c r="C1385" s="2">
        <v>2006</v>
      </c>
      <c r="D1385" s="2">
        <v>0</v>
      </c>
      <c r="E1385" s="7">
        <v>0</v>
      </c>
      <c r="F1385" s="7">
        <f t="shared" si="152"/>
        <v>0</v>
      </c>
      <c r="G1385" s="3">
        <f t="shared" si="154"/>
        <v>0</v>
      </c>
      <c r="H1385" s="3">
        <f t="shared" si="155"/>
        <v>0</v>
      </c>
      <c r="I1385" s="3">
        <f t="shared" si="156"/>
        <v>0</v>
      </c>
      <c r="J1385" s="3">
        <f t="shared" si="157"/>
        <v>0</v>
      </c>
      <c r="K1385" s="3">
        <f t="shared" si="158"/>
        <v>0</v>
      </c>
      <c r="L1385" s="2">
        <f t="shared" si="153"/>
        <v>0</v>
      </c>
    </row>
    <row r="1386" spans="1:12">
      <c r="A1386" s="2">
        <v>1366</v>
      </c>
      <c r="B1386" s="2">
        <v>9</v>
      </c>
      <c r="C1386" s="2">
        <v>2006</v>
      </c>
      <c r="D1386" s="2">
        <v>0</v>
      </c>
      <c r="E1386" s="7">
        <v>0</v>
      </c>
      <c r="F1386" s="7">
        <f t="shared" si="152"/>
        <v>0</v>
      </c>
      <c r="G1386" s="3">
        <f t="shared" si="154"/>
        <v>0</v>
      </c>
      <c r="H1386" s="3">
        <f t="shared" si="155"/>
        <v>0</v>
      </c>
      <c r="I1386" s="3">
        <f t="shared" si="156"/>
        <v>0</v>
      </c>
      <c r="J1386" s="3">
        <f t="shared" si="157"/>
        <v>0</v>
      </c>
      <c r="K1386" s="3">
        <f t="shared" si="158"/>
        <v>0</v>
      </c>
      <c r="L1386" s="2">
        <f t="shared" si="153"/>
        <v>0</v>
      </c>
    </row>
    <row r="1387" spans="1:12">
      <c r="A1387" s="2">
        <v>1367</v>
      </c>
      <c r="B1387" s="2">
        <v>10</v>
      </c>
      <c r="C1387" s="2">
        <v>2006</v>
      </c>
      <c r="D1387" s="2">
        <v>5.4000000000000006E-2</v>
      </c>
      <c r="E1387" s="7">
        <v>7.1754330635472E-2</v>
      </c>
      <c r="F1387" s="7">
        <f t="shared" si="152"/>
        <v>0</v>
      </c>
      <c r="G1387" s="3">
        <f t="shared" si="154"/>
        <v>0</v>
      </c>
      <c r="H1387" s="3">
        <f t="shared" si="155"/>
        <v>1041.0953108244105</v>
      </c>
      <c r="I1387" s="3">
        <f t="shared" si="156"/>
        <v>1041.0953108244105</v>
      </c>
      <c r="J1387" s="3">
        <f t="shared" si="157"/>
        <v>0</v>
      </c>
      <c r="K1387" s="3">
        <f t="shared" si="158"/>
        <v>1041.0953108244105</v>
      </c>
      <c r="L1387" s="2">
        <f t="shared" si="153"/>
        <v>0</v>
      </c>
    </row>
    <row r="1388" spans="1:12">
      <c r="A1388" s="2">
        <v>1368</v>
      </c>
      <c r="B1388" s="2">
        <v>11</v>
      </c>
      <c r="C1388" s="2">
        <v>2006</v>
      </c>
      <c r="D1388" s="2">
        <v>1.8880000000000003</v>
      </c>
      <c r="E1388" s="7">
        <v>0.2783322044405106</v>
      </c>
      <c r="F1388" s="7">
        <f t="shared" si="152"/>
        <v>0</v>
      </c>
      <c r="G1388" s="3">
        <f t="shared" si="154"/>
        <v>0</v>
      </c>
      <c r="H1388" s="3">
        <f t="shared" si="155"/>
        <v>36399.776793268276</v>
      </c>
      <c r="I1388" s="3">
        <f t="shared" si="156"/>
        <v>36399.776793268276</v>
      </c>
      <c r="J1388" s="3">
        <f t="shared" si="157"/>
        <v>0</v>
      </c>
      <c r="K1388" s="3">
        <f t="shared" si="158"/>
        <v>1539.5846525593349</v>
      </c>
      <c r="L1388" s="2">
        <f t="shared" si="153"/>
        <v>0</v>
      </c>
    </row>
    <row r="1389" spans="1:12">
      <c r="A1389" s="2">
        <v>1369</v>
      </c>
      <c r="B1389" s="2">
        <v>12</v>
      </c>
      <c r="C1389" s="2">
        <v>2006</v>
      </c>
      <c r="D1389" s="2">
        <v>0.15800000000000003</v>
      </c>
      <c r="E1389" s="7">
        <v>0.32320251935537281</v>
      </c>
      <c r="F1389" s="7">
        <f t="shared" si="152"/>
        <v>0</v>
      </c>
      <c r="G1389" s="3">
        <f t="shared" si="154"/>
        <v>0</v>
      </c>
      <c r="H1389" s="3">
        <f t="shared" si="155"/>
        <v>3046.1677613010534</v>
      </c>
      <c r="I1389" s="3">
        <f t="shared" si="156"/>
        <v>3046.1677613010534</v>
      </c>
      <c r="J1389" s="3">
        <f t="shared" si="157"/>
        <v>0</v>
      </c>
      <c r="K1389" s="3">
        <f t="shared" si="158"/>
        <v>1539.5846525593349</v>
      </c>
      <c r="L1389" s="2">
        <f t="shared" si="153"/>
        <v>0</v>
      </c>
    </row>
    <row r="1390" spans="1:12">
      <c r="A1390" s="2">
        <v>1370</v>
      </c>
      <c r="B1390" s="2">
        <v>13</v>
      </c>
      <c r="C1390" s="2">
        <v>2006</v>
      </c>
      <c r="D1390" s="2">
        <v>0.24</v>
      </c>
      <c r="E1390" s="7">
        <v>0.49487322784168597</v>
      </c>
      <c r="F1390" s="7">
        <f t="shared" si="152"/>
        <v>0.25487322784168598</v>
      </c>
      <c r="G1390" s="3">
        <f t="shared" si="154"/>
        <v>1107.3440682761016</v>
      </c>
      <c r="H1390" s="3">
        <f t="shared" si="155"/>
        <v>4627.0902703307129</v>
      </c>
      <c r="I1390" s="3">
        <f t="shared" si="156"/>
        <v>3519.7462020546113</v>
      </c>
      <c r="J1390" s="3">
        <f t="shared" si="157"/>
        <v>0</v>
      </c>
      <c r="K1390" s="3">
        <f t="shared" si="158"/>
        <v>1539.5846525593349</v>
      </c>
      <c r="L1390" s="2">
        <f t="shared" si="153"/>
        <v>0</v>
      </c>
    </row>
    <row r="1391" spans="1:12">
      <c r="A1391" s="2">
        <v>1371</v>
      </c>
      <c r="B1391" s="2">
        <v>14</v>
      </c>
      <c r="C1391" s="2">
        <v>2006</v>
      </c>
      <c r="D1391" s="2">
        <v>3.645</v>
      </c>
      <c r="E1391" s="7">
        <v>0.62332795212011094</v>
      </c>
      <c r="F1391" s="7">
        <f t="shared" si="152"/>
        <v>0</v>
      </c>
      <c r="G1391" s="3">
        <f t="shared" si="154"/>
        <v>0</v>
      </c>
      <c r="H1391" s="3">
        <f t="shared" si="155"/>
        <v>70273.933480647684</v>
      </c>
      <c r="I1391" s="3">
        <f t="shared" si="156"/>
        <v>70273.933480647684</v>
      </c>
      <c r="J1391" s="3">
        <f t="shared" si="157"/>
        <v>0</v>
      </c>
      <c r="K1391" s="3">
        <f t="shared" si="158"/>
        <v>1539.5846525593349</v>
      </c>
      <c r="L1391" s="2">
        <f t="shared" si="153"/>
        <v>0</v>
      </c>
    </row>
    <row r="1392" spans="1:12">
      <c r="A1392" s="2">
        <v>1372</v>
      </c>
      <c r="B1392" s="2">
        <v>15</v>
      </c>
      <c r="C1392" s="2">
        <v>2006</v>
      </c>
      <c r="D1392" s="2">
        <v>0.01</v>
      </c>
      <c r="E1392" s="7">
        <v>1.034044880835038</v>
      </c>
      <c r="F1392" s="7">
        <f t="shared" si="152"/>
        <v>1.024044880835038</v>
      </c>
      <c r="G1392" s="3">
        <f t="shared" si="154"/>
        <v>4449.153149759416</v>
      </c>
      <c r="H1392" s="3">
        <f t="shared" si="155"/>
        <v>192.79542793044632</v>
      </c>
      <c r="I1392" s="3">
        <f t="shared" si="156"/>
        <v>-4256.3577218289693</v>
      </c>
      <c r="J1392" s="3">
        <f t="shared" si="157"/>
        <v>4256.3577218289693</v>
      </c>
      <c r="K1392" s="3">
        <f t="shared" si="158"/>
        <v>0</v>
      </c>
      <c r="L1392" s="2">
        <f t="shared" si="153"/>
        <v>1</v>
      </c>
    </row>
    <row r="1393" spans="1:12">
      <c r="A1393" s="2">
        <v>1373</v>
      </c>
      <c r="B1393" s="2">
        <v>16</v>
      </c>
      <c r="C1393" s="2">
        <v>2006</v>
      </c>
      <c r="D1393" s="2">
        <v>0.37500000000000006</v>
      </c>
      <c r="E1393" s="7">
        <v>0.87528346367413989</v>
      </c>
      <c r="F1393" s="7">
        <f t="shared" si="152"/>
        <v>0.50028346367413978</v>
      </c>
      <c r="G1393" s="3">
        <f t="shared" si="154"/>
        <v>2173.5744104919822</v>
      </c>
      <c r="H1393" s="3">
        <f t="shared" si="155"/>
        <v>7229.8285473917394</v>
      </c>
      <c r="I1393" s="3">
        <f t="shared" si="156"/>
        <v>5056.2541368997572</v>
      </c>
      <c r="J1393" s="3">
        <f t="shared" si="157"/>
        <v>0</v>
      </c>
      <c r="K1393" s="3">
        <f t="shared" si="158"/>
        <v>1539.5846525593349</v>
      </c>
      <c r="L1393" s="2">
        <f t="shared" si="153"/>
        <v>0</v>
      </c>
    </row>
    <row r="1394" spans="1:12">
      <c r="A1394" s="2">
        <v>1374</v>
      </c>
      <c r="B1394" s="2">
        <v>17</v>
      </c>
      <c r="C1394" s="2">
        <v>2006</v>
      </c>
      <c r="D1394" s="2">
        <v>1.1600000000000001</v>
      </c>
      <c r="E1394" s="7">
        <v>0.90861023529369001</v>
      </c>
      <c r="F1394" s="7">
        <f t="shared" si="152"/>
        <v>0</v>
      </c>
      <c r="G1394" s="3">
        <f t="shared" si="154"/>
        <v>0</v>
      </c>
      <c r="H1394" s="3">
        <f t="shared" si="155"/>
        <v>22364.269639931779</v>
      </c>
      <c r="I1394" s="3">
        <f t="shared" si="156"/>
        <v>22364.269639931779</v>
      </c>
      <c r="J1394" s="3">
        <f t="shared" si="157"/>
        <v>0</v>
      </c>
      <c r="K1394" s="3">
        <f t="shared" si="158"/>
        <v>1539.5846525593349</v>
      </c>
      <c r="L1394" s="2">
        <f t="shared" si="153"/>
        <v>0</v>
      </c>
    </row>
    <row r="1395" spans="1:12">
      <c r="A1395" s="2">
        <v>1375</v>
      </c>
      <c r="B1395" s="2">
        <v>18</v>
      </c>
      <c r="C1395" s="2">
        <v>2006</v>
      </c>
      <c r="D1395" s="2">
        <v>1.2849999999999999</v>
      </c>
      <c r="E1395" s="7">
        <v>0.82332952671925907</v>
      </c>
      <c r="F1395" s="7">
        <f t="shared" si="152"/>
        <v>0</v>
      </c>
      <c r="G1395" s="3">
        <f t="shared" si="154"/>
        <v>0</v>
      </c>
      <c r="H1395" s="3">
        <f t="shared" si="155"/>
        <v>24774.212489062353</v>
      </c>
      <c r="I1395" s="3">
        <f t="shared" si="156"/>
        <v>24774.212489062353</v>
      </c>
      <c r="J1395" s="3">
        <f t="shared" si="157"/>
        <v>0</v>
      </c>
      <c r="K1395" s="3">
        <f t="shared" si="158"/>
        <v>1539.5846525593349</v>
      </c>
      <c r="L1395" s="2">
        <f t="shared" si="153"/>
        <v>0</v>
      </c>
    </row>
    <row r="1396" spans="1:12">
      <c r="A1396" s="2">
        <v>1376</v>
      </c>
      <c r="B1396" s="2">
        <v>19</v>
      </c>
      <c r="C1396" s="2">
        <v>2006</v>
      </c>
      <c r="D1396" s="2">
        <v>0.81500000000000006</v>
      </c>
      <c r="E1396" s="7">
        <v>0.87190905422876297</v>
      </c>
      <c r="F1396" s="7">
        <f t="shared" si="152"/>
        <v>5.6909054228762912E-2</v>
      </c>
      <c r="G1396" s="3">
        <f t="shared" si="154"/>
        <v>247.25195409918479</v>
      </c>
      <c r="H1396" s="3">
        <f t="shared" si="155"/>
        <v>15712.827376331377</v>
      </c>
      <c r="I1396" s="3">
        <f t="shared" si="156"/>
        <v>15465.575422232192</v>
      </c>
      <c r="J1396" s="3">
        <f t="shared" si="157"/>
        <v>0</v>
      </c>
      <c r="K1396" s="3">
        <f t="shared" si="158"/>
        <v>1539.5846525593349</v>
      </c>
      <c r="L1396" s="2">
        <f t="shared" si="153"/>
        <v>0</v>
      </c>
    </row>
    <row r="1397" spans="1:12">
      <c r="A1397" s="2">
        <v>1377</v>
      </c>
      <c r="B1397" s="2">
        <v>20</v>
      </c>
      <c r="C1397" s="2">
        <v>2006</v>
      </c>
      <c r="D1397" s="2">
        <v>0.09</v>
      </c>
      <c r="E1397" s="7">
        <v>1.113788187840314</v>
      </c>
      <c r="F1397" s="7">
        <f t="shared" si="152"/>
        <v>1.0237881878403139</v>
      </c>
      <c r="G1397" s="3">
        <f t="shared" si="154"/>
        <v>4448.0378993759896</v>
      </c>
      <c r="H1397" s="3">
        <f t="shared" si="155"/>
        <v>1735.1588513740171</v>
      </c>
      <c r="I1397" s="3">
        <f t="shared" si="156"/>
        <v>-2712.8790480019725</v>
      </c>
      <c r="J1397" s="3">
        <f t="shared" si="157"/>
        <v>2712.8790480019725</v>
      </c>
      <c r="K1397" s="3">
        <f t="shared" si="158"/>
        <v>0</v>
      </c>
      <c r="L1397" s="2">
        <f t="shared" si="153"/>
        <v>1</v>
      </c>
    </row>
    <row r="1398" spans="1:12">
      <c r="A1398" s="2">
        <v>1378</v>
      </c>
      <c r="B1398" s="2">
        <v>21</v>
      </c>
      <c r="C1398" s="2">
        <v>2006</v>
      </c>
      <c r="D1398" s="2">
        <v>0.315</v>
      </c>
      <c r="E1398" s="7">
        <v>1.3469429120119449</v>
      </c>
      <c r="F1398" s="7">
        <f t="shared" si="152"/>
        <v>1.031942912011945</v>
      </c>
      <c r="G1398" s="3">
        <f t="shared" si="154"/>
        <v>4483.4676128706233</v>
      </c>
      <c r="H1398" s="3">
        <f t="shared" si="155"/>
        <v>6073.0559798090599</v>
      </c>
      <c r="I1398" s="3">
        <f t="shared" si="156"/>
        <v>1589.5883669384366</v>
      </c>
      <c r="J1398" s="3">
        <f t="shared" si="157"/>
        <v>1123.2906810635359</v>
      </c>
      <c r="K1398" s="3">
        <f t="shared" si="158"/>
        <v>1539.5846525593349</v>
      </c>
      <c r="L1398" s="2">
        <f t="shared" si="153"/>
        <v>0</v>
      </c>
    </row>
    <row r="1399" spans="1:12">
      <c r="A1399" s="2">
        <v>1379</v>
      </c>
      <c r="B1399" s="2">
        <v>22</v>
      </c>
      <c r="C1399" s="2">
        <v>2006</v>
      </c>
      <c r="D1399" s="2">
        <v>8.0000000000000016E-2</v>
      </c>
      <c r="E1399" s="7">
        <v>1.5616515732102649</v>
      </c>
      <c r="F1399" s="7">
        <f t="shared" si="152"/>
        <v>1.4816515732102649</v>
      </c>
      <c r="G1399" s="3">
        <f t="shared" si="154"/>
        <v>6437.3104022736234</v>
      </c>
      <c r="H1399" s="3">
        <f t="shared" si="155"/>
        <v>1542.3634234435713</v>
      </c>
      <c r="I1399" s="3">
        <f t="shared" si="156"/>
        <v>-4894.9469788300521</v>
      </c>
      <c r="J1399" s="3">
        <f t="shared" si="157"/>
        <v>6018.237659893588</v>
      </c>
      <c r="K1399" s="3">
        <f t="shared" si="158"/>
        <v>0</v>
      </c>
      <c r="L1399" s="2">
        <f t="shared" si="153"/>
        <v>1</v>
      </c>
    </row>
    <row r="1400" spans="1:12">
      <c r="A1400" s="2">
        <v>1380</v>
      </c>
      <c r="B1400" s="2">
        <v>23</v>
      </c>
      <c r="C1400" s="2">
        <v>2006</v>
      </c>
      <c r="D1400" s="2">
        <v>1.0549999999999999</v>
      </c>
      <c r="E1400" s="7">
        <v>1.3620043293194168</v>
      </c>
      <c r="F1400" s="7">
        <f t="shared" si="152"/>
        <v>0.3070043293194169</v>
      </c>
      <c r="G1400" s="3">
        <f t="shared" si="154"/>
        <v>1333.8373193833615</v>
      </c>
      <c r="H1400" s="3">
        <f t="shared" si="155"/>
        <v>20339.917646662088</v>
      </c>
      <c r="I1400" s="3">
        <f t="shared" si="156"/>
        <v>19006.080327278727</v>
      </c>
      <c r="J1400" s="3">
        <f t="shared" si="157"/>
        <v>0</v>
      </c>
      <c r="K1400" s="3">
        <f t="shared" si="158"/>
        <v>1539.5846525593349</v>
      </c>
      <c r="L1400" s="2">
        <f t="shared" si="153"/>
        <v>0</v>
      </c>
    </row>
    <row r="1401" spans="1:12">
      <c r="A1401" s="2">
        <v>1381</v>
      </c>
      <c r="B1401" s="2">
        <v>24</v>
      </c>
      <c r="C1401" s="2">
        <v>2006</v>
      </c>
      <c r="D1401" s="2">
        <v>1.24</v>
      </c>
      <c r="E1401" s="7">
        <v>1.4271452741348631</v>
      </c>
      <c r="F1401" s="7">
        <f t="shared" si="152"/>
        <v>0.18714527413486315</v>
      </c>
      <c r="G1401" s="3">
        <f t="shared" si="154"/>
        <v>813.08739632657205</v>
      </c>
      <c r="H1401" s="3">
        <f t="shared" si="155"/>
        <v>23906.633063375346</v>
      </c>
      <c r="I1401" s="3">
        <f t="shared" si="156"/>
        <v>23093.545667048773</v>
      </c>
      <c r="J1401" s="3">
        <f t="shared" si="157"/>
        <v>0</v>
      </c>
      <c r="K1401" s="3">
        <f t="shared" si="158"/>
        <v>1539.5846525593349</v>
      </c>
      <c r="L1401" s="2">
        <f t="shared" si="153"/>
        <v>0</v>
      </c>
    </row>
    <row r="1402" spans="1:12">
      <c r="A1402" s="2">
        <v>1382</v>
      </c>
      <c r="B1402" s="2">
        <v>25</v>
      </c>
      <c r="C1402" s="2">
        <v>2006</v>
      </c>
      <c r="D1402" s="2">
        <v>0.215</v>
      </c>
      <c r="E1402" s="7">
        <v>1.3355578726534789</v>
      </c>
      <c r="F1402" s="7">
        <f t="shared" si="152"/>
        <v>1.1205578726534788</v>
      </c>
      <c r="G1402" s="3">
        <f t="shared" si="154"/>
        <v>4868.4717651618721</v>
      </c>
      <c r="H1402" s="3">
        <f t="shared" si="155"/>
        <v>4145.101700504596</v>
      </c>
      <c r="I1402" s="3">
        <f t="shared" si="156"/>
        <v>-723.37006465727609</v>
      </c>
      <c r="J1402" s="3">
        <f t="shared" si="157"/>
        <v>723.37006465727609</v>
      </c>
      <c r="K1402" s="3">
        <f t="shared" si="158"/>
        <v>816.21458790205884</v>
      </c>
      <c r="L1402" s="2">
        <f t="shared" si="153"/>
        <v>0</v>
      </c>
    </row>
    <row r="1403" spans="1:12">
      <c r="A1403" s="2">
        <v>1383</v>
      </c>
      <c r="B1403" s="2">
        <v>26</v>
      </c>
      <c r="C1403" s="2">
        <v>2006</v>
      </c>
      <c r="D1403" s="2">
        <v>0.25</v>
      </c>
      <c r="E1403" s="7">
        <v>1.48336220321138</v>
      </c>
      <c r="F1403" s="7">
        <f t="shared" si="152"/>
        <v>1.23336220321138</v>
      </c>
      <c r="G1403" s="3">
        <f t="shared" si="154"/>
        <v>5358.5711270169277</v>
      </c>
      <c r="H1403" s="3">
        <f t="shared" si="155"/>
        <v>4819.8856982611587</v>
      </c>
      <c r="I1403" s="3">
        <f t="shared" si="156"/>
        <v>-538.68542875576895</v>
      </c>
      <c r="J1403" s="3">
        <f t="shared" si="157"/>
        <v>1262.055493413045</v>
      </c>
      <c r="K1403" s="3">
        <f t="shared" si="158"/>
        <v>277.52915914628989</v>
      </c>
      <c r="L1403" s="2">
        <f t="shared" si="153"/>
        <v>0</v>
      </c>
    </row>
    <row r="1404" spans="1:12">
      <c r="A1404" s="2">
        <v>1384</v>
      </c>
      <c r="B1404" s="2">
        <v>27</v>
      </c>
      <c r="C1404" s="2">
        <v>2006</v>
      </c>
      <c r="D1404" s="2">
        <v>0.01</v>
      </c>
      <c r="E1404" s="7">
        <v>1.5221547228568508</v>
      </c>
      <c r="F1404" s="7">
        <f t="shared" si="152"/>
        <v>1.5121547228568508</v>
      </c>
      <c r="G1404" s="3">
        <f t="shared" si="154"/>
        <v>6569.8370003432583</v>
      </c>
      <c r="H1404" s="3">
        <f t="shared" si="155"/>
        <v>192.79542793044632</v>
      </c>
      <c r="I1404" s="3">
        <f t="shared" si="156"/>
        <v>-6377.0415724128115</v>
      </c>
      <c r="J1404" s="3">
        <f t="shared" si="157"/>
        <v>7639.0970658258566</v>
      </c>
      <c r="K1404" s="3">
        <f t="shared" si="158"/>
        <v>0</v>
      </c>
      <c r="L1404" s="2">
        <f t="shared" si="153"/>
        <v>1</v>
      </c>
    </row>
    <row r="1405" spans="1:12">
      <c r="A1405" s="2">
        <v>1385</v>
      </c>
      <c r="B1405" s="2">
        <v>28</v>
      </c>
      <c r="C1405" s="2">
        <v>2006</v>
      </c>
      <c r="D1405" s="2">
        <v>0.14500000000000002</v>
      </c>
      <c r="E1405" s="7">
        <v>1.6345275573878997</v>
      </c>
      <c r="F1405" s="7">
        <f t="shared" si="152"/>
        <v>1.4895275573878997</v>
      </c>
      <c r="G1405" s="3">
        <f t="shared" si="154"/>
        <v>6471.5290781023687</v>
      </c>
      <c r="H1405" s="3">
        <f t="shared" si="155"/>
        <v>2795.5337049914724</v>
      </c>
      <c r="I1405" s="3">
        <f t="shared" si="156"/>
        <v>-3675.9953731108963</v>
      </c>
      <c r="J1405" s="3">
        <f t="shared" si="157"/>
        <v>11315.092438936754</v>
      </c>
      <c r="K1405" s="3">
        <f t="shared" si="158"/>
        <v>0</v>
      </c>
      <c r="L1405" s="2">
        <f t="shared" si="153"/>
        <v>1</v>
      </c>
    </row>
    <row r="1406" spans="1:12">
      <c r="A1406" s="2">
        <v>1386</v>
      </c>
      <c r="B1406" s="2">
        <v>29</v>
      </c>
      <c r="C1406" s="2">
        <v>2006</v>
      </c>
      <c r="D1406" s="2">
        <v>0.77</v>
      </c>
      <c r="E1406" s="7">
        <v>1.4124503922600882</v>
      </c>
      <c r="F1406" s="7">
        <f t="shared" si="152"/>
        <v>0.64245039226008815</v>
      </c>
      <c r="G1406" s="3">
        <f t="shared" si="154"/>
        <v>2791.2450321096749</v>
      </c>
      <c r="H1406" s="3">
        <f t="shared" si="155"/>
        <v>14845.247950644367</v>
      </c>
      <c r="I1406" s="3">
        <f t="shared" si="156"/>
        <v>12054.002918534692</v>
      </c>
      <c r="J1406" s="3">
        <f t="shared" si="157"/>
        <v>0</v>
      </c>
      <c r="K1406" s="3">
        <f t="shared" si="158"/>
        <v>1539.5846525593349</v>
      </c>
      <c r="L1406" s="2">
        <f t="shared" si="153"/>
        <v>0</v>
      </c>
    </row>
    <row r="1407" spans="1:12">
      <c r="A1407" s="2">
        <v>1387</v>
      </c>
      <c r="B1407" s="2">
        <v>30</v>
      </c>
      <c r="C1407" s="2">
        <v>2006</v>
      </c>
      <c r="D1407" s="13">
        <v>0.30000000000000004</v>
      </c>
      <c r="E1407" s="7">
        <v>1.58785826609692</v>
      </c>
      <c r="F1407" s="7">
        <f t="shared" si="152"/>
        <v>1.28785826609692</v>
      </c>
      <c r="G1407" s="3">
        <f t="shared" si="154"/>
        <v>5595.3393921333709</v>
      </c>
      <c r="H1407" s="3">
        <f t="shared" si="155"/>
        <v>5783.8628379133916</v>
      </c>
      <c r="I1407" s="3">
        <f t="shared" si="156"/>
        <v>188.52344578002067</v>
      </c>
      <c r="J1407" s="3">
        <f t="shared" si="157"/>
        <v>0</v>
      </c>
      <c r="K1407" s="3">
        <f t="shared" si="158"/>
        <v>1539.5846525593349</v>
      </c>
      <c r="L1407" s="2">
        <f t="shared" si="153"/>
        <v>0</v>
      </c>
    </row>
    <row r="1408" spans="1:12">
      <c r="A1408" s="2">
        <v>1388</v>
      </c>
      <c r="B1408" s="2">
        <v>31</v>
      </c>
      <c r="C1408" s="2">
        <v>2006</v>
      </c>
      <c r="D1408" s="2">
        <v>3.835</v>
      </c>
      <c r="E1408" s="7">
        <v>1.3960988174736171</v>
      </c>
      <c r="F1408" s="7">
        <f t="shared" si="152"/>
        <v>0</v>
      </c>
      <c r="G1408" s="3">
        <f t="shared" si="154"/>
        <v>0</v>
      </c>
      <c r="H1408" s="3">
        <f t="shared" si="155"/>
        <v>73937.046611326179</v>
      </c>
      <c r="I1408" s="3">
        <f t="shared" si="156"/>
        <v>73937.046611326179</v>
      </c>
      <c r="J1408" s="3">
        <f t="shared" si="157"/>
        <v>0</v>
      </c>
      <c r="K1408" s="3">
        <f t="shared" si="158"/>
        <v>1539.5846525593349</v>
      </c>
      <c r="L1408" s="2">
        <f t="shared" si="153"/>
        <v>0</v>
      </c>
    </row>
    <row r="1409" spans="1:12">
      <c r="A1409" s="2">
        <v>1389</v>
      </c>
      <c r="B1409" s="2">
        <v>32</v>
      </c>
      <c r="C1409" s="2">
        <v>2006</v>
      </c>
      <c r="D1409" s="2">
        <v>0.55000000000000004</v>
      </c>
      <c r="E1409" s="7">
        <v>1.195290549961906</v>
      </c>
      <c r="F1409" s="7">
        <f t="shared" si="152"/>
        <v>0.64529054996190593</v>
      </c>
      <c r="G1409" s="3">
        <f t="shared" si="154"/>
        <v>2803.5846246620563</v>
      </c>
      <c r="H1409" s="3">
        <f t="shared" si="155"/>
        <v>10603.748536174551</v>
      </c>
      <c r="I1409" s="3">
        <f t="shared" si="156"/>
        <v>7800.1639115124945</v>
      </c>
      <c r="J1409" s="3">
        <f t="shared" si="157"/>
        <v>0</v>
      </c>
      <c r="K1409" s="3">
        <f t="shared" si="158"/>
        <v>1539.5846525593349</v>
      </c>
      <c r="L1409" s="2">
        <f t="shared" si="153"/>
        <v>0</v>
      </c>
    </row>
    <row r="1410" spans="1:12">
      <c r="A1410" s="2">
        <v>1390</v>
      </c>
      <c r="B1410" s="2">
        <v>33</v>
      </c>
      <c r="C1410" s="2">
        <v>2006</v>
      </c>
      <c r="D1410" s="2">
        <v>0.53</v>
      </c>
      <c r="E1410" s="7">
        <v>1.081698817794305</v>
      </c>
      <c r="F1410" s="7">
        <f t="shared" si="152"/>
        <v>0.55169881779430496</v>
      </c>
      <c r="G1410" s="3">
        <f t="shared" si="154"/>
        <v>2396.9579642901267</v>
      </c>
      <c r="H1410" s="3">
        <f t="shared" si="155"/>
        <v>10218.157680313658</v>
      </c>
      <c r="I1410" s="3">
        <f t="shared" si="156"/>
        <v>7821.1997160235314</v>
      </c>
      <c r="J1410" s="3">
        <f t="shared" si="157"/>
        <v>0</v>
      </c>
      <c r="K1410" s="3">
        <f t="shared" si="158"/>
        <v>1539.5846525593349</v>
      </c>
      <c r="L1410" s="2">
        <f t="shared" si="153"/>
        <v>0</v>
      </c>
    </row>
    <row r="1411" spans="1:12">
      <c r="A1411" s="2">
        <v>1391</v>
      </c>
      <c r="B1411" s="2">
        <v>34</v>
      </c>
      <c r="C1411" s="2">
        <v>2006</v>
      </c>
      <c r="D1411" s="2">
        <v>2.0249999999999999</v>
      </c>
      <c r="E1411" s="7">
        <v>1.035676770597153</v>
      </c>
      <c r="F1411" s="7">
        <f t="shared" si="152"/>
        <v>0</v>
      </c>
      <c r="G1411" s="3">
        <f t="shared" si="154"/>
        <v>0</v>
      </c>
      <c r="H1411" s="3">
        <f t="shared" si="155"/>
        <v>39041.074155915383</v>
      </c>
      <c r="I1411" s="3">
        <f t="shared" si="156"/>
        <v>39041.074155915383</v>
      </c>
      <c r="J1411" s="3">
        <f t="shared" si="157"/>
        <v>0</v>
      </c>
      <c r="K1411" s="3">
        <f t="shared" si="158"/>
        <v>1539.5846525593349</v>
      </c>
      <c r="L1411" s="2">
        <f t="shared" si="153"/>
        <v>0</v>
      </c>
    </row>
    <row r="1412" spans="1:12">
      <c r="A1412" s="2">
        <v>1392</v>
      </c>
      <c r="B1412" s="2">
        <v>35</v>
      </c>
      <c r="C1412" s="2">
        <v>2006</v>
      </c>
      <c r="D1412" s="2">
        <v>0.45</v>
      </c>
      <c r="E1412" s="7">
        <v>0.96783976279233097</v>
      </c>
      <c r="F1412" s="7">
        <f t="shared" si="152"/>
        <v>0.51783976279233102</v>
      </c>
      <c r="G1412" s="3">
        <f t="shared" si="154"/>
        <v>2249.8510122129192</v>
      </c>
      <c r="H1412" s="3">
        <f t="shared" si="155"/>
        <v>8675.7942568700873</v>
      </c>
      <c r="I1412" s="3">
        <f t="shared" si="156"/>
        <v>6425.9432446571682</v>
      </c>
      <c r="J1412" s="3">
        <f t="shared" si="157"/>
        <v>0</v>
      </c>
      <c r="K1412" s="3">
        <f t="shared" si="158"/>
        <v>1539.5846525593349</v>
      </c>
      <c r="L1412" s="2">
        <f t="shared" si="153"/>
        <v>0</v>
      </c>
    </row>
    <row r="1413" spans="1:12">
      <c r="A1413" s="2">
        <v>1393</v>
      </c>
      <c r="B1413" s="2">
        <v>36</v>
      </c>
      <c r="C1413" s="2">
        <v>2006</v>
      </c>
      <c r="D1413" s="2">
        <v>0.64</v>
      </c>
      <c r="E1413" s="7">
        <v>0.89040275499730082</v>
      </c>
      <c r="F1413" s="7">
        <f t="shared" si="152"/>
        <v>0.2504027549973008</v>
      </c>
      <c r="G1413" s="3">
        <f t="shared" si="154"/>
        <v>1087.9212688375735</v>
      </c>
      <c r="H1413" s="3">
        <f t="shared" si="155"/>
        <v>12338.907387548565</v>
      </c>
      <c r="I1413" s="3">
        <f t="shared" si="156"/>
        <v>11250.986118710991</v>
      </c>
      <c r="J1413" s="3">
        <f t="shared" si="157"/>
        <v>0</v>
      </c>
      <c r="K1413" s="3">
        <f t="shared" si="158"/>
        <v>1539.5846525593349</v>
      </c>
      <c r="L1413" s="2">
        <f t="shared" si="153"/>
        <v>0</v>
      </c>
    </row>
    <row r="1414" spans="1:12">
      <c r="A1414" s="2">
        <v>1394</v>
      </c>
      <c r="B1414" s="2">
        <v>37</v>
      </c>
      <c r="C1414" s="2">
        <v>2006</v>
      </c>
      <c r="D1414" s="2">
        <v>0.23499999999999999</v>
      </c>
      <c r="E1414" s="7">
        <v>0.78993700706828007</v>
      </c>
      <c r="F1414" s="7">
        <f t="shared" si="152"/>
        <v>0.55493700706828009</v>
      </c>
      <c r="G1414" s="3">
        <f t="shared" si="154"/>
        <v>2411.0268789221454</v>
      </c>
      <c r="H1414" s="3">
        <f t="shared" si="155"/>
        <v>4530.6925563654895</v>
      </c>
      <c r="I1414" s="3">
        <f t="shared" si="156"/>
        <v>2119.6656774433441</v>
      </c>
      <c r="J1414" s="3">
        <f t="shared" si="157"/>
        <v>0</v>
      </c>
      <c r="K1414" s="3">
        <f t="shared" si="158"/>
        <v>1539.5846525593349</v>
      </c>
      <c r="L1414" s="2">
        <f t="shared" si="153"/>
        <v>0</v>
      </c>
    </row>
    <row r="1415" spans="1:12">
      <c r="A1415" s="2">
        <v>1395</v>
      </c>
      <c r="B1415" s="2">
        <v>38</v>
      </c>
      <c r="C1415" s="2">
        <v>2006</v>
      </c>
      <c r="D1415" s="2">
        <v>1.0950000000000002</v>
      </c>
      <c r="E1415" s="7">
        <v>0.52593976324306901</v>
      </c>
      <c r="F1415" s="7">
        <f t="shared" si="152"/>
        <v>0</v>
      </c>
      <c r="G1415" s="3">
        <f t="shared" si="154"/>
        <v>0</v>
      </c>
      <c r="H1415" s="3">
        <f t="shared" si="155"/>
        <v>21111.099358383879</v>
      </c>
      <c r="I1415" s="3">
        <f t="shared" si="156"/>
        <v>21111.099358383879</v>
      </c>
      <c r="J1415" s="3">
        <f t="shared" si="157"/>
        <v>0</v>
      </c>
      <c r="K1415" s="3">
        <f t="shared" si="158"/>
        <v>1539.5846525593349</v>
      </c>
      <c r="L1415" s="2">
        <f t="shared" si="153"/>
        <v>0</v>
      </c>
    </row>
    <row r="1416" spans="1:12">
      <c r="A1416" s="2">
        <v>1396</v>
      </c>
      <c r="B1416" s="2">
        <v>39</v>
      </c>
      <c r="C1416" s="2">
        <v>2006</v>
      </c>
      <c r="D1416" s="2">
        <v>0.11</v>
      </c>
      <c r="E1416" s="7">
        <v>0.6173622040947</v>
      </c>
      <c r="F1416" s="7">
        <f t="shared" si="152"/>
        <v>0.50736220409470001</v>
      </c>
      <c r="G1416" s="3">
        <f t="shared" si="154"/>
        <v>2204.3293127700767</v>
      </c>
      <c r="H1416" s="3">
        <f t="shared" si="155"/>
        <v>2120.7497072349097</v>
      </c>
      <c r="I1416" s="3">
        <f t="shared" si="156"/>
        <v>-83.579605535167047</v>
      </c>
      <c r="J1416" s="3">
        <f t="shared" si="157"/>
        <v>83.579605535167047</v>
      </c>
      <c r="K1416" s="3">
        <f t="shared" si="158"/>
        <v>1456.0050470241679</v>
      </c>
      <c r="L1416" s="2">
        <f t="shared" si="153"/>
        <v>0</v>
      </c>
    </row>
    <row r="1417" spans="1:12">
      <c r="A1417" s="2">
        <v>1397</v>
      </c>
      <c r="B1417" s="2">
        <v>40</v>
      </c>
      <c r="C1417" s="2">
        <v>2006</v>
      </c>
      <c r="D1417" s="2">
        <v>0.02</v>
      </c>
      <c r="E1417" s="7">
        <v>0.73735039294868998</v>
      </c>
      <c r="F1417" s="7">
        <f t="shared" si="152"/>
        <v>0</v>
      </c>
      <c r="G1417" s="3">
        <f t="shared" si="154"/>
        <v>0</v>
      </c>
      <c r="H1417" s="3">
        <f t="shared" si="155"/>
        <v>385.59085586089265</v>
      </c>
      <c r="I1417" s="3">
        <f t="shared" si="156"/>
        <v>385.59085586089265</v>
      </c>
      <c r="J1417" s="3">
        <f t="shared" si="157"/>
        <v>0</v>
      </c>
      <c r="K1417" s="3">
        <f t="shared" si="158"/>
        <v>1539.5846525593349</v>
      </c>
      <c r="L1417" s="2">
        <f t="shared" si="153"/>
        <v>0</v>
      </c>
    </row>
    <row r="1418" spans="1:12">
      <c r="A1418" s="2">
        <v>1398</v>
      </c>
      <c r="B1418" s="2">
        <v>41</v>
      </c>
      <c r="C1418" s="2">
        <v>2006</v>
      </c>
      <c r="D1418" s="2">
        <v>0.16</v>
      </c>
      <c r="E1418" s="7">
        <v>0.37477594449961832</v>
      </c>
      <c r="F1418" s="7">
        <f t="shared" si="152"/>
        <v>0</v>
      </c>
      <c r="G1418" s="3">
        <f t="shared" si="154"/>
        <v>0</v>
      </c>
      <c r="H1418" s="3">
        <f t="shared" si="155"/>
        <v>3084.7268468871412</v>
      </c>
      <c r="I1418" s="3">
        <f t="shared" si="156"/>
        <v>3084.7268468871412</v>
      </c>
      <c r="J1418" s="3">
        <f t="shared" si="157"/>
        <v>0</v>
      </c>
      <c r="K1418" s="3">
        <f t="shared" si="158"/>
        <v>1539.5846525593349</v>
      </c>
      <c r="L1418" s="2">
        <f t="shared" si="153"/>
        <v>0</v>
      </c>
    </row>
    <row r="1419" spans="1:12">
      <c r="A1419" s="2">
        <v>1399</v>
      </c>
      <c r="B1419" s="2">
        <v>42</v>
      </c>
      <c r="C1419" s="2">
        <v>2006</v>
      </c>
      <c r="D1419" s="2">
        <v>0.245</v>
      </c>
      <c r="E1419" s="7">
        <v>0.31114767684798367</v>
      </c>
      <c r="F1419" s="7">
        <f t="shared" si="152"/>
        <v>0</v>
      </c>
      <c r="G1419" s="3">
        <f t="shared" si="154"/>
        <v>0</v>
      </c>
      <c r="H1419" s="3">
        <f t="shared" si="155"/>
        <v>4723.4879842959353</v>
      </c>
      <c r="I1419" s="3">
        <f t="shared" si="156"/>
        <v>4723.4879842959353</v>
      </c>
      <c r="J1419" s="3">
        <f t="shared" si="157"/>
        <v>0</v>
      </c>
      <c r="K1419" s="3">
        <f t="shared" si="158"/>
        <v>1539.5846525593349</v>
      </c>
      <c r="L1419" s="2">
        <f t="shared" si="153"/>
        <v>0</v>
      </c>
    </row>
    <row r="1420" spans="1:12">
      <c r="A1420" s="2">
        <v>1400</v>
      </c>
      <c r="B1420" s="2">
        <v>43</v>
      </c>
      <c r="C1420" s="2">
        <v>2006</v>
      </c>
      <c r="D1420" s="2">
        <v>5.0000000000000001E-3</v>
      </c>
      <c r="E1420" s="7">
        <v>0.299270865836476</v>
      </c>
      <c r="F1420" s="7">
        <f t="shared" si="152"/>
        <v>0</v>
      </c>
      <c r="G1420" s="3">
        <f t="shared" si="154"/>
        <v>0</v>
      </c>
      <c r="H1420" s="3">
        <f t="shared" si="155"/>
        <v>96.397713965223161</v>
      </c>
      <c r="I1420" s="3">
        <f t="shared" si="156"/>
        <v>96.397713965223161</v>
      </c>
      <c r="J1420" s="3">
        <f t="shared" si="157"/>
        <v>0</v>
      </c>
      <c r="K1420" s="3">
        <f t="shared" si="158"/>
        <v>1539.5846525593349</v>
      </c>
      <c r="L1420" s="2">
        <f t="shared" si="153"/>
        <v>0</v>
      </c>
    </row>
    <row r="1421" spans="1:12">
      <c r="A1421" s="2">
        <v>1401</v>
      </c>
      <c r="B1421" s="2">
        <v>44</v>
      </c>
      <c r="C1421" s="2">
        <v>2006</v>
      </c>
      <c r="D1421" s="2">
        <v>5.0000000000000001E-3</v>
      </c>
      <c r="E1421" s="7">
        <v>0.27240496035206818</v>
      </c>
      <c r="F1421" s="7">
        <f t="shared" si="152"/>
        <v>0</v>
      </c>
      <c r="G1421" s="3">
        <f t="shared" si="154"/>
        <v>0</v>
      </c>
      <c r="H1421" s="3">
        <f t="shared" si="155"/>
        <v>96.397713965223161</v>
      </c>
      <c r="I1421" s="3">
        <f t="shared" si="156"/>
        <v>96.397713965223161</v>
      </c>
      <c r="J1421" s="3">
        <f t="shared" si="157"/>
        <v>0</v>
      </c>
      <c r="K1421" s="3">
        <f t="shared" si="158"/>
        <v>0</v>
      </c>
      <c r="L1421" s="2">
        <f t="shared" si="153"/>
        <v>0</v>
      </c>
    </row>
    <row r="1422" spans="1:12">
      <c r="A1422" s="2">
        <v>1402</v>
      </c>
      <c r="B1422" s="2">
        <v>45</v>
      </c>
      <c r="C1422" s="2">
        <v>2006</v>
      </c>
      <c r="D1422" s="2">
        <v>6.5000000000000002E-2</v>
      </c>
      <c r="E1422" s="7">
        <v>0.29437787371548257</v>
      </c>
      <c r="F1422" s="7">
        <f t="shared" si="152"/>
        <v>0</v>
      </c>
      <c r="G1422" s="3">
        <f t="shared" si="154"/>
        <v>0</v>
      </c>
      <c r="H1422" s="3">
        <f t="shared" si="155"/>
        <v>1253.1702815479014</v>
      </c>
      <c r="I1422" s="3">
        <f t="shared" si="156"/>
        <v>1253.1702815479014</v>
      </c>
      <c r="J1422" s="3">
        <f t="shared" si="157"/>
        <v>0</v>
      </c>
      <c r="K1422" s="3">
        <f t="shared" si="158"/>
        <v>0</v>
      </c>
      <c r="L1422" s="2">
        <f t="shared" si="153"/>
        <v>0</v>
      </c>
    </row>
    <row r="1423" spans="1:12">
      <c r="A1423" s="2">
        <v>1403</v>
      </c>
      <c r="B1423" s="2">
        <v>46</v>
      </c>
      <c r="C1423" s="2">
        <v>2006</v>
      </c>
      <c r="D1423" s="2">
        <v>0.08</v>
      </c>
      <c r="E1423" s="7">
        <v>0.14950574787900017</v>
      </c>
      <c r="F1423" s="7">
        <f t="shared" si="152"/>
        <v>0</v>
      </c>
      <c r="G1423" s="3">
        <f t="shared" si="154"/>
        <v>0</v>
      </c>
      <c r="H1423" s="3">
        <f t="shared" si="155"/>
        <v>1542.3634234435706</v>
      </c>
      <c r="I1423" s="3">
        <f t="shared" si="156"/>
        <v>1542.3634234435706</v>
      </c>
      <c r="J1423" s="3">
        <f t="shared" si="157"/>
        <v>0</v>
      </c>
      <c r="K1423" s="3">
        <f t="shared" si="158"/>
        <v>0</v>
      </c>
      <c r="L1423" s="2">
        <f t="shared" si="153"/>
        <v>0</v>
      </c>
    </row>
    <row r="1424" spans="1:12">
      <c r="A1424" s="2">
        <v>1404</v>
      </c>
      <c r="B1424" s="2">
        <v>47</v>
      </c>
      <c r="C1424" s="2">
        <v>2006</v>
      </c>
      <c r="D1424" s="2">
        <v>0</v>
      </c>
      <c r="E1424" s="7">
        <v>9.3413346361411298E-2</v>
      </c>
      <c r="F1424" s="7">
        <f t="shared" si="152"/>
        <v>0</v>
      </c>
      <c r="G1424" s="3">
        <f t="shared" si="154"/>
        <v>0</v>
      </c>
      <c r="H1424" s="3">
        <f t="shared" si="155"/>
        <v>0</v>
      </c>
      <c r="I1424" s="3">
        <f t="shared" si="156"/>
        <v>0</v>
      </c>
      <c r="J1424" s="3">
        <f t="shared" si="157"/>
        <v>0</v>
      </c>
      <c r="K1424" s="3">
        <f t="shared" si="158"/>
        <v>0</v>
      </c>
      <c r="L1424" s="2">
        <f t="shared" si="153"/>
        <v>0</v>
      </c>
    </row>
    <row r="1425" spans="1:12">
      <c r="A1425" s="2">
        <v>1405</v>
      </c>
      <c r="B1425" s="2">
        <v>48</v>
      </c>
      <c r="C1425" s="2">
        <v>2006</v>
      </c>
      <c r="D1425" s="2">
        <v>0</v>
      </c>
      <c r="E1425" s="7">
        <v>0</v>
      </c>
      <c r="F1425" s="7">
        <f t="shared" si="152"/>
        <v>0</v>
      </c>
      <c r="G1425" s="3">
        <f t="shared" si="154"/>
        <v>0</v>
      </c>
      <c r="H1425" s="3">
        <f t="shared" si="155"/>
        <v>0</v>
      </c>
      <c r="I1425" s="3">
        <f t="shared" si="156"/>
        <v>0</v>
      </c>
      <c r="J1425" s="3">
        <f t="shared" si="157"/>
        <v>0</v>
      </c>
      <c r="K1425" s="3">
        <f t="shared" si="158"/>
        <v>0</v>
      </c>
      <c r="L1425" s="2">
        <f t="shared" si="153"/>
        <v>0</v>
      </c>
    </row>
    <row r="1426" spans="1:12">
      <c r="A1426" s="2">
        <v>1406</v>
      </c>
      <c r="B1426" s="2">
        <v>49</v>
      </c>
      <c r="C1426" s="2">
        <v>2006</v>
      </c>
      <c r="D1426" s="2">
        <v>0</v>
      </c>
      <c r="E1426" s="7">
        <v>0</v>
      </c>
      <c r="F1426" s="7">
        <f t="shared" si="152"/>
        <v>0</v>
      </c>
      <c r="G1426" s="3">
        <f t="shared" si="154"/>
        <v>0</v>
      </c>
      <c r="H1426" s="3">
        <f t="shared" si="155"/>
        <v>0</v>
      </c>
      <c r="I1426" s="3">
        <f t="shared" si="156"/>
        <v>0</v>
      </c>
      <c r="J1426" s="3">
        <f t="shared" si="157"/>
        <v>0</v>
      </c>
      <c r="K1426" s="3">
        <f t="shared" si="158"/>
        <v>0</v>
      </c>
      <c r="L1426" s="2">
        <f t="shared" si="153"/>
        <v>0</v>
      </c>
    </row>
    <row r="1427" spans="1:12">
      <c r="A1427" s="2">
        <v>1407</v>
      </c>
      <c r="B1427" s="2">
        <v>50</v>
      </c>
      <c r="C1427" s="2">
        <v>2006</v>
      </c>
      <c r="D1427" s="2">
        <v>0</v>
      </c>
      <c r="E1427" s="7">
        <v>0</v>
      </c>
      <c r="F1427" s="7">
        <f t="shared" si="152"/>
        <v>0</v>
      </c>
      <c r="G1427" s="3">
        <f t="shared" si="154"/>
        <v>0</v>
      </c>
      <c r="H1427" s="3">
        <f t="shared" si="155"/>
        <v>0</v>
      </c>
      <c r="I1427" s="3">
        <f t="shared" si="156"/>
        <v>0</v>
      </c>
      <c r="J1427" s="3">
        <f t="shared" si="157"/>
        <v>0</v>
      </c>
      <c r="K1427" s="3">
        <f t="shared" si="158"/>
        <v>0</v>
      </c>
      <c r="L1427" s="2">
        <f t="shared" si="153"/>
        <v>0</v>
      </c>
    </row>
    <row r="1428" spans="1:12">
      <c r="A1428" s="2">
        <v>1408</v>
      </c>
      <c r="B1428" s="2">
        <v>51</v>
      </c>
      <c r="C1428" s="2">
        <v>2006</v>
      </c>
      <c r="D1428" s="2">
        <v>0</v>
      </c>
      <c r="E1428" s="7">
        <v>0</v>
      </c>
      <c r="F1428" s="7">
        <f t="shared" si="152"/>
        <v>0</v>
      </c>
      <c r="G1428" s="3">
        <f t="shared" si="154"/>
        <v>0</v>
      </c>
      <c r="H1428" s="3">
        <f t="shared" si="155"/>
        <v>0</v>
      </c>
      <c r="I1428" s="3">
        <f t="shared" si="156"/>
        <v>0</v>
      </c>
      <c r="J1428" s="3">
        <f t="shared" si="157"/>
        <v>0</v>
      </c>
      <c r="K1428" s="3">
        <f t="shared" si="158"/>
        <v>0</v>
      </c>
      <c r="L1428" s="2">
        <f t="shared" si="153"/>
        <v>0</v>
      </c>
    </row>
    <row r="1429" spans="1:12">
      <c r="A1429" s="2">
        <v>1409</v>
      </c>
      <c r="B1429" s="2">
        <v>52</v>
      </c>
      <c r="C1429" s="2">
        <v>2006</v>
      </c>
      <c r="D1429" s="2">
        <v>0</v>
      </c>
      <c r="E1429" s="7">
        <v>0</v>
      </c>
      <c r="F1429" s="7">
        <f t="shared" si="152"/>
        <v>0</v>
      </c>
      <c r="G1429" s="3">
        <f t="shared" si="154"/>
        <v>0</v>
      </c>
      <c r="H1429" s="3">
        <f t="shared" si="155"/>
        <v>0</v>
      </c>
      <c r="I1429" s="3">
        <f t="shared" si="156"/>
        <v>0</v>
      </c>
      <c r="J1429" s="3">
        <f t="shared" si="157"/>
        <v>0</v>
      </c>
      <c r="K1429" s="3">
        <f t="shared" si="158"/>
        <v>0</v>
      </c>
      <c r="L1429" s="2">
        <f t="shared" si="153"/>
        <v>0</v>
      </c>
    </row>
    <row r="1430" spans="1:12">
      <c r="A1430" s="2">
        <v>1410</v>
      </c>
      <c r="B1430" s="2">
        <v>1</v>
      </c>
      <c r="C1430" s="2">
        <v>2007</v>
      </c>
      <c r="D1430" s="2">
        <v>0</v>
      </c>
      <c r="E1430" s="7">
        <v>0</v>
      </c>
      <c r="F1430" s="7">
        <f t="shared" ref="F1430:F1493" si="159">IF(OR(B1430&lt;$C$6,B1430&gt;$D$6),0,IF(E1430&gt;D1430,E1430-D1430,0))</f>
        <v>0</v>
      </c>
      <c r="G1430" s="3">
        <f t="shared" si="154"/>
        <v>0</v>
      </c>
      <c r="H1430" s="3">
        <f t="shared" si="155"/>
        <v>0</v>
      </c>
      <c r="I1430" s="3">
        <f t="shared" si="156"/>
        <v>0</v>
      </c>
      <c r="J1430" s="3">
        <f t="shared" si="157"/>
        <v>0</v>
      </c>
      <c r="K1430" s="3">
        <f t="shared" si="158"/>
        <v>0</v>
      </c>
      <c r="L1430" s="2">
        <f t="shared" ref="L1430:L1493" si="160">IF(AND(K1430=0,I1430=0),0,IF(B1430&gt;43,0,IF(ROUND((K1429+I1430),0)=0,0,IF(K1430=0,1,0))))</f>
        <v>0</v>
      </c>
    </row>
    <row r="1431" spans="1:12">
      <c r="A1431" s="2">
        <v>1411</v>
      </c>
      <c r="B1431" s="2">
        <v>2</v>
      </c>
      <c r="C1431" s="2">
        <v>2007</v>
      </c>
      <c r="D1431" s="2">
        <v>0</v>
      </c>
      <c r="E1431" s="7">
        <v>0</v>
      </c>
      <c r="F1431" s="7">
        <f t="shared" si="159"/>
        <v>0</v>
      </c>
      <c r="G1431" s="3">
        <f t="shared" si="154"/>
        <v>0</v>
      </c>
      <c r="H1431" s="3">
        <f t="shared" si="155"/>
        <v>0</v>
      </c>
      <c r="I1431" s="3">
        <f t="shared" si="156"/>
        <v>0</v>
      </c>
      <c r="J1431" s="3">
        <f t="shared" si="157"/>
        <v>0</v>
      </c>
      <c r="K1431" s="3">
        <f t="shared" si="158"/>
        <v>0</v>
      </c>
      <c r="L1431" s="2">
        <f t="shared" si="160"/>
        <v>0</v>
      </c>
    </row>
    <row r="1432" spans="1:12">
      <c r="A1432" s="2">
        <v>1412</v>
      </c>
      <c r="B1432" s="2">
        <v>3</v>
      </c>
      <c r="C1432" s="2">
        <v>2007</v>
      </c>
      <c r="D1432" s="2">
        <v>0</v>
      </c>
      <c r="E1432" s="7">
        <v>0</v>
      </c>
      <c r="F1432" s="7">
        <f t="shared" si="159"/>
        <v>0</v>
      </c>
      <c r="G1432" s="3">
        <f t="shared" si="154"/>
        <v>0</v>
      </c>
      <c r="H1432" s="3">
        <f t="shared" si="155"/>
        <v>0</v>
      </c>
      <c r="I1432" s="3">
        <f t="shared" si="156"/>
        <v>0</v>
      </c>
      <c r="J1432" s="3">
        <f t="shared" si="157"/>
        <v>0</v>
      </c>
      <c r="K1432" s="3">
        <f t="shared" si="158"/>
        <v>0</v>
      </c>
      <c r="L1432" s="2">
        <f t="shared" si="160"/>
        <v>0</v>
      </c>
    </row>
    <row r="1433" spans="1:12">
      <c r="A1433" s="2">
        <v>1413</v>
      </c>
      <c r="B1433" s="2">
        <v>4</v>
      </c>
      <c r="C1433" s="2">
        <v>2007</v>
      </c>
      <c r="D1433" s="2">
        <v>0</v>
      </c>
      <c r="E1433" s="7">
        <v>0</v>
      </c>
      <c r="F1433" s="7">
        <f t="shared" si="159"/>
        <v>0</v>
      </c>
      <c r="G1433" s="3">
        <f t="shared" si="154"/>
        <v>0</v>
      </c>
      <c r="H1433" s="3">
        <f t="shared" si="155"/>
        <v>0</v>
      </c>
      <c r="I1433" s="3">
        <f t="shared" si="156"/>
        <v>0</v>
      </c>
      <c r="J1433" s="3">
        <f t="shared" si="157"/>
        <v>0</v>
      </c>
      <c r="K1433" s="3">
        <f t="shared" si="158"/>
        <v>0</v>
      </c>
      <c r="L1433" s="2">
        <f t="shared" si="160"/>
        <v>0</v>
      </c>
    </row>
    <row r="1434" spans="1:12">
      <c r="A1434" s="2">
        <v>1414</v>
      </c>
      <c r="B1434" s="2">
        <v>5</v>
      </c>
      <c r="C1434" s="2">
        <v>2007</v>
      </c>
      <c r="D1434" s="2">
        <v>0</v>
      </c>
      <c r="E1434" s="7">
        <v>0</v>
      </c>
      <c r="F1434" s="7">
        <f t="shared" si="159"/>
        <v>0</v>
      </c>
      <c r="G1434" s="3">
        <f t="shared" si="154"/>
        <v>0</v>
      </c>
      <c r="H1434" s="3">
        <f t="shared" si="155"/>
        <v>0</v>
      </c>
      <c r="I1434" s="3">
        <f t="shared" si="156"/>
        <v>0</v>
      </c>
      <c r="J1434" s="3">
        <f t="shared" si="157"/>
        <v>0</v>
      </c>
      <c r="K1434" s="3">
        <f t="shared" si="158"/>
        <v>0</v>
      </c>
      <c r="L1434" s="2">
        <f t="shared" si="160"/>
        <v>0</v>
      </c>
    </row>
    <row r="1435" spans="1:12">
      <c r="A1435" s="2">
        <v>1415</v>
      </c>
      <c r="B1435" s="2">
        <v>6</v>
      </c>
      <c r="C1435" s="2">
        <v>2007</v>
      </c>
      <c r="D1435" s="2">
        <v>0</v>
      </c>
      <c r="E1435" s="7">
        <v>0</v>
      </c>
      <c r="F1435" s="7">
        <f t="shared" si="159"/>
        <v>0</v>
      </c>
      <c r="G1435" s="3">
        <f t="shared" si="154"/>
        <v>0</v>
      </c>
      <c r="H1435" s="3">
        <f t="shared" si="155"/>
        <v>0</v>
      </c>
      <c r="I1435" s="3">
        <f t="shared" si="156"/>
        <v>0</v>
      </c>
      <c r="J1435" s="3">
        <f t="shared" si="157"/>
        <v>0</v>
      </c>
      <c r="K1435" s="3">
        <f t="shared" si="158"/>
        <v>0</v>
      </c>
      <c r="L1435" s="2">
        <f t="shared" si="160"/>
        <v>0</v>
      </c>
    </row>
    <row r="1436" spans="1:12">
      <c r="A1436" s="2">
        <v>1416</v>
      </c>
      <c r="B1436" s="2">
        <v>7</v>
      </c>
      <c r="C1436" s="2">
        <v>2007</v>
      </c>
      <c r="D1436" s="2">
        <v>0</v>
      </c>
      <c r="E1436" s="7">
        <v>0</v>
      </c>
      <c r="F1436" s="7">
        <f t="shared" si="159"/>
        <v>0</v>
      </c>
      <c r="G1436" s="3">
        <f t="shared" si="154"/>
        <v>0</v>
      </c>
      <c r="H1436" s="3">
        <f t="shared" si="155"/>
        <v>0</v>
      </c>
      <c r="I1436" s="3">
        <f t="shared" si="156"/>
        <v>0</v>
      </c>
      <c r="J1436" s="3">
        <f t="shared" si="157"/>
        <v>0</v>
      </c>
      <c r="K1436" s="3">
        <f t="shared" si="158"/>
        <v>0</v>
      </c>
      <c r="L1436" s="2">
        <f t="shared" si="160"/>
        <v>0</v>
      </c>
    </row>
    <row r="1437" spans="1:12">
      <c r="A1437" s="2">
        <v>1417</v>
      </c>
      <c r="B1437" s="2">
        <v>8</v>
      </c>
      <c r="C1437" s="2">
        <v>2007</v>
      </c>
      <c r="D1437" s="2">
        <v>0</v>
      </c>
      <c r="E1437" s="7">
        <v>0</v>
      </c>
      <c r="F1437" s="7">
        <f t="shared" si="159"/>
        <v>0</v>
      </c>
      <c r="G1437" s="3">
        <f t="shared" si="154"/>
        <v>0</v>
      </c>
      <c r="H1437" s="3">
        <f t="shared" si="155"/>
        <v>0</v>
      </c>
      <c r="I1437" s="3">
        <f t="shared" si="156"/>
        <v>0</v>
      </c>
      <c r="J1437" s="3">
        <f t="shared" si="157"/>
        <v>0</v>
      </c>
      <c r="K1437" s="3">
        <f t="shared" si="158"/>
        <v>0</v>
      </c>
      <c r="L1437" s="2">
        <f t="shared" si="160"/>
        <v>0</v>
      </c>
    </row>
    <row r="1438" spans="1:12">
      <c r="A1438" s="2">
        <v>1418</v>
      </c>
      <c r="B1438" s="2">
        <v>9</v>
      </c>
      <c r="C1438" s="2">
        <v>2007</v>
      </c>
      <c r="D1438" s="2">
        <v>0</v>
      </c>
      <c r="E1438" s="7">
        <v>0</v>
      </c>
      <c r="F1438" s="7">
        <f t="shared" si="159"/>
        <v>0</v>
      </c>
      <c r="G1438" s="3">
        <f t="shared" si="154"/>
        <v>0</v>
      </c>
      <c r="H1438" s="3">
        <f t="shared" si="155"/>
        <v>0</v>
      </c>
      <c r="I1438" s="3">
        <f t="shared" si="156"/>
        <v>0</v>
      </c>
      <c r="J1438" s="3">
        <f t="shared" si="157"/>
        <v>0</v>
      </c>
      <c r="K1438" s="3">
        <f t="shared" si="158"/>
        <v>0</v>
      </c>
      <c r="L1438" s="2">
        <f t="shared" si="160"/>
        <v>0</v>
      </c>
    </row>
    <row r="1439" spans="1:12">
      <c r="A1439" s="2">
        <v>1419</v>
      </c>
      <c r="B1439" s="2">
        <v>10</v>
      </c>
      <c r="C1439" s="2">
        <v>2007</v>
      </c>
      <c r="D1439" s="2">
        <v>0</v>
      </c>
      <c r="E1439" s="7">
        <v>0</v>
      </c>
      <c r="F1439" s="7">
        <f t="shared" si="159"/>
        <v>0</v>
      </c>
      <c r="G1439" s="3">
        <f t="shared" si="154"/>
        <v>0</v>
      </c>
      <c r="H1439" s="3">
        <f t="shared" si="155"/>
        <v>0</v>
      </c>
      <c r="I1439" s="3">
        <f t="shared" si="156"/>
        <v>0</v>
      </c>
      <c r="J1439" s="3">
        <f t="shared" si="157"/>
        <v>0</v>
      </c>
      <c r="K1439" s="3">
        <f t="shared" si="158"/>
        <v>0</v>
      </c>
      <c r="L1439" s="2">
        <f t="shared" si="160"/>
        <v>0</v>
      </c>
    </row>
    <row r="1440" spans="1:12">
      <c r="A1440" s="2">
        <v>1420</v>
      </c>
      <c r="B1440" s="2">
        <v>11</v>
      </c>
      <c r="C1440" s="2">
        <v>2007</v>
      </c>
      <c r="D1440" s="2">
        <v>0.38800000000000001</v>
      </c>
      <c r="E1440" s="7">
        <v>0.42931653499516792</v>
      </c>
      <c r="F1440" s="7">
        <f t="shared" si="159"/>
        <v>0</v>
      </c>
      <c r="G1440" s="3">
        <f t="shared" si="154"/>
        <v>0</v>
      </c>
      <c r="H1440" s="3">
        <f t="shared" si="155"/>
        <v>7480.4626037013186</v>
      </c>
      <c r="I1440" s="3">
        <f t="shared" si="156"/>
        <v>7480.4626037013186</v>
      </c>
      <c r="J1440" s="3">
        <f t="shared" si="157"/>
        <v>0</v>
      </c>
      <c r="K1440" s="3">
        <f t="shared" si="158"/>
        <v>1539.5846525593349</v>
      </c>
      <c r="L1440" s="2">
        <f t="shared" si="160"/>
        <v>0</v>
      </c>
    </row>
    <row r="1441" spans="1:12">
      <c r="A1441" s="2">
        <v>1421</v>
      </c>
      <c r="B1441" s="2">
        <v>12</v>
      </c>
      <c r="C1441" s="2">
        <v>2007</v>
      </c>
      <c r="D1441" s="2">
        <v>0.29700000000000004</v>
      </c>
      <c r="E1441" s="7">
        <v>0.55329212541989392</v>
      </c>
      <c r="F1441" s="7">
        <f t="shared" si="159"/>
        <v>0</v>
      </c>
      <c r="G1441" s="3">
        <f t="shared" si="154"/>
        <v>0</v>
      </c>
      <c r="H1441" s="3">
        <f t="shared" si="155"/>
        <v>5726.0242095342583</v>
      </c>
      <c r="I1441" s="3">
        <f t="shared" si="156"/>
        <v>5726.0242095342583</v>
      </c>
      <c r="J1441" s="3">
        <f t="shared" si="157"/>
        <v>0</v>
      </c>
      <c r="K1441" s="3">
        <f t="shared" si="158"/>
        <v>1539.5846525593349</v>
      </c>
      <c r="L1441" s="2">
        <f t="shared" si="160"/>
        <v>0</v>
      </c>
    </row>
    <row r="1442" spans="1:12">
      <c r="A1442" s="2">
        <v>1422</v>
      </c>
      <c r="B1442" s="2">
        <v>13</v>
      </c>
      <c r="C1442" s="2">
        <v>2007</v>
      </c>
      <c r="D1442" s="2">
        <v>2.4450000000000003</v>
      </c>
      <c r="E1442" s="7">
        <v>0.63554055053285097</v>
      </c>
      <c r="F1442" s="7">
        <f t="shared" si="159"/>
        <v>0</v>
      </c>
      <c r="G1442" s="3">
        <f t="shared" si="154"/>
        <v>0</v>
      </c>
      <c r="H1442" s="3">
        <f t="shared" si="155"/>
        <v>47138.482128994139</v>
      </c>
      <c r="I1442" s="3">
        <f t="shared" si="156"/>
        <v>47138.482128994139</v>
      </c>
      <c r="J1442" s="3">
        <f t="shared" si="157"/>
        <v>0</v>
      </c>
      <c r="K1442" s="3">
        <f t="shared" si="158"/>
        <v>1539.5846525593349</v>
      </c>
      <c r="L1442" s="2">
        <f t="shared" si="160"/>
        <v>0</v>
      </c>
    </row>
    <row r="1443" spans="1:12">
      <c r="A1443" s="2">
        <v>1423</v>
      </c>
      <c r="B1443" s="2">
        <v>14</v>
      </c>
      <c r="C1443" s="2">
        <v>2007</v>
      </c>
      <c r="D1443" s="2">
        <v>0.16</v>
      </c>
      <c r="E1443" s="7">
        <v>0.38079747992654717</v>
      </c>
      <c r="F1443" s="7">
        <f t="shared" si="159"/>
        <v>0.22079747992654716</v>
      </c>
      <c r="G1443" s="3">
        <f t="shared" si="154"/>
        <v>959.29565359780975</v>
      </c>
      <c r="H1443" s="3">
        <f t="shared" si="155"/>
        <v>3084.7268468871412</v>
      </c>
      <c r="I1443" s="3">
        <f t="shared" si="156"/>
        <v>2125.4311932893315</v>
      </c>
      <c r="J1443" s="3">
        <f t="shared" si="157"/>
        <v>0</v>
      </c>
      <c r="K1443" s="3">
        <f t="shared" si="158"/>
        <v>1539.5846525593349</v>
      </c>
      <c r="L1443" s="2">
        <f t="shared" si="160"/>
        <v>0</v>
      </c>
    </row>
    <row r="1444" spans="1:12">
      <c r="A1444" s="2">
        <v>1424</v>
      </c>
      <c r="B1444" s="2">
        <v>15</v>
      </c>
      <c r="C1444" s="2">
        <v>2007</v>
      </c>
      <c r="D1444" s="2">
        <v>0.42</v>
      </c>
      <c r="E1444" s="7">
        <v>0.54122007818811302</v>
      </c>
      <c r="F1444" s="7">
        <f t="shared" si="159"/>
        <v>0.12122007818811303</v>
      </c>
      <c r="G1444" s="3">
        <f t="shared" ref="G1444:G1507" si="161">IF($C$2="Y",F1444*$C$4*43560/12/0.133680556,IF(AND(B1444&gt;=$C$11,B1444&lt;=$D$11),$C$10,0))</f>
        <v>526.66314023750806</v>
      </c>
      <c r="H1444" s="3">
        <f t="shared" ref="H1444:H1507" si="162">D1444*$C$13*43560/12/0.133680556</f>
        <v>8097.4079730787462</v>
      </c>
      <c r="I1444" s="3">
        <f t="shared" ref="I1444:I1507" si="163">H1444-G1444</f>
        <v>7570.7448328412383</v>
      </c>
      <c r="J1444" s="3">
        <f t="shared" ref="J1444:J1507" si="164">IF(B1444&gt;43,0,IF(AND(I1444&gt;=0,(J1443-I1444)&lt;=0),0,IF(I1444&lt;=0,ABS(I1444)+J1443,J1443-I1444)))</f>
        <v>0</v>
      </c>
      <c r="K1444" s="3">
        <f t="shared" ref="K1444:K1507" si="165">IF(B1444&gt;43,0,IF(K1443+I1444&lt;=0,0,IF(K1443+I1444&gt;=$C$15,$C$15,K1443+I1444)))</f>
        <v>1539.5846525593349</v>
      </c>
      <c r="L1444" s="2">
        <f t="shared" si="160"/>
        <v>0</v>
      </c>
    </row>
    <row r="1445" spans="1:12">
      <c r="A1445" s="2">
        <v>1425</v>
      </c>
      <c r="B1445" s="2">
        <v>16</v>
      </c>
      <c r="C1445" s="2">
        <v>2007</v>
      </c>
      <c r="D1445" s="2">
        <v>0</v>
      </c>
      <c r="E1445" s="7">
        <v>1.062179920176419</v>
      </c>
      <c r="F1445" s="7">
        <f t="shared" si="159"/>
        <v>1.062179920176419</v>
      </c>
      <c r="G1445" s="3">
        <f t="shared" si="161"/>
        <v>4614.8379098487894</v>
      </c>
      <c r="H1445" s="3">
        <f t="shared" si="162"/>
        <v>0</v>
      </c>
      <c r="I1445" s="3">
        <f t="shared" si="163"/>
        <v>-4614.8379098487894</v>
      </c>
      <c r="J1445" s="3">
        <f t="shared" si="164"/>
        <v>4614.8379098487894</v>
      </c>
      <c r="K1445" s="3">
        <f t="shared" si="165"/>
        <v>0</v>
      </c>
      <c r="L1445" s="2">
        <f t="shared" si="160"/>
        <v>1</v>
      </c>
    </row>
    <row r="1446" spans="1:12">
      <c r="A1446" s="2">
        <v>1426</v>
      </c>
      <c r="B1446" s="2">
        <v>17</v>
      </c>
      <c r="C1446" s="2">
        <v>2007</v>
      </c>
      <c r="D1446" s="2">
        <v>0.31</v>
      </c>
      <c r="E1446" s="7">
        <v>1.0323622036713997</v>
      </c>
      <c r="F1446" s="7">
        <f t="shared" si="159"/>
        <v>0.72236220367139969</v>
      </c>
      <c r="G1446" s="3">
        <f t="shared" si="161"/>
        <v>3138.4367363967945</v>
      </c>
      <c r="H1446" s="3">
        <f t="shared" si="162"/>
        <v>5976.6582658438365</v>
      </c>
      <c r="I1446" s="3">
        <f t="shared" si="163"/>
        <v>2838.221529447042</v>
      </c>
      <c r="J1446" s="3">
        <f t="shared" si="164"/>
        <v>1776.6163804017474</v>
      </c>
      <c r="K1446" s="3">
        <f t="shared" si="165"/>
        <v>1539.5846525593349</v>
      </c>
      <c r="L1446" s="2">
        <f t="shared" si="160"/>
        <v>0</v>
      </c>
    </row>
    <row r="1447" spans="1:12">
      <c r="A1447" s="2">
        <v>1427</v>
      </c>
      <c r="B1447" s="2">
        <v>18</v>
      </c>
      <c r="C1447" s="2">
        <v>2007</v>
      </c>
      <c r="D1447" s="2">
        <v>0.4</v>
      </c>
      <c r="E1447" s="7">
        <v>1.037944487130273</v>
      </c>
      <c r="F1447" s="7">
        <f t="shared" si="159"/>
        <v>0.63794448713027296</v>
      </c>
      <c r="G1447" s="3">
        <f t="shared" si="161"/>
        <v>2771.668290527326</v>
      </c>
      <c r="H1447" s="3">
        <f t="shared" si="162"/>
        <v>7711.8171172178536</v>
      </c>
      <c r="I1447" s="3">
        <f t="shared" si="163"/>
        <v>4940.1488266905271</v>
      </c>
      <c r="J1447" s="3">
        <f t="shared" si="164"/>
        <v>0</v>
      </c>
      <c r="K1447" s="3">
        <f t="shared" si="165"/>
        <v>1539.5846525593349</v>
      </c>
      <c r="L1447" s="2">
        <f t="shared" si="160"/>
        <v>0</v>
      </c>
    </row>
    <row r="1448" spans="1:12">
      <c r="A1448" s="2">
        <v>1428</v>
      </c>
      <c r="B1448" s="2">
        <v>19</v>
      </c>
      <c r="C1448" s="2">
        <v>2007</v>
      </c>
      <c r="D1448" s="2">
        <v>0.20500000000000002</v>
      </c>
      <c r="E1448" s="7">
        <v>1.223239762531823</v>
      </c>
      <c r="F1448" s="7">
        <f t="shared" si="159"/>
        <v>1.0182397625318229</v>
      </c>
      <c r="G1448" s="3">
        <f t="shared" si="161"/>
        <v>4423.9317352815515</v>
      </c>
      <c r="H1448" s="3">
        <f t="shared" si="162"/>
        <v>3952.3062725741502</v>
      </c>
      <c r="I1448" s="3">
        <f t="shared" si="163"/>
        <v>-471.62546270740131</v>
      </c>
      <c r="J1448" s="3">
        <f t="shared" si="164"/>
        <v>471.62546270740131</v>
      </c>
      <c r="K1448" s="3">
        <f t="shared" si="165"/>
        <v>1067.9591898519336</v>
      </c>
      <c r="L1448" s="2">
        <f t="shared" si="160"/>
        <v>0</v>
      </c>
    </row>
    <row r="1449" spans="1:12">
      <c r="A1449" s="2">
        <v>1429</v>
      </c>
      <c r="B1449" s="2">
        <v>20</v>
      </c>
      <c r="C1449" s="2">
        <v>2007</v>
      </c>
      <c r="D1449" s="2">
        <v>0.105</v>
      </c>
      <c r="E1449" s="7">
        <v>1.4360992111336039</v>
      </c>
      <c r="F1449" s="7">
        <f t="shared" si="159"/>
        <v>1.331099211133604</v>
      </c>
      <c r="G1449" s="3">
        <f t="shared" si="161"/>
        <v>5783.2077076818659</v>
      </c>
      <c r="H1449" s="3">
        <f t="shared" si="162"/>
        <v>2024.3519932696865</v>
      </c>
      <c r="I1449" s="3">
        <f t="shared" si="163"/>
        <v>-3758.8557144121796</v>
      </c>
      <c r="J1449" s="3">
        <f t="shared" si="164"/>
        <v>4230.4811771195809</v>
      </c>
      <c r="K1449" s="3">
        <f t="shared" si="165"/>
        <v>0</v>
      </c>
      <c r="L1449" s="2">
        <f t="shared" si="160"/>
        <v>1</v>
      </c>
    </row>
    <row r="1450" spans="1:12">
      <c r="A1450" s="2">
        <v>1430</v>
      </c>
      <c r="B1450" s="2">
        <v>21</v>
      </c>
      <c r="C1450" s="2">
        <v>2007</v>
      </c>
      <c r="D1450" s="2">
        <v>0.77</v>
      </c>
      <c r="E1450" s="7">
        <v>1.2467259829803079</v>
      </c>
      <c r="F1450" s="7">
        <f t="shared" si="159"/>
        <v>0.47672598298030788</v>
      </c>
      <c r="G1450" s="3">
        <f t="shared" si="161"/>
        <v>2071.2245609972088</v>
      </c>
      <c r="H1450" s="3">
        <f t="shared" si="162"/>
        <v>14845.247950644367</v>
      </c>
      <c r="I1450" s="3">
        <f t="shared" si="163"/>
        <v>12774.023389647158</v>
      </c>
      <c r="J1450" s="3">
        <f t="shared" si="164"/>
        <v>0</v>
      </c>
      <c r="K1450" s="3">
        <f t="shared" si="165"/>
        <v>1539.5846525593349</v>
      </c>
      <c r="L1450" s="2">
        <f t="shared" si="160"/>
        <v>0</v>
      </c>
    </row>
    <row r="1451" spans="1:12">
      <c r="A1451" s="2">
        <v>1431</v>
      </c>
      <c r="B1451" s="2">
        <v>22</v>
      </c>
      <c r="C1451" s="2">
        <v>2007</v>
      </c>
      <c r="D1451" s="2">
        <v>1.03</v>
      </c>
      <c r="E1451" s="7">
        <v>1.273981101062744</v>
      </c>
      <c r="F1451" s="7">
        <f t="shared" si="159"/>
        <v>0.24398110106274395</v>
      </c>
      <c r="G1451" s="3">
        <f t="shared" si="161"/>
        <v>1060.0212008187764</v>
      </c>
      <c r="H1451" s="3">
        <f t="shared" si="162"/>
        <v>19857.929076835972</v>
      </c>
      <c r="I1451" s="3">
        <f t="shared" si="163"/>
        <v>18797.907876017194</v>
      </c>
      <c r="J1451" s="3">
        <f t="shared" si="164"/>
        <v>0</v>
      </c>
      <c r="K1451" s="3">
        <f t="shared" si="165"/>
        <v>1539.5846525593349</v>
      </c>
      <c r="L1451" s="2">
        <f t="shared" si="160"/>
        <v>0</v>
      </c>
    </row>
    <row r="1452" spans="1:12">
      <c r="A1452" s="2">
        <v>1432</v>
      </c>
      <c r="B1452" s="2">
        <v>23</v>
      </c>
      <c r="C1452" s="2">
        <v>2007</v>
      </c>
      <c r="D1452" s="2">
        <v>0.245</v>
      </c>
      <c r="E1452" s="7">
        <v>1.3461629907528978</v>
      </c>
      <c r="F1452" s="7">
        <f t="shared" si="159"/>
        <v>1.1011629907528979</v>
      </c>
      <c r="G1452" s="3">
        <f t="shared" si="161"/>
        <v>4784.2070991183127</v>
      </c>
      <c r="H1452" s="3">
        <f t="shared" si="162"/>
        <v>4723.4879842959353</v>
      </c>
      <c r="I1452" s="3">
        <f t="shared" si="163"/>
        <v>-60.719114822377378</v>
      </c>
      <c r="J1452" s="3">
        <f t="shared" si="164"/>
        <v>60.719114822377378</v>
      </c>
      <c r="K1452" s="3">
        <f t="shared" si="165"/>
        <v>1478.8655377369575</v>
      </c>
      <c r="L1452" s="2">
        <f t="shared" si="160"/>
        <v>0</v>
      </c>
    </row>
    <row r="1453" spans="1:12">
      <c r="A1453" s="2">
        <v>1433</v>
      </c>
      <c r="B1453" s="2">
        <v>24</v>
      </c>
      <c r="C1453" s="2">
        <v>2007</v>
      </c>
      <c r="D1453" s="2">
        <v>0.03</v>
      </c>
      <c r="E1453" s="7">
        <v>1.6524704707554245</v>
      </c>
      <c r="F1453" s="7">
        <f t="shared" si="159"/>
        <v>1.6224704707554245</v>
      </c>
      <c r="G1453" s="3">
        <f t="shared" si="161"/>
        <v>7049.1242527054601</v>
      </c>
      <c r="H1453" s="3">
        <f t="shared" si="162"/>
        <v>578.38628379133911</v>
      </c>
      <c r="I1453" s="3">
        <f t="shared" si="163"/>
        <v>-6470.7379689141208</v>
      </c>
      <c r="J1453" s="3">
        <f t="shared" si="164"/>
        <v>6531.4570837364981</v>
      </c>
      <c r="K1453" s="3">
        <f t="shared" si="165"/>
        <v>0</v>
      </c>
      <c r="L1453" s="2">
        <f t="shared" si="160"/>
        <v>1</v>
      </c>
    </row>
    <row r="1454" spans="1:12">
      <c r="A1454" s="2">
        <v>1434</v>
      </c>
      <c r="B1454" s="2">
        <v>25</v>
      </c>
      <c r="C1454" s="2">
        <v>2007</v>
      </c>
      <c r="D1454" s="2">
        <v>1.2250000000000001</v>
      </c>
      <c r="E1454" s="7">
        <v>1.4434984237244819</v>
      </c>
      <c r="F1454" s="7">
        <f t="shared" si="159"/>
        <v>0.21849842372448181</v>
      </c>
      <c r="G1454" s="3">
        <f t="shared" si="161"/>
        <v>949.30697699356529</v>
      </c>
      <c r="H1454" s="3">
        <f t="shared" si="162"/>
        <v>23617.439921479676</v>
      </c>
      <c r="I1454" s="3">
        <f t="shared" si="163"/>
        <v>22668.132944486111</v>
      </c>
      <c r="J1454" s="3">
        <f t="shared" si="164"/>
        <v>0</v>
      </c>
      <c r="K1454" s="3">
        <f t="shared" si="165"/>
        <v>1539.5846525593349</v>
      </c>
      <c r="L1454" s="2">
        <f t="shared" si="160"/>
        <v>0</v>
      </c>
    </row>
    <row r="1455" spans="1:12">
      <c r="A1455" s="2">
        <v>1435</v>
      </c>
      <c r="B1455" s="2">
        <v>26</v>
      </c>
      <c r="C1455" s="2">
        <v>2007</v>
      </c>
      <c r="D1455" s="2">
        <v>0.28000000000000003</v>
      </c>
      <c r="E1455" s="7">
        <v>1.464162990632538</v>
      </c>
      <c r="F1455" s="7">
        <f t="shared" si="159"/>
        <v>1.1841629906325379</v>
      </c>
      <c r="G1455" s="3">
        <f t="shared" si="161"/>
        <v>5144.8160116821937</v>
      </c>
      <c r="H1455" s="3">
        <f t="shared" si="162"/>
        <v>5398.271982052499</v>
      </c>
      <c r="I1455" s="3">
        <f t="shared" si="163"/>
        <v>253.45597037030529</v>
      </c>
      <c r="J1455" s="3">
        <f t="shared" si="164"/>
        <v>0</v>
      </c>
      <c r="K1455" s="3">
        <f t="shared" si="165"/>
        <v>1539.5846525593349</v>
      </c>
      <c r="L1455" s="2">
        <f t="shared" si="160"/>
        <v>0</v>
      </c>
    </row>
    <row r="1456" spans="1:12">
      <c r="A1456" s="2">
        <v>1436</v>
      </c>
      <c r="B1456" s="2">
        <v>27</v>
      </c>
      <c r="C1456" s="2">
        <v>2007</v>
      </c>
      <c r="D1456" s="2">
        <v>0.21000000000000002</v>
      </c>
      <c r="E1456" s="7">
        <v>1.5923496046750156</v>
      </c>
      <c r="F1456" s="7">
        <f t="shared" si="159"/>
        <v>1.3823496046750157</v>
      </c>
      <c r="G1456" s="3">
        <f t="shared" si="161"/>
        <v>6005.8745596124618</v>
      </c>
      <c r="H1456" s="3">
        <f t="shared" si="162"/>
        <v>4048.703986539374</v>
      </c>
      <c r="I1456" s="3">
        <f t="shared" si="163"/>
        <v>-1957.1705730730878</v>
      </c>
      <c r="J1456" s="3">
        <f t="shared" si="164"/>
        <v>1957.1705730730878</v>
      </c>
      <c r="K1456" s="3">
        <f t="shared" si="165"/>
        <v>0</v>
      </c>
      <c r="L1456" s="2">
        <f t="shared" si="160"/>
        <v>1</v>
      </c>
    </row>
    <row r="1457" spans="1:12">
      <c r="A1457" s="2">
        <v>1437</v>
      </c>
      <c r="B1457" s="2">
        <v>28</v>
      </c>
      <c r="C1457" s="2">
        <v>2007</v>
      </c>
      <c r="D1457" s="2">
        <v>1.5349999999999999</v>
      </c>
      <c r="E1457" s="7">
        <v>1.371293699388682</v>
      </c>
      <c r="F1457" s="7">
        <f t="shared" si="159"/>
        <v>0</v>
      </c>
      <c r="G1457" s="3">
        <f t="shared" si="161"/>
        <v>0</v>
      </c>
      <c r="H1457" s="3">
        <f t="shared" si="162"/>
        <v>29594.098187323518</v>
      </c>
      <c r="I1457" s="3">
        <f t="shared" si="163"/>
        <v>29594.098187323518</v>
      </c>
      <c r="J1457" s="3">
        <f t="shared" si="164"/>
        <v>0</v>
      </c>
      <c r="K1457" s="3">
        <f t="shared" si="165"/>
        <v>1539.5846525593349</v>
      </c>
      <c r="L1457" s="2">
        <f t="shared" si="160"/>
        <v>0</v>
      </c>
    </row>
    <row r="1458" spans="1:12">
      <c r="A1458" s="2">
        <v>1438</v>
      </c>
      <c r="B1458" s="2">
        <v>29</v>
      </c>
      <c r="C1458" s="2">
        <v>2007</v>
      </c>
      <c r="D1458" s="2">
        <v>0.76500000000000001</v>
      </c>
      <c r="E1458" s="7">
        <v>1.430753541847718</v>
      </c>
      <c r="F1458" s="7">
        <f t="shared" si="159"/>
        <v>0.66575354184771796</v>
      </c>
      <c r="G1458" s="3">
        <f t="shared" si="161"/>
        <v>2892.4898928843068</v>
      </c>
      <c r="H1458" s="3">
        <f t="shared" si="162"/>
        <v>14748.850236679147</v>
      </c>
      <c r="I1458" s="3">
        <f t="shared" si="163"/>
        <v>11856.36034379484</v>
      </c>
      <c r="J1458" s="3">
        <f t="shared" si="164"/>
        <v>0</v>
      </c>
      <c r="K1458" s="3">
        <f t="shared" si="165"/>
        <v>1539.5846525593349</v>
      </c>
      <c r="L1458" s="2">
        <f t="shared" si="160"/>
        <v>0</v>
      </c>
    </row>
    <row r="1459" spans="1:12">
      <c r="A1459" s="2">
        <v>1439</v>
      </c>
      <c r="B1459" s="2">
        <v>30</v>
      </c>
      <c r="C1459" s="2">
        <v>2007</v>
      </c>
      <c r="D1459" s="13">
        <v>0.8</v>
      </c>
      <c r="E1459" s="7">
        <v>1.382848423786345</v>
      </c>
      <c r="F1459" s="7">
        <f t="shared" si="159"/>
        <v>0.58284842378634494</v>
      </c>
      <c r="G1459" s="3">
        <f t="shared" si="161"/>
        <v>2532.2932119994257</v>
      </c>
      <c r="H1459" s="3">
        <f t="shared" si="162"/>
        <v>15423.634234435707</v>
      </c>
      <c r="I1459" s="3">
        <f t="shared" si="163"/>
        <v>12891.341022436281</v>
      </c>
      <c r="J1459" s="3">
        <f t="shared" si="164"/>
        <v>0</v>
      </c>
      <c r="K1459" s="3">
        <f t="shared" si="165"/>
        <v>1539.5846525593349</v>
      </c>
      <c r="L1459" s="2">
        <f t="shared" si="160"/>
        <v>0</v>
      </c>
    </row>
    <row r="1460" spans="1:12">
      <c r="A1460" s="2">
        <v>1440</v>
      </c>
      <c r="B1460" s="2">
        <v>31</v>
      </c>
      <c r="C1460" s="2">
        <v>2007</v>
      </c>
      <c r="D1460" s="2">
        <v>0.15</v>
      </c>
      <c r="E1460" s="7">
        <v>1.4078846442332491</v>
      </c>
      <c r="F1460" s="7">
        <f t="shared" si="159"/>
        <v>1.2578846442332492</v>
      </c>
      <c r="G1460" s="3">
        <f t="shared" si="161"/>
        <v>5465.1134258498387</v>
      </c>
      <c r="H1460" s="3">
        <f t="shared" si="162"/>
        <v>2891.9314189566958</v>
      </c>
      <c r="I1460" s="3">
        <f t="shared" si="163"/>
        <v>-2573.1820068931429</v>
      </c>
      <c r="J1460" s="3">
        <f t="shared" si="164"/>
        <v>2573.1820068931429</v>
      </c>
      <c r="K1460" s="3">
        <f t="shared" si="165"/>
        <v>0</v>
      </c>
      <c r="L1460" s="2">
        <f t="shared" si="160"/>
        <v>1</v>
      </c>
    </row>
    <row r="1461" spans="1:12">
      <c r="A1461" s="2">
        <v>1441</v>
      </c>
      <c r="B1461" s="2">
        <v>32</v>
      </c>
      <c r="C1461" s="2">
        <v>2007</v>
      </c>
      <c r="D1461" s="2">
        <v>1.7349999999999999</v>
      </c>
      <c r="E1461" s="7">
        <v>1.3977468489679992</v>
      </c>
      <c r="F1461" s="7">
        <f t="shared" si="159"/>
        <v>0</v>
      </c>
      <c r="G1461" s="3">
        <f t="shared" si="161"/>
        <v>0</v>
      </c>
      <c r="H1461" s="3">
        <f t="shared" si="162"/>
        <v>33450.006745932442</v>
      </c>
      <c r="I1461" s="3">
        <f t="shared" si="163"/>
        <v>33450.006745932442</v>
      </c>
      <c r="J1461" s="3">
        <f t="shared" si="164"/>
        <v>0</v>
      </c>
      <c r="K1461" s="3">
        <f t="shared" si="165"/>
        <v>1539.5846525593349</v>
      </c>
      <c r="L1461" s="2">
        <f t="shared" si="160"/>
        <v>0</v>
      </c>
    </row>
    <row r="1462" spans="1:12">
      <c r="A1462" s="2">
        <v>1442</v>
      </c>
      <c r="B1462" s="2">
        <v>33</v>
      </c>
      <c r="C1462" s="2">
        <v>2007</v>
      </c>
      <c r="D1462" s="2">
        <v>3.55</v>
      </c>
      <c r="E1462" s="7">
        <v>1.024168896593143</v>
      </c>
      <c r="F1462" s="7">
        <f t="shared" si="159"/>
        <v>0</v>
      </c>
      <c r="G1462" s="3">
        <f t="shared" si="161"/>
        <v>0</v>
      </c>
      <c r="H1462" s="3">
        <f t="shared" si="162"/>
        <v>68442.376915308458</v>
      </c>
      <c r="I1462" s="3">
        <f t="shared" si="163"/>
        <v>68442.376915308458</v>
      </c>
      <c r="J1462" s="3">
        <f t="shared" si="164"/>
        <v>0</v>
      </c>
      <c r="K1462" s="3">
        <f t="shared" si="165"/>
        <v>1539.5846525593349</v>
      </c>
      <c r="L1462" s="2">
        <f t="shared" si="160"/>
        <v>0</v>
      </c>
    </row>
    <row r="1463" spans="1:12">
      <c r="A1463" s="2">
        <v>1443</v>
      </c>
      <c r="B1463" s="2">
        <v>34</v>
      </c>
      <c r="C1463" s="2">
        <v>2007</v>
      </c>
      <c r="D1463" s="2">
        <v>2.5399999999999996</v>
      </c>
      <c r="E1463" s="7">
        <v>0.77277362125901494</v>
      </c>
      <c r="F1463" s="7">
        <f t="shared" si="159"/>
        <v>0</v>
      </c>
      <c r="G1463" s="3">
        <f t="shared" si="161"/>
        <v>0</v>
      </c>
      <c r="H1463" s="3">
        <f t="shared" si="162"/>
        <v>48970.038694333372</v>
      </c>
      <c r="I1463" s="3">
        <f t="shared" si="163"/>
        <v>48970.038694333372</v>
      </c>
      <c r="J1463" s="3">
        <f t="shared" si="164"/>
        <v>0</v>
      </c>
      <c r="K1463" s="3">
        <f t="shared" si="165"/>
        <v>1539.5846525593349</v>
      </c>
      <c r="L1463" s="2">
        <f t="shared" si="160"/>
        <v>0</v>
      </c>
    </row>
    <row r="1464" spans="1:12">
      <c r="A1464" s="2">
        <v>1444</v>
      </c>
      <c r="B1464" s="2">
        <v>35</v>
      </c>
      <c r="C1464" s="2">
        <v>2007</v>
      </c>
      <c r="D1464" s="2">
        <v>1.3599999999999999</v>
      </c>
      <c r="E1464" s="7">
        <v>1.0224897627365881</v>
      </c>
      <c r="F1464" s="7">
        <f t="shared" si="159"/>
        <v>0</v>
      </c>
      <c r="G1464" s="3">
        <f t="shared" si="161"/>
        <v>0</v>
      </c>
      <c r="H1464" s="3">
        <f t="shared" si="162"/>
        <v>26220.1781985407</v>
      </c>
      <c r="I1464" s="3">
        <f t="shared" si="163"/>
        <v>26220.1781985407</v>
      </c>
      <c r="J1464" s="3">
        <f t="shared" si="164"/>
        <v>0</v>
      </c>
      <c r="K1464" s="3">
        <f t="shared" si="165"/>
        <v>1539.5846525593349</v>
      </c>
      <c r="L1464" s="2">
        <f t="shared" si="160"/>
        <v>0</v>
      </c>
    </row>
    <row r="1465" spans="1:12">
      <c r="A1465" s="2">
        <v>1445</v>
      </c>
      <c r="B1465" s="2">
        <v>36</v>
      </c>
      <c r="C1465" s="2">
        <v>2007</v>
      </c>
      <c r="D1465" s="2">
        <v>1.2349999999999999</v>
      </c>
      <c r="E1465" s="7">
        <v>1.0800921248825581</v>
      </c>
      <c r="F1465" s="7">
        <f t="shared" si="159"/>
        <v>0</v>
      </c>
      <c r="G1465" s="3">
        <f t="shared" si="161"/>
        <v>0</v>
      </c>
      <c r="H1465" s="3">
        <f t="shared" si="162"/>
        <v>23810.235349410123</v>
      </c>
      <c r="I1465" s="3">
        <f t="shared" si="163"/>
        <v>23810.235349410123</v>
      </c>
      <c r="J1465" s="3">
        <f t="shared" si="164"/>
        <v>0</v>
      </c>
      <c r="K1465" s="3">
        <f t="shared" si="165"/>
        <v>1539.5846525593349</v>
      </c>
      <c r="L1465" s="2">
        <f t="shared" si="160"/>
        <v>0</v>
      </c>
    </row>
    <row r="1466" spans="1:12">
      <c r="A1466" s="2">
        <v>1446</v>
      </c>
      <c r="B1466" s="2">
        <v>37</v>
      </c>
      <c r="C1466" s="2">
        <v>2007</v>
      </c>
      <c r="D1466" s="2">
        <v>3.0000000000000002E-2</v>
      </c>
      <c r="E1466" s="7">
        <v>0.69035787331158305</v>
      </c>
      <c r="F1466" s="7">
        <f t="shared" si="159"/>
        <v>0.66035787331158302</v>
      </c>
      <c r="G1466" s="3">
        <f t="shared" si="161"/>
        <v>2869.0474089542795</v>
      </c>
      <c r="H1466" s="3">
        <f t="shared" si="162"/>
        <v>578.38628379133911</v>
      </c>
      <c r="I1466" s="3">
        <f t="shared" si="163"/>
        <v>-2290.6611251629402</v>
      </c>
      <c r="J1466" s="3">
        <f t="shared" si="164"/>
        <v>2290.6611251629402</v>
      </c>
      <c r="K1466" s="3">
        <f t="shared" si="165"/>
        <v>0</v>
      </c>
      <c r="L1466" s="2">
        <f t="shared" si="160"/>
        <v>1</v>
      </c>
    </row>
    <row r="1467" spans="1:12">
      <c r="A1467" s="2">
        <v>1447</v>
      </c>
      <c r="B1467" s="2">
        <v>38</v>
      </c>
      <c r="C1467" s="2">
        <v>2007</v>
      </c>
      <c r="D1467" s="2">
        <v>3.0300000000000002</v>
      </c>
      <c r="E1467" s="7">
        <v>0.89152755814576001</v>
      </c>
      <c r="F1467" s="7">
        <f t="shared" si="159"/>
        <v>0</v>
      </c>
      <c r="G1467" s="3">
        <f t="shared" si="161"/>
        <v>0</v>
      </c>
      <c r="H1467" s="3">
        <f t="shared" si="162"/>
        <v>58417.014662925249</v>
      </c>
      <c r="I1467" s="3">
        <f t="shared" si="163"/>
        <v>58417.014662925249</v>
      </c>
      <c r="J1467" s="3">
        <f t="shared" si="164"/>
        <v>0</v>
      </c>
      <c r="K1467" s="3">
        <f t="shared" si="165"/>
        <v>1539.5846525593349</v>
      </c>
      <c r="L1467" s="2">
        <f t="shared" si="160"/>
        <v>0</v>
      </c>
    </row>
    <row r="1468" spans="1:12">
      <c r="A1468" s="2">
        <v>1448</v>
      </c>
      <c r="B1468" s="2">
        <v>39</v>
      </c>
      <c r="C1468" s="2">
        <v>2007</v>
      </c>
      <c r="D1468" s="2">
        <v>0.70000000000000007</v>
      </c>
      <c r="E1468" s="7">
        <v>0.76855551102709685</v>
      </c>
      <c r="F1468" s="7">
        <f t="shared" si="159"/>
        <v>6.8555511027096783E-2</v>
      </c>
      <c r="G1468" s="3">
        <f t="shared" si="161"/>
        <v>297.85214840472247</v>
      </c>
      <c r="H1468" s="3">
        <f t="shared" si="162"/>
        <v>13495.679955131245</v>
      </c>
      <c r="I1468" s="3">
        <f t="shared" si="163"/>
        <v>13197.827806726522</v>
      </c>
      <c r="J1468" s="3">
        <f t="shared" si="164"/>
        <v>0</v>
      </c>
      <c r="K1468" s="3">
        <f t="shared" si="165"/>
        <v>1539.5846525593349</v>
      </c>
      <c r="L1468" s="2">
        <f t="shared" si="160"/>
        <v>0</v>
      </c>
    </row>
    <row r="1469" spans="1:12">
      <c r="A1469" s="2">
        <v>1449</v>
      </c>
      <c r="B1469" s="2">
        <v>40</v>
      </c>
      <c r="C1469" s="2">
        <v>2007</v>
      </c>
      <c r="D1469" s="2">
        <v>2.59</v>
      </c>
      <c r="E1469" s="7">
        <v>0.63404803084933392</v>
      </c>
      <c r="F1469" s="7">
        <f t="shared" si="159"/>
        <v>0</v>
      </c>
      <c r="G1469" s="3">
        <f t="shared" si="161"/>
        <v>0</v>
      </c>
      <c r="H1469" s="3">
        <f t="shared" si="162"/>
        <v>49934.015833985599</v>
      </c>
      <c r="I1469" s="3">
        <f t="shared" si="163"/>
        <v>49934.015833985599</v>
      </c>
      <c r="J1469" s="3">
        <f t="shared" si="164"/>
        <v>0</v>
      </c>
      <c r="K1469" s="3">
        <f t="shared" si="165"/>
        <v>1539.5846525593349</v>
      </c>
      <c r="L1469" s="2">
        <f t="shared" si="160"/>
        <v>0</v>
      </c>
    </row>
    <row r="1470" spans="1:12">
      <c r="A1470" s="2">
        <v>1450</v>
      </c>
      <c r="B1470" s="2">
        <v>41</v>
      </c>
      <c r="C1470" s="2">
        <v>2007</v>
      </c>
      <c r="D1470" s="2">
        <v>0.46</v>
      </c>
      <c r="E1470" s="7">
        <v>0.42849724365742098</v>
      </c>
      <c r="F1470" s="7">
        <f t="shared" si="159"/>
        <v>0</v>
      </c>
      <c r="G1470" s="3">
        <f t="shared" si="161"/>
        <v>0</v>
      </c>
      <c r="H1470" s="3">
        <f t="shared" si="162"/>
        <v>8868.5896848005323</v>
      </c>
      <c r="I1470" s="3">
        <f t="shared" si="163"/>
        <v>8868.5896848005323</v>
      </c>
      <c r="J1470" s="3">
        <f t="shared" si="164"/>
        <v>0</v>
      </c>
      <c r="K1470" s="3">
        <f t="shared" si="165"/>
        <v>1539.5846525593349</v>
      </c>
      <c r="L1470" s="2">
        <f t="shared" si="160"/>
        <v>0</v>
      </c>
    </row>
    <row r="1471" spans="1:12">
      <c r="A1471" s="2">
        <v>1451</v>
      </c>
      <c r="B1471" s="2">
        <v>42</v>
      </c>
      <c r="C1471" s="2">
        <v>2007</v>
      </c>
      <c r="D1471" s="2">
        <v>1.6600000000000001</v>
      </c>
      <c r="E1471" s="7">
        <v>0.35125110200392856</v>
      </c>
      <c r="F1471" s="7">
        <f t="shared" si="159"/>
        <v>0</v>
      </c>
      <c r="G1471" s="3">
        <f t="shared" si="161"/>
        <v>0</v>
      </c>
      <c r="H1471" s="3">
        <f t="shared" si="162"/>
        <v>32004.041036454099</v>
      </c>
      <c r="I1471" s="3">
        <f t="shared" si="163"/>
        <v>32004.041036454099</v>
      </c>
      <c r="J1471" s="3">
        <f t="shared" si="164"/>
        <v>0</v>
      </c>
      <c r="K1471" s="3">
        <f t="shared" si="165"/>
        <v>1539.5846525593349</v>
      </c>
      <c r="L1471" s="2">
        <f t="shared" si="160"/>
        <v>0</v>
      </c>
    </row>
    <row r="1472" spans="1:12">
      <c r="A1472" s="2">
        <v>1452</v>
      </c>
      <c r="B1472" s="2">
        <v>43</v>
      </c>
      <c r="C1472" s="2">
        <v>2007</v>
      </c>
      <c r="D1472" s="2">
        <v>0.01</v>
      </c>
      <c r="E1472" s="7">
        <v>0.37191850355765099</v>
      </c>
      <c r="F1472" s="7">
        <f t="shared" si="159"/>
        <v>0</v>
      </c>
      <c r="G1472" s="3">
        <f t="shared" si="161"/>
        <v>0</v>
      </c>
      <c r="H1472" s="3">
        <f t="shared" si="162"/>
        <v>192.79542793044632</v>
      </c>
      <c r="I1472" s="3">
        <f t="shared" si="163"/>
        <v>192.79542793044632</v>
      </c>
      <c r="J1472" s="3">
        <f t="shared" si="164"/>
        <v>0</v>
      </c>
      <c r="K1472" s="3">
        <f t="shared" si="165"/>
        <v>1539.5846525593349</v>
      </c>
      <c r="L1472" s="2">
        <f t="shared" si="160"/>
        <v>0</v>
      </c>
    </row>
    <row r="1473" spans="1:12">
      <c r="A1473" s="2">
        <v>1453</v>
      </c>
      <c r="B1473" s="2">
        <v>44</v>
      </c>
      <c r="C1473" s="2">
        <v>2007</v>
      </c>
      <c r="D1473" s="2">
        <v>5.0000000000000001E-3</v>
      </c>
      <c r="E1473" s="7">
        <v>0.38884881850101194</v>
      </c>
      <c r="F1473" s="7">
        <f t="shared" si="159"/>
        <v>0</v>
      </c>
      <c r="G1473" s="3">
        <f t="shared" si="161"/>
        <v>0</v>
      </c>
      <c r="H1473" s="3">
        <f t="shared" si="162"/>
        <v>96.397713965223161</v>
      </c>
      <c r="I1473" s="3">
        <f t="shared" si="163"/>
        <v>96.397713965223161</v>
      </c>
      <c r="J1473" s="3">
        <f t="shared" si="164"/>
        <v>0</v>
      </c>
      <c r="K1473" s="3">
        <f t="shared" si="165"/>
        <v>0</v>
      </c>
      <c r="L1473" s="2">
        <f t="shared" si="160"/>
        <v>0</v>
      </c>
    </row>
    <row r="1474" spans="1:12">
      <c r="A1474" s="2">
        <v>1454</v>
      </c>
      <c r="B1474" s="2">
        <v>45</v>
      </c>
      <c r="C1474" s="2">
        <v>2007</v>
      </c>
      <c r="D1474" s="2">
        <v>0.02</v>
      </c>
      <c r="E1474" s="7">
        <v>0.22714393677618719</v>
      </c>
      <c r="F1474" s="7">
        <f t="shared" si="159"/>
        <v>0</v>
      </c>
      <c r="G1474" s="3">
        <f t="shared" si="161"/>
        <v>0</v>
      </c>
      <c r="H1474" s="3">
        <f t="shared" si="162"/>
        <v>385.59085586089265</v>
      </c>
      <c r="I1474" s="3">
        <f t="shared" si="163"/>
        <v>385.59085586089265</v>
      </c>
      <c r="J1474" s="3">
        <f t="shared" si="164"/>
        <v>0</v>
      </c>
      <c r="K1474" s="3">
        <f t="shared" si="165"/>
        <v>0</v>
      </c>
      <c r="L1474" s="2">
        <f t="shared" si="160"/>
        <v>0</v>
      </c>
    </row>
    <row r="1475" spans="1:12">
      <c r="A1475" s="2">
        <v>1455</v>
      </c>
      <c r="B1475" s="2">
        <v>46</v>
      </c>
      <c r="C1475" s="2">
        <v>2007</v>
      </c>
      <c r="D1475" s="2">
        <v>0.01</v>
      </c>
      <c r="E1475" s="7">
        <v>0.24059244069947758</v>
      </c>
      <c r="F1475" s="7">
        <f t="shared" si="159"/>
        <v>0</v>
      </c>
      <c r="G1475" s="3">
        <f t="shared" si="161"/>
        <v>0</v>
      </c>
      <c r="H1475" s="3">
        <f t="shared" si="162"/>
        <v>192.79542793044632</v>
      </c>
      <c r="I1475" s="3">
        <f t="shared" si="163"/>
        <v>192.79542793044632</v>
      </c>
      <c r="J1475" s="3">
        <f t="shared" si="164"/>
        <v>0</v>
      </c>
      <c r="K1475" s="3">
        <f t="shared" si="165"/>
        <v>0</v>
      </c>
      <c r="L1475" s="2">
        <f t="shared" si="160"/>
        <v>0</v>
      </c>
    </row>
    <row r="1476" spans="1:12">
      <c r="A1476" s="2">
        <v>1456</v>
      </c>
      <c r="B1476" s="2">
        <v>47</v>
      </c>
      <c r="C1476" s="2">
        <v>2007</v>
      </c>
      <c r="D1476" s="2">
        <v>0.08</v>
      </c>
      <c r="E1476" s="7">
        <v>7.9595669210151002E-2</v>
      </c>
      <c r="F1476" s="7">
        <f t="shared" si="159"/>
        <v>0</v>
      </c>
      <c r="G1476" s="3">
        <f t="shared" si="161"/>
        <v>0</v>
      </c>
      <c r="H1476" s="3">
        <f t="shared" si="162"/>
        <v>1542.3634234435706</v>
      </c>
      <c r="I1476" s="3">
        <f t="shared" si="163"/>
        <v>1542.3634234435706</v>
      </c>
      <c r="J1476" s="3">
        <f t="shared" si="164"/>
        <v>0</v>
      </c>
      <c r="K1476" s="3">
        <f t="shared" si="165"/>
        <v>0</v>
      </c>
      <c r="L1476" s="2">
        <f t="shared" si="160"/>
        <v>0</v>
      </c>
    </row>
    <row r="1477" spans="1:12">
      <c r="A1477" s="2">
        <v>1457</v>
      </c>
      <c r="B1477" s="2">
        <v>48</v>
      </c>
      <c r="C1477" s="2">
        <v>2007</v>
      </c>
      <c r="D1477" s="2">
        <v>0</v>
      </c>
      <c r="E1477" s="7">
        <v>0</v>
      </c>
      <c r="F1477" s="7">
        <f t="shared" si="159"/>
        <v>0</v>
      </c>
      <c r="G1477" s="3">
        <f t="shared" si="161"/>
        <v>0</v>
      </c>
      <c r="H1477" s="3">
        <f t="shared" si="162"/>
        <v>0</v>
      </c>
      <c r="I1477" s="3">
        <f t="shared" si="163"/>
        <v>0</v>
      </c>
      <c r="J1477" s="3">
        <f t="shared" si="164"/>
        <v>0</v>
      </c>
      <c r="K1477" s="3">
        <f t="shared" si="165"/>
        <v>0</v>
      </c>
      <c r="L1477" s="2">
        <f t="shared" si="160"/>
        <v>0</v>
      </c>
    </row>
    <row r="1478" spans="1:12">
      <c r="A1478" s="2">
        <v>1458</v>
      </c>
      <c r="B1478" s="2">
        <v>49</v>
      </c>
      <c r="C1478" s="2">
        <v>2007</v>
      </c>
      <c r="D1478" s="2">
        <v>0</v>
      </c>
      <c r="E1478" s="7">
        <v>0</v>
      </c>
      <c r="F1478" s="7">
        <f t="shared" si="159"/>
        <v>0</v>
      </c>
      <c r="G1478" s="3">
        <f t="shared" si="161"/>
        <v>0</v>
      </c>
      <c r="H1478" s="3">
        <f t="shared" si="162"/>
        <v>0</v>
      </c>
      <c r="I1478" s="3">
        <f t="shared" si="163"/>
        <v>0</v>
      </c>
      <c r="J1478" s="3">
        <f t="shared" si="164"/>
        <v>0</v>
      </c>
      <c r="K1478" s="3">
        <f t="shared" si="165"/>
        <v>0</v>
      </c>
      <c r="L1478" s="2">
        <f t="shared" si="160"/>
        <v>0</v>
      </c>
    </row>
    <row r="1479" spans="1:12">
      <c r="A1479" s="2">
        <v>1459</v>
      </c>
      <c r="B1479" s="2">
        <v>50</v>
      </c>
      <c r="C1479" s="2">
        <v>2007</v>
      </c>
      <c r="D1479" s="2">
        <v>0</v>
      </c>
      <c r="E1479" s="7">
        <v>0</v>
      </c>
      <c r="F1479" s="7">
        <f t="shared" si="159"/>
        <v>0</v>
      </c>
      <c r="G1479" s="3">
        <f t="shared" si="161"/>
        <v>0</v>
      </c>
      <c r="H1479" s="3">
        <f t="shared" si="162"/>
        <v>0</v>
      </c>
      <c r="I1479" s="3">
        <f t="shared" si="163"/>
        <v>0</v>
      </c>
      <c r="J1479" s="3">
        <f t="shared" si="164"/>
        <v>0</v>
      </c>
      <c r="K1479" s="3">
        <f t="shared" si="165"/>
        <v>0</v>
      </c>
      <c r="L1479" s="2">
        <f t="shared" si="160"/>
        <v>0</v>
      </c>
    </row>
    <row r="1480" spans="1:12">
      <c r="A1480" s="2">
        <v>1460</v>
      </c>
      <c r="B1480" s="2">
        <v>51</v>
      </c>
      <c r="C1480" s="2">
        <v>2007</v>
      </c>
      <c r="D1480" s="2">
        <v>0</v>
      </c>
      <c r="E1480" s="7">
        <v>0</v>
      </c>
      <c r="F1480" s="7">
        <f t="shared" si="159"/>
        <v>0</v>
      </c>
      <c r="G1480" s="3">
        <f t="shared" si="161"/>
        <v>0</v>
      </c>
      <c r="H1480" s="3">
        <f t="shared" si="162"/>
        <v>0</v>
      </c>
      <c r="I1480" s="3">
        <f t="shared" si="163"/>
        <v>0</v>
      </c>
      <c r="J1480" s="3">
        <f t="shared" si="164"/>
        <v>0</v>
      </c>
      <c r="K1480" s="3">
        <f t="shared" si="165"/>
        <v>0</v>
      </c>
      <c r="L1480" s="2">
        <f t="shared" si="160"/>
        <v>0</v>
      </c>
    </row>
    <row r="1481" spans="1:12">
      <c r="A1481" s="2">
        <v>1461</v>
      </c>
      <c r="B1481" s="2">
        <v>52</v>
      </c>
      <c r="C1481" s="2">
        <v>2007</v>
      </c>
      <c r="D1481" s="2">
        <v>0</v>
      </c>
      <c r="E1481" s="7">
        <v>0</v>
      </c>
      <c r="F1481" s="7">
        <f t="shared" si="159"/>
        <v>0</v>
      </c>
      <c r="G1481" s="3">
        <f t="shared" si="161"/>
        <v>0</v>
      </c>
      <c r="H1481" s="3">
        <f t="shared" si="162"/>
        <v>0</v>
      </c>
      <c r="I1481" s="3">
        <f t="shared" si="163"/>
        <v>0</v>
      </c>
      <c r="J1481" s="3">
        <f t="shared" si="164"/>
        <v>0</v>
      </c>
      <c r="K1481" s="3">
        <f t="shared" si="165"/>
        <v>0</v>
      </c>
      <c r="L1481" s="2">
        <f t="shared" si="160"/>
        <v>0</v>
      </c>
    </row>
    <row r="1482" spans="1:12">
      <c r="A1482" s="2">
        <v>1462</v>
      </c>
      <c r="B1482" s="2">
        <v>1</v>
      </c>
      <c r="C1482" s="2">
        <v>2008</v>
      </c>
      <c r="D1482" s="2">
        <v>0</v>
      </c>
      <c r="E1482" s="7">
        <v>0</v>
      </c>
      <c r="F1482" s="7">
        <f t="shared" si="159"/>
        <v>0</v>
      </c>
      <c r="G1482" s="3">
        <f t="shared" si="161"/>
        <v>0</v>
      </c>
      <c r="H1482" s="3">
        <f t="shared" si="162"/>
        <v>0</v>
      </c>
      <c r="I1482" s="3">
        <f t="shared" si="163"/>
        <v>0</v>
      </c>
      <c r="J1482" s="3">
        <f t="shared" si="164"/>
        <v>0</v>
      </c>
      <c r="K1482" s="3">
        <f t="shared" si="165"/>
        <v>0</v>
      </c>
      <c r="L1482" s="2">
        <f t="shared" si="160"/>
        <v>0</v>
      </c>
    </row>
    <row r="1483" spans="1:12">
      <c r="A1483" s="2">
        <v>1463</v>
      </c>
      <c r="B1483" s="2">
        <v>2</v>
      </c>
      <c r="C1483" s="2">
        <v>2008</v>
      </c>
      <c r="D1483" s="2">
        <v>0</v>
      </c>
      <c r="E1483" s="7">
        <v>0</v>
      </c>
      <c r="F1483" s="7">
        <f t="shared" si="159"/>
        <v>0</v>
      </c>
      <c r="G1483" s="3">
        <f t="shared" si="161"/>
        <v>0</v>
      </c>
      <c r="H1483" s="3">
        <f t="shared" si="162"/>
        <v>0</v>
      </c>
      <c r="I1483" s="3">
        <f t="shared" si="163"/>
        <v>0</v>
      </c>
      <c r="J1483" s="3">
        <f t="shared" si="164"/>
        <v>0</v>
      </c>
      <c r="K1483" s="3">
        <f t="shared" si="165"/>
        <v>0</v>
      </c>
      <c r="L1483" s="2">
        <f t="shared" si="160"/>
        <v>0</v>
      </c>
    </row>
    <row r="1484" spans="1:12">
      <c r="A1484" s="2">
        <v>1464</v>
      </c>
      <c r="B1484" s="2">
        <v>3</v>
      </c>
      <c r="C1484" s="2">
        <v>2008</v>
      </c>
      <c r="D1484" s="2">
        <v>0</v>
      </c>
      <c r="E1484" s="7">
        <v>0</v>
      </c>
      <c r="F1484" s="7">
        <f t="shared" si="159"/>
        <v>0</v>
      </c>
      <c r="G1484" s="3">
        <f t="shared" si="161"/>
        <v>0</v>
      </c>
      <c r="H1484" s="3">
        <f t="shared" si="162"/>
        <v>0</v>
      </c>
      <c r="I1484" s="3">
        <f t="shared" si="163"/>
        <v>0</v>
      </c>
      <c r="J1484" s="3">
        <f t="shared" si="164"/>
        <v>0</v>
      </c>
      <c r="K1484" s="3">
        <f t="shared" si="165"/>
        <v>0</v>
      </c>
      <c r="L1484" s="2">
        <f t="shared" si="160"/>
        <v>0</v>
      </c>
    </row>
    <row r="1485" spans="1:12">
      <c r="A1485" s="2">
        <v>1465</v>
      </c>
      <c r="B1485" s="2">
        <v>4</v>
      </c>
      <c r="C1485" s="2">
        <v>2008</v>
      </c>
      <c r="D1485" s="2">
        <v>0</v>
      </c>
      <c r="E1485" s="7">
        <v>0</v>
      </c>
      <c r="F1485" s="7">
        <f t="shared" si="159"/>
        <v>0</v>
      </c>
      <c r="G1485" s="3">
        <f t="shared" si="161"/>
        <v>0</v>
      </c>
      <c r="H1485" s="3">
        <f t="shared" si="162"/>
        <v>0</v>
      </c>
      <c r="I1485" s="3">
        <f t="shared" si="163"/>
        <v>0</v>
      </c>
      <c r="J1485" s="3">
        <f t="shared" si="164"/>
        <v>0</v>
      </c>
      <c r="K1485" s="3">
        <f t="shared" si="165"/>
        <v>0</v>
      </c>
      <c r="L1485" s="2">
        <f t="shared" si="160"/>
        <v>0</v>
      </c>
    </row>
    <row r="1486" spans="1:12">
      <c r="A1486" s="2">
        <v>1466</v>
      </c>
      <c r="B1486" s="2">
        <v>5</v>
      </c>
      <c r="C1486" s="2">
        <v>2008</v>
      </c>
      <c r="D1486" s="2">
        <v>0</v>
      </c>
      <c r="E1486" s="7">
        <v>0</v>
      </c>
      <c r="F1486" s="7">
        <f t="shared" si="159"/>
        <v>0</v>
      </c>
      <c r="G1486" s="3">
        <f t="shared" si="161"/>
        <v>0</v>
      </c>
      <c r="H1486" s="3">
        <f t="shared" si="162"/>
        <v>0</v>
      </c>
      <c r="I1486" s="3">
        <f t="shared" si="163"/>
        <v>0</v>
      </c>
      <c r="J1486" s="3">
        <f t="shared" si="164"/>
        <v>0</v>
      </c>
      <c r="K1486" s="3">
        <f t="shared" si="165"/>
        <v>0</v>
      </c>
      <c r="L1486" s="2">
        <f t="shared" si="160"/>
        <v>0</v>
      </c>
    </row>
    <row r="1487" spans="1:12">
      <c r="A1487" s="2">
        <v>1467</v>
      </c>
      <c r="B1487" s="2">
        <v>6</v>
      </c>
      <c r="C1487" s="2">
        <v>2008</v>
      </c>
      <c r="D1487" s="2">
        <v>0</v>
      </c>
      <c r="E1487" s="7">
        <v>0</v>
      </c>
      <c r="F1487" s="7">
        <f t="shared" si="159"/>
        <v>0</v>
      </c>
      <c r="G1487" s="3">
        <f t="shared" si="161"/>
        <v>0</v>
      </c>
      <c r="H1487" s="3">
        <f t="shared" si="162"/>
        <v>0</v>
      </c>
      <c r="I1487" s="3">
        <f t="shared" si="163"/>
        <v>0</v>
      </c>
      <c r="J1487" s="3">
        <f t="shared" si="164"/>
        <v>0</v>
      </c>
      <c r="K1487" s="3">
        <f t="shared" si="165"/>
        <v>0</v>
      </c>
      <c r="L1487" s="2">
        <f t="shared" si="160"/>
        <v>0</v>
      </c>
    </row>
    <row r="1488" spans="1:12">
      <c r="A1488" s="2">
        <v>1468</v>
      </c>
      <c r="B1488" s="2">
        <v>7</v>
      </c>
      <c r="C1488" s="2">
        <v>2008</v>
      </c>
      <c r="D1488" s="2">
        <v>0</v>
      </c>
      <c r="E1488" s="7">
        <v>0</v>
      </c>
      <c r="F1488" s="7">
        <f t="shared" si="159"/>
        <v>0</v>
      </c>
      <c r="G1488" s="3">
        <f t="shared" si="161"/>
        <v>0</v>
      </c>
      <c r="H1488" s="3">
        <f t="shared" si="162"/>
        <v>0</v>
      </c>
      <c r="I1488" s="3">
        <f t="shared" si="163"/>
        <v>0</v>
      </c>
      <c r="J1488" s="3">
        <f t="shared" si="164"/>
        <v>0</v>
      </c>
      <c r="K1488" s="3">
        <f t="shared" si="165"/>
        <v>0</v>
      </c>
      <c r="L1488" s="2">
        <f t="shared" si="160"/>
        <v>0</v>
      </c>
    </row>
    <row r="1489" spans="1:12">
      <c r="A1489" s="2">
        <v>1469</v>
      </c>
      <c r="B1489" s="2">
        <v>8</v>
      </c>
      <c r="C1489" s="2">
        <v>2008</v>
      </c>
      <c r="D1489" s="2">
        <v>0</v>
      </c>
      <c r="E1489" s="7">
        <v>0</v>
      </c>
      <c r="F1489" s="7">
        <f t="shared" si="159"/>
        <v>0</v>
      </c>
      <c r="G1489" s="3">
        <f t="shared" si="161"/>
        <v>0</v>
      </c>
      <c r="H1489" s="3">
        <f t="shared" si="162"/>
        <v>0</v>
      </c>
      <c r="I1489" s="3">
        <f t="shared" si="163"/>
        <v>0</v>
      </c>
      <c r="J1489" s="3">
        <f t="shared" si="164"/>
        <v>0</v>
      </c>
      <c r="K1489" s="3">
        <f t="shared" si="165"/>
        <v>0</v>
      </c>
      <c r="L1489" s="2">
        <f t="shared" si="160"/>
        <v>0</v>
      </c>
    </row>
    <row r="1490" spans="1:12">
      <c r="A1490" s="2">
        <v>1470</v>
      </c>
      <c r="B1490" s="2">
        <v>9</v>
      </c>
      <c r="C1490" s="2">
        <v>2008</v>
      </c>
      <c r="D1490" s="2">
        <v>0</v>
      </c>
      <c r="E1490" s="7">
        <v>0</v>
      </c>
      <c r="F1490" s="7">
        <f t="shared" si="159"/>
        <v>0</v>
      </c>
      <c r="G1490" s="3">
        <f t="shared" si="161"/>
        <v>0</v>
      </c>
      <c r="H1490" s="3">
        <f t="shared" si="162"/>
        <v>0</v>
      </c>
      <c r="I1490" s="3">
        <f t="shared" si="163"/>
        <v>0</v>
      </c>
      <c r="J1490" s="3">
        <f t="shared" si="164"/>
        <v>0</v>
      </c>
      <c r="K1490" s="3">
        <f t="shared" si="165"/>
        <v>0</v>
      </c>
      <c r="L1490" s="2">
        <f t="shared" si="160"/>
        <v>0</v>
      </c>
    </row>
    <row r="1491" spans="1:12">
      <c r="A1491" s="2">
        <v>1471</v>
      </c>
      <c r="B1491" s="2">
        <v>10</v>
      </c>
      <c r="C1491" s="2">
        <v>2008</v>
      </c>
      <c r="D1491" s="2">
        <v>0</v>
      </c>
      <c r="E1491" s="7">
        <v>0</v>
      </c>
      <c r="F1491" s="7">
        <f t="shared" si="159"/>
        <v>0</v>
      </c>
      <c r="G1491" s="3">
        <f t="shared" si="161"/>
        <v>0</v>
      </c>
      <c r="H1491" s="3">
        <f t="shared" si="162"/>
        <v>0</v>
      </c>
      <c r="I1491" s="3">
        <f t="shared" si="163"/>
        <v>0</v>
      </c>
      <c r="J1491" s="3">
        <f t="shared" si="164"/>
        <v>0</v>
      </c>
      <c r="K1491" s="3">
        <f t="shared" si="165"/>
        <v>0</v>
      </c>
      <c r="L1491" s="2">
        <f t="shared" si="160"/>
        <v>0</v>
      </c>
    </row>
    <row r="1492" spans="1:12">
      <c r="A1492" s="2">
        <v>1472</v>
      </c>
      <c r="B1492" s="2">
        <v>11</v>
      </c>
      <c r="C1492" s="2">
        <v>2008</v>
      </c>
      <c r="D1492" s="2">
        <v>0.28000000000000003</v>
      </c>
      <c r="E1492" s="7">
        <v>0.26519507846965851</v>
      </c>
      <c r="F1492" s="7">
        <f t="shared" si="159"/>
        <v>0</v>
      </c>
      <c r="G1492" s="3">
        <f t="shared" si="161"/>
        <v>0</v>
      </c>
      <c r="H1492" s="3">
        <f t="shared" si="162"/>
        <v>5398.271982052499</v>
      </c>
      <c r="I1492" s="3">
        <f t="shared" si="163"/>
        <v>5398.271982052499</v>
      </c>
      <c r="J1492" s="3">
        <f t="shared" si="164"/>
        <v>0</v>
      </c>
      <c r="K1492" s="3">
        <f t="shared" si="165"/>
        <v>1539.5846525593349</v>
      </c>
      <c r="L1492" s="2">
        <f t="shared" si="160"/>
        <v>0</v>
      </c>
    </row>
    <row r="1493" spans="1:12">
      <c r="A1493" s="2">
        <v>1473</v>
      </c>
      <c r="B1493" s="2">
        <v>12</v>
      </c>
      <c r="C1493" s="2">
        <v>2008</v>
      </c>
      <c r="D1493" s="2">
        <v>1.27</v>
      </c>
      <c r="E1493" s="7">
        <v>0.30461208630346892</v>
      </c>
      <c r="F1493" s="7">
        <f t="shared" si="159"/>
        <v>0</v>
      </c>
      <c r="G1493" s="3">
        <f t="shared" si="161"/>
        <v>0</v>
      </c>
      <c r="H1493" s="3">
        <f t="shared" si="162"/>
        <v>24485.019347166686</v>
      </c>
      <c r="I1493" s="3">
        <f t="shared" si="163"/>
        <v>24485.019347166686</v>
      </c>
      <c r="J1493" s="3">
        <f t="shared" si="164"/>
        <v>0</v>
      </c>
      <c r="K1493" s="3">
        <f t="shared" si="165"/>
        <v>1539.5846525593349</v>
      </c>
      <c r="L1493" s="2">
        <f t="shared" si="160"/>
        <v>0</v>
      </c>
    </row>
    <row r="1494" spans="1:12">
      <c r="A1494" s="2">
        <v>1474</v>
      </c>
      <c r="B1494" s="2">
        <v>13</v>
      </c>
      <c r="C1494" s="2">
        <v>2008</v>
      </c>
      <c r="D1494" s="2">
        <v>9.9999999999999992E-2</v>
      </c>
      <c r="E1494" s="7">
        <v>0.40790082635559466</v>
      </c>
      <c r="F1494" s="7">
        <f t="shared" ref="F1494:F1557" si="166">IF(OR(B1494&lt;$C$6,B1494&gt;$D$6),0,IF(E1494&gt;D1494,E1494-D1494,0))</f>
        <v>0.30790082635559468</v>
      </c>
      <c r="G1494" s="3">
        <f t="shared" si="161"/>
        <v>1337.7323172363926</v>
      </c>
      <c r="H1494" s="3">
        <f t="shared" si="162"/>
        <v>1927.9542793044634</v>
      </c>
      <c r="I1494" s="3">
        <f t="shared" si="163"/>
        <v>590.22196206807075</v>
      </c>
      <c r="J1494" s="3">
        <f t="shared" si="164"/>
        <v>0</v>
      </c>
      <c r="K1494" s="3">
        <f t="shared" si="165"/>
        <v>1539.5846525593349</v>
      </c>
      <c r="L1494" s="2">
        <f t="shared" ref="L1494:L1557" si="167">IF(AND(K1494=0,I1494=0),0,IF(B1494&gt;43,0,IF(ROUND((K1493+I1494),0)=0,0,IF(K1494=0,1,0))))</f>
        <v>0</v>
      </c>
    </row>
    <row r="1495" spans="1:12">
      <c r="A1495" s="2">
        <v>1475</v>
      </c>
      <c r="B1495" s="2">
        <v>14</v>
      </c>
      <c r="C1495" s="2">
        <v>2008</v>
      </c>
      <c r="D1495" s="2">
        <v>0.745</v>
      </c>
      <c r="E1495" s="7">
        <v>0.58535354271002604</v>
      </c>
      <c r="F1495" s="7">
        <f t="shared" si="166"/>
        <v>0</v>
      </c>
      <c r="G1495" s="3">
        <f t="shared" si="161"/>
        <v>0</v>
      </c>
      <c r="H1495" s="3">
        <f t="shared" si="162"/>
        <v>14363.259380818252</v>
      </c>
      <c r="I1495" s="3">
        <f t="shared" si="163"/>
        <v>14363.259380818252</v>
      </c>
      <c r="J1495" s="3">
        <f t="shared" si="164"/>
        <v>0</v>
      </c>
      <c r="K1495" s="3">
        <f t="shared" si="165"/>
        <v>1539.5846525593349</v>
      </c>
      <c r="L1495" s="2">
        <f t="shared" si="167"/>
        <v>0</v>
      </c>
    </row>
    <row r="1496" spans="1:12">
      <c r="A1496" s="2">
        <v>1476</v>
      </c>
      <c r="B1496" s="2">
        <v>15</v>
      </c>
      <c r="C1496" s="2">
        <v>2008</v>
      </c>
      <c r="D1496" s="2">
        <v>1.375</v>
      </c>
      <c r="E1496" s="7">
        <v>0.37929960591232698</v>
      </c>
      <c r="F1496" s="7">
        <f t="shared" si="166"/>
        <v>0</v>
      </c>
      <c r="G1496" s="3">
        <f t="shared" si="161"/>
        <v>0</v>
      </c>
      <c r="H1496" s="3">
        <f t="shared" si="162"/>
        <v>26509.371340436373</v>
      </c>
      <c r="I1496" s="3">
        <f t="shared" si="163"/>
        <v>26509.371340436373</v>
      </c>
      <c r="J1496" s="3">
        <f t="shared" si="164"/>
        <v>0</v>
      </c>
      <c r="K1496" s="3">
        <f t="shared" si="165"/>
        <v>1539.5846525593349</v>
      </c>
      <c r="L1496" s="2">
        <f t="shared" si="167"/>
        <v>0</v>
      </c>
    </row>
    <row r="1497" spans="1:12">
      <c r="A1497" s="2">
        <v>1477</v>
      </c>
      <c r="B1497" s="2">
        <v>16</v>
      </c>
      <c r="C1497" s="2">
        <v>2008</v>
      </c>
      <c r="D1497" s="2">
        <v>0.27</v>
      </c>
      <c r="E1497" s="7">
        <v>0.70153976306395704</v>
      </c>
      <c r="F1497" s="7">
        <f t="shared" si="166"/>
        <v>0.43153976306395703</v>
      </c>
      <c r="G1497" s="3">
        <f t="shared" si="161"/>
        <v>1874.9046374967668</v>
      </c>
      <c r="H1497" s="3">
        <f t="shared" si="162"/>
        <v>5205.4765541220522</v>
      </c>
      <c r="I1497" s="3">
        <f t="shared" si="163"/>
        <v>3330.5719166252857</v>
      </c>
      <c r="J1497" s="3">
        <f t="shared" si="164"/>
        <v>0</v>
      </c>
      <c r="K1497" s="3">
        <f t="shared" si="165"/>
        <v>1539.5846525593349</v>
      </c>
      <c r="L1497" s="2">
        <f t="shared" si="167"/>
        <v>0</v>
      </c>
    </row>
    <row r="1498" spans="1:12">
      <c r="A1498" s="2">
        <v>1478</v>
      </c>
      <c r="B1498" s="2">
        <v>17</v>
      </c>
      <c r="C1498" s="2">
        <v>2008</v>
      </c>
      <c r="D1498" s="2">
        <v>1.47</v>
      </c>
      <c r="E1498" s="7">
        <v>0.93039803054705683</v>
      </c>
      <c r="F1498" s="7">
        <f t="shared" si="166"/>
        <v>0</v>
      </c>
      <c r="G1498" s="3">
        <f t="shared" si="161"/>
        <v>0</v>
      </c>
      <c r="H1498" s="3">
        <f t="shared" si="162"/>
        <v>28340.92790577561</v>
      </c>
      <c r="I1498" s="3">
        <f t="shared" si="163"/>
        <v>28340.92790577561</v>
      </c>
      <c r="J1498" s="3">
        <f t="shared" si="164"/>
        <v>0</v>
      </c>
      <c r="K1498" s="3">
        <f t="shared" si="165"/>
        <v>1539.5846525593349</v>
      </c>
      <c r="L1498" s="2">
        <f t="shared" si="167"/>
        <v>0</v>
      </c>
    </row>
    <row r="1499" spans="1:12">
      <c r="A1499" s="2">
        <v>1479</v>
      </c>
      <c r="B1499" s="2">
        <v>18</v>
      </c>
      <c r="C1499" s="2">
        <v>2008</v>
      </c>
      <c r="D1499" s="2">
        <v>1.345</v>
      </c>
      <c r="E1499" s="7">
        <v>0.77364684960458097</v>
      </c>
      <c r="F1499" s="7">
        <f t="shared" si="166"/>
        <v>0</v>
      </c>
      <c r="G1499" s="3">
        <f t="shared" si="161"/>
        <v>0</v>
      </c>
      <c r="H1499" s="3">
        <f t="shared" si="162"/>
        <v>25930.985056645033</v>
      </c>
      <c r="I1499" s="3">
        <f t="shared" si="163"/>
        <v>25930.985056645033</v>
      </c>
      <c r="J1499" s="3">
        <f t="shared" si="164"/>
        <v>0</v>
      </c>
      <c r="K1499" s="3">
        <f t="shared" si="165"/>
        <v>1539.5846525593349</v>
      </c>
      <c r="L1499" s="2">
        <f t="shared" si="167"/>
        <v>0</v>
      </c>
    </row>
    <row r="1500" spans="1:12">
      <c r="A1500" s="2">
        <v>1480</v>
      </c>
      <c r="B1500" s="2">
        <v>19</v>
      </c>
      <c r="C1500" s="2">
        <v>2008</v>
      </c>
      <c r="D1500" s="2">
        <v>0.5</v>
      </c>
      <c r="E1500" s="7">
        <v>1.018981888724418</v>
      </c>
      <c r="F1500" s="7">
        <f t="shared" si="166"/>
        <v>0.51898188872441797</v>
      </c>
      <c r="G1500" s="3">
        <f t="shared" si="161"/>
        <v>2254.8131904174752</v>
      </c>
      <c r="H1500" s="3">
        <f t="shared" si="162"/>
        <v>9639.7713965223174</v>
      </c>
      <c r="I1500" s="3">
        <f t="shared" si="163"/>
        <v>7384.9582061048422</v>
      </c>
      <c r="J1500" s="3">
        <f t="shared" si="164"/>
        <v>0</v>
      </c>
      <c r="K1500" s="3">
        <f t="shared" si="165"/>
        <v>1539.5846525593349</v>
      </c>
      <c r="L1500" s="2">
        <f t="shared" si="167"/>
        <v>0</v>
      </c>
    </row>
    <row r="1501" spans="1:12">
      <c r="A1501" s="2">
        <v>1481</v>
      </c>
      <c r="B1501" s="2">
        <v>20</v>
      </c>
      <c r="C1501" s="2">
        <v>2008</v>
      </c>
      <c r="D1501" s="2">
        <v>3.5000000000000003E-2</v>
      </c>
      <c r="E1501" s="7">
        <v>1.130036613020591</v>
      </c>
      <c r="F1501" s="7">
        <f t="shared" si="166"/>
        <v>1.0950366130205911</v>
      </c>
      <c r="G1501" s="3">
        <f t="shared" si="161"/>
        <v>4757.5899133929352</v>
      </c>
      <c r="H1501" s="3">
        <f t="shared" si="162"/>
        <v>674.78399775656237</v>
      </c>
      <c r="I1501" s="3">
        <f t="shared" si="163"/>
        <v>-4082.8059156363729</v>
      </c>
      <c r="J1501" s="3">
        <f t="shared" si="164"/>
        <v>4082.8059156363729</v>
      </c>
      <c r="K1501" s="3">
        <f t="shared" si="165"/>
        <v>0</v>
      </c>
      <c r="L1501" s="2">
        <f t="shared" si="167"/>
        <v>1</v>
      </c>
    </row>
    <row r="1502" spans="1:12">
      <c r="A1502" s="2">
        <v>1482</v>
      </c>
      <c r="B1502" s="2">
        <v>21</v>
      </c>
      <c r="C1502" s="2">
        <v>2008</v>
      </c>
      <c r="D1502" s="2">
        <v>0.03</v>
      </c>
      <c r="E1502" s="7">
        <v>1.105971258714429</v>
      </c>
      <c r="F1502" s="7">
        <f t="shared" si="166"/>
        <v>1.075971258714429</v>
      </c>
      <c r="G1502" s="3">
        <f t="shared" si="161"/>
        <v>4674.7569411765489</v>
      </c>
      <c r="H1502" s="3">
        <f t="shared" si="162"/>
        <v>578.38628379133911</v>
      </c>
      <c r="I1502" s="3">
        <f t="shared" si="163"/>
        <v>-4096.3706573852096</v>
      </c>
      <c r="J1502" s="3">
        <f t="shared" si="164"/>
        <v>8179.176573021583</v>
      </c>
      <c r="K1502" s="3">
        <f t="shared" si="165"/>
        <v>0</v>
      </c>
      <c r="L1502" s="2">
        <f t="shared" si="167"/>
        <v>1</v>
      </c>
    </row>
    <row r="1503" spans="1:12">
      <c r="A1503" s="2">
        <v>1483</v>
      </c>
      <c r="B1503" s="2">
        <v>22</v>
      </c>
      <c r="C1503" s="2">
        <v>2008</v>
      </c>
      <c r="D1503" s="2">
        <v>0.64</v>
      </c>
      <c r="E1503" s="7">
        <v>1.1423267704883699</v>
      </c>
      <c r="F1503" s="7">
        <f t="shared" si="166"/>
        <v>0.50232677048836993</v>
      </c>
      <c r="G1503" s="3">
        <f t="shared" si="161"/>
        <v>2182.4519363881554</v>
      </c>
      <c r="H1503" s="3">
        <f t="shared" si="162"/>
        <v>12338.907387548565</v>
      </c>
      <c r="I1503" s="3">
        <f t="shared" si="163"/>
        <v>10156.455451160409</v>
      </c>
      <c r="J1503" s="3">
        <f t="shared" si="164"/>
        <v>0</v>
      </c>
      <c r="K1503" s="3">
        <f t="shared" si="165"/>
        <v>1539.5846525593349</v>
      </c>
      <c r="L1503" s="2">
        <f t="shared" si="167"/>
        <v>0</v>
      </c>
    </row>
    <row r="1504" spans="1:12">
      <c r="A1504" s="2">
        <v>1484</v>
      </c>
      <c r="B1504" s="2">
        <v>23</v>
      </c>
      <c r="C1504" s="2">
        <v>2008</v>
      </c>
      <c r="D1504" s="2">
        <v>1.32</v>
      </c>
      <c r="E1504" s="7">
        <v>1.117392124844512</v>
      </c>
      <c r="F1504" s="7">
        <f t="shared" si="166"/>
        <v>0</v>
      </c>
      <c r="G1504" s="3">
        <f t="shared" si="161"/>
        <v>0</v>
      </c>
      <c r="H1504" s="3">
        <f t="shared" si="162"/>
        <v>25448.99648681892</v>
      </c>
      <c r="I1504" s="3">
        <f t="shared" si="163"/>
        <v>25448.99648681892</v>
      </c>
      <c r="J1504" s="3">
        <f t="shared" si="164"/>
        <v>0</v>
      </c>
      <c r="K1504" s="3">
        <f t="shared" si="165"/>
        <v>1539.5846525593349</v>
      </c>
      <c r="L1504" s="2">
        <f t="shared" si="167"/>
        <v>0</v>
      </c>
    </row>
    <row r="1505" spans="1:12">
      <c r="A1505" s="2">
        <v>1485</v>
      </c>
      <c r="B1505" s="2">
        <v>24</v>
      </c>
      <c r="C1505" s="2">
        <v>2008</v>
      </c>
      <c r="D1505" s="2">
        <v>1.19</v>
      </c>
      <c r="E1505" s="7">
        <v>1.1912964554777909</v>
      </c>
      <c r="F1505" s="7">
        <f t="shared" si="166"/>
        <v>1.2964554777910031E-3</v>
      </c>
      <c r="G1505" s="3">
        <f t="shared" si="161"/>
        <v>5.6326915748391606</v>
      </c>
      <c r="H1505" s="3">
        <f t="shared" si="162"/>
        <v>22942.655923723116</v>
      </c>
      <c r="I1505" s="3">
        <f t="shared" si="163"/>
        <v>22937.023232148276</v>
      </c>
      <c r="J1505" s="3">
        <f t="shared" si="164"/>
        <v>0</v>
      </c>
      <c r="K1505" s="3">
        <f t="shared" si="165"/>
        <v>1539.5846525593349</v>
      </c>
      <c r="L1505" s="2">
        <f t="shared" si="167"/>
        <v>0</v>
      </c>
    </row>
    <row r="1506" spans="1:12">
      <c r="A1506" s="2">
        <v>1486</v>
      </c>
      <c r="B1506" s="2">
        <v>25</v>
      </c>
      <c r="C1506" s="2">
        <v>2008</v>
      </c>
      <c r="D1506" s="2">
        <v>1.4999999999999999E-2</v>
      </c>
      <c r="E1506" s="7">
        <v>1.4575220457574221</v>
      </c>
      <c r="F1506" s="7">
        <f t="shared" si="166"/>
        <v>1.4425220457574222</v>
      </c>
      <c r="G1506" s="3">
        <f t="shared" si="161"/>
        <v>6267.3049039077223</v>
      </c>
      <c r="H1506" s="3">
        <f t="shared" si="162"/>
        <v>289.19314189566956</v>
      </c>
      <c r="I1506" s="3">
        <f t="shared" si="163"/>
        <v>-5978.1117620120531</v>
      </c>
      <c r="J1506" s="3">
        <f t="shared" si="164"/>
        <v>5978.1117620120531</v>
      </c>
      <c r="K1506" s="3">
        <f t="shared" si="165"/>
        <v>0</v>
      </c>
      <c r="L1506" s="2">
        <f t="shared" si="167"/>
        <v>1</v>
      </c>
    </row>
    <row r="1507" spans="1:12">
      <c r="A1507" s="2">
        <v>1487</v>
      </c>
      <c r="B1507" s="2">
        <v>26</v>
      </c>
      <c r="C1507" s="2">
        <v>2008</v>
      </c>
      <c r="D1507" s="2">
        <v>0.19500000000000001</v>
      </c>
      <c r="E1507" s="7">
        <v>1.4268716520878981</v>
      </c>
      <c r="F1507" s="7">
        <f t="shared" si="166"/>
        <v>1.2318716520878981</v>
      </c>
      <c r="G1507" s="3">
        <f t="shared" si="161"/>
        <v>5352.0951508658527</v>
      </c>
      <c r="H1507" s="3">
        <f t="shared" si="162"/>
        <v>3759.5108446437039</v>
      </c>
      <c r="I1507" s="3">
        <f t="shared" si="163"/>
        <v>-1592.5843062221488</v>
      </c>
      <c r="J1507" s="3">
        <f t="shared" si="164"/>
        <v>7570.6960682342014</v>
      </c>
      <c r="K1507" s="3">
        <f t="shared" si="165"/>
        <v>0</v>
      </c>
      <c r="L1507" s="2">
        <f t="shared" si="167"/>
        <v>1</v>
      </c>
    </row>
    <row r="1508" spans="1:12">
      <c r="A1508" s="2">
        <v>1488</v>
      </c>
      <c r="B1508" s="2">
        <v>27</v>
      </c>
      <c r="C1508" s="2">
        <v>2008</v>
      </c>
      <c r="D1508" s="2">
        <v>5.0000000000000001E-3</v>
      </c>
      <c r="E1508" s="7">
        <v>1.503046848860593</v>
      </c>
      <c r="F1508" s="7">
        <f t="shared" si="166"/>
        <v>1.4980468488605931</v>
      </c>
      <c r="G1508" s="3">
        <f t="shared" ref="G1508:G1571" si="168">IF($C$2="Y",F1508*$C$4*43560/12/0.133680556,IF(AND(B1508&gt;=$C$11,B1508&lt;=$D$11),$C$10,0))</f>
        <v>6508.5427219365583</v>
      </c>
      <c r="H1508" s="3">
        <f t="shared" ref="H1508:H1571" si="169">D1508*$C$13*43560/12/0.133680556</f>
        <v>96.397713965223161</v>
      </c>
      <c r="I1508" s="3">
        <f t="shared" ref="I1508:I1571" si="170">H1508-G1508</f>
        <v>-6412.145007971335</v>
      </c>
      <c r="J1508" s="3">
        <f t="shared" ref="J1508:J1571" si="171">IF(B1508&gt;43,0,IF(AND(I1508&gt;=0,(J1507-I1508)&lt;=0),0,IF(I1508&lt;=0,ABS(I1508)+J1507,J1507-I1508)))</f>
        <v>13982.841076205536</v>
      </c>
      <c r="K1508" s="3">
        <f t="shared" ref="K1508:K1571" si="172">IF(B1508&gt;43,0,IF(K1507+I1508&lt;=0,0,IF(K1507+I1508&gt;=$C$15,$C$15,K1507+I1508)))</f>
        <v>0</v>
      </c>
      <c r="L1508" s="2">
        <f t="shared" si="167"/>
        <v>1</v>
      </c>
    </row>
    <row r="1509" spans="1:12">
      <c r="A1509" s="2">
        <v>1489</v>
      </c>
      <c r="B1509" s="2">
        <v>28</v>
      </c>
      <c r="C1509" s="2">
        <v>2008</v>
      </c>
      <c r="D1509" s="2">
        <v>1.645</v>
      </c>
      <c r="E1509" s="7">
        <v>1.5034055102775501</v>
      </c>
      <c r="F1509" s="7">
        <f t="shared" si="166"/>
        <v>0</v>
      </c>
      <c r="G1509" s="3">
        <f t="shared" si="168"/>
        <v>0</v>
      </c>
      <c r="H1509" s="3">
        <f t="shared" si="169"/>
        <v>31714.847894558428</v>
      </c>
      <c r="I1509" s="3">
        <f t="shared" si="170"/>
        <v>31714.847894558428</v>
      </c>
      <c r="J1509" s="3">
        <f t="shared" si="171"/>
        <v>0</v>
      </c>
      <c r="K1509" s="3">
        <f t="shared" si="172"/>
        <v>1539.5846525593349</v>
      </c>
      <c r="L1509" s="2">
        <f t="shared" si="167"/>
        <v>0</v>
      </c>
    </row>
    <row r="1510" spans="1:12">
      <c r="A1510" s="2">
        <v>1490</v>
      </c>
      <c r="B1510" s="2">
        <v>29</v>
      </c>
      <c r="C1510" s="2">
        <v>2008</v>
      </c>
      <c r="D1510" s="2">
        <v>0.26</v>
      </c>
      <c r="E1510" s="7">
        <v>1.4036657465997568</v>
      </c>
      <c r="F1510" s="7">
        <f t="shared" si="166"/>
        <v>1.1436657465997568</v>
      </c>
      <c r="G1510" s="3">
        <f t="shared" si="168"/>
        <v>4968.868214649995</v>
      </c>
      <c r="H1510" s="3">
        <f t="shared" si="169"/>
        <v>5012.6811261916055</v>
      </c>
      <c r="I1510" s="3">
        <f t="shared" si="170"/>
        <v>43.812911541610447</v>
      </c>
      <c r="J1510" s="3">
        <f t="shared" si="171"/>
        <v>0</v>
      </c>
      <c r="K1510" s="3">
        <f t="shared" si="172"/>
        <v>1539.5846525593349</v>
      </c>
      <c r="L1510" s="2">
        <f t="shared" si="167"/>
        <v>0</v>
      </c>
    </row>
    <row r="1511" spans="1:12">
      <c r="A1511" s="2">
        <v>1491</v>
      </c>
      <c r="B1511" s="2">
        <v>30</v>
      </c>
      <c r="C1511" s="2">
        <v>2008</v>
      </c>
      <c r="D1511" s="13">
        <v>0.10500000000000001</v>
      </c>
      <c r="E1511" s="7">
        <v>1.3869921245695198</v>
      </c>
      <c r="F1511" s="7">
        <f t="shared" si="166"/>
        <v>1.2819921245695198</v>
      </c>
      <c r="G1511" s="3">
        <f t="shared" si="168"/>
        <v>5569.8528509260323</v>
      </c>
      <c r="H1511" s="3">
        <f t="shared" si="169"/>
        <v>2024.351993269687</v>
      </c>
      <c r="I1511" s="3">
        <f t="shared" si="170"/>
        <v>-3545.500857656345</v>
      </c>
      <c r="J1511" s="3">
        <f t="shared" si="171"/>
        <v>3545.500857656345</v>
      </c>
      <c r="K1511" s="3">
        <f t="shared" si="172"/>
        <v>0</v>
      </c>
      <c r="L1511" s="2">
        <f t="shared" si="167"/>
        <v>1</v>
      </c>
    </row>
    <row r="1512" spans="1:12">
      <c r="A1512" s="2">
        <v>1492</v>
      </c>
      <c r="B1512" s="2">
        <v>31</v>
      </c>
      <c r="C1512" s="2">
        <v>2008</v>
      </c>
      <c r="D1512" s="2">
        <v>0.13500000000000001</v>
      </c>
      <c r="E1512" s="7">
        <v>1.4264905497260818</v>
      </c>
      <c r="F1512" s="7">
        <f t="shared" si="166"/>
        <v>1.2914905497260818</v>
      </c>
      <c r="G1512" s="3">
        <f t="shared" si="168"/>
        <v>5611.1205228747576</v>
      </c>
      <c r="H1512" s="3">
        <f t="shared" si="169"/>
        <v>2602.7382770610261</v>
      </c>
      <c r="I1512" s="3">
        <f t="shared" si="170"/>
        <v>-3008.3822458137315</v>
      </c>
      <c r="J1512" s="3">
        <f t="shared" si="171"/>
        <v>6553.8831034700761</v>
      </c>
      <c r="K1512" s="3">
        <f t="shared" si="172"/>
        <v>0</v>
      </c>
      <c r="L1512" s="2">
        <f t="shared" si="167"/>
        <v>1</v>
      </c>
    </row>
    <row r="1513" spans="1:12">
      <c r="A1513" s="2">
        <v>1493</v>
      </c>
      <c r="B1513" s="2">
        <v>32</v>
      </c>
      <c r="C1513" s="2">
        <v>2008</v>
      </c>
      <c r="D1513" s="2">
        <v>0.22000000000000003</v>
      </c>
      <c r="E1513" s="7">
        <v>1.2830354317621699</v>
      </c>
      <c r="F1513" s="7">
        <f t="shared" si="166"/>
        <v>1.06303543176217</v>
      </c>
      <c r="G1513" s="3">
        <f t="shared" si="168"/>
        <v>4618.5548388014513</v>
      </c>
      <c r="H1513" s="3">
        <f t="shared" si="169"/>
        <v>4241.4994144698194</v>
      </c>
      <c r="I1513" s="3">
        <f t="shared" si="170"/>
        <v>-377.05542433163191</v>
      </c>
      <c r="J1513" s="3">
        <f t="shared" si="171"/>
        <v>6930.938527801708</v>
      </c>
      <c r="K1513" s="3">
        <f t="shared" si="172"/>
        <v>0</v>
      </c>
      <c r="L1513" s="2">
        <f t="shared" si="167"/>
        <v>1</v>
      </c>
    </row>
    <row r="1514" spans="1:12">
      <c r="A1514" s="2">
        <v>1494</v>
      </c>
      <c r="B1514" s="2">
        <v>33</v>
      </c>
      <c r="C1514" s="2">
        <v>2008</v>
      </c>
      <c r="D1514" s="2">
        <v>0.98499999999999999</v>
      </c>
      <c r="E1514" s="7">
        <v>1.2424244081815459</v>
      </c>
      <c r="F1514" s="7">
        <f t="shared" si="166"/>
        <v>0.25742440818154588</v>
      </c>
      <c r="G1514" s="3">
        <f t="shared" si="168"/>
        <v>1118.4281450164065</v>
      </c>
      <c r="H1514" s="3">
        <f t="shared" si="169"/>
        <v>18990.349651148965</v>
      </c>
      <c r="I1514" s="3">
        <f t="shared" si="170"/>
        <v>17871.921506132559</v>
      </c>
      <c r="J1514" s="3">
        <f t="shared" si="171"/>
        <v>0</v>
      </c>
      <c r="K1514" s="3">
        <f t="shared" si="172"/>
        <v>1539.5846525593349</v>
      </c>
      <c r="L1514" s="2">
        <f t="shared" si="167"/>
        <v>0</v>
      </c>
    </row>
    <row r="1515" spans="1:12">
      <c r="A1515" s="2">
        <v>1495</v>
      </c>
      <c r="B1515" s="2">
        <v>34</v>
      </c>
      <c r="C1515" s="2">
        <v>2008</v>
      </c>
      <c r="D1515" s="2">
        <v>5.0000000000000001E-3</v>
      </c>
      <c r="E1515" s="7">
        <v>1.2138661404941398</v>
      </c>
      <c r="F1515" s="7">
        <f t="shared" si="166"/>
        <v>1.2088661404941399</v>
      </c>
      <c r="G1515" s="3">
        <f t="shared" si="168"/>
        <v>5252.1434336269249</v>
      </c>
      <c r="H1515" s="3">
        <f t="shared" si="169"/>
        <v>96.397713965223161</v>
      </c>
      <c r="I1515" s="3">
        <f t="shared" si="170"/>
        <v>-5155.7457196617015</v>
      </c>
      <c r="J1515" s="3">
        <f t="shared" si="171"/>
        <v>5155.7457196617015</v>
      </c>
      <c r="K1515" s="3">
        <f t="shared" si="172"/>
        <v>0</v>
      </c>
      <c r="L1515" s="2">
        <f t="shared" si="167"/>
        <v>1</v>
      </c>
    </row>
    <row r="1516" spans="1:12">
      <c r="A1516" s="2">
        <v>1496</v>
      </c>
      <c r="B1516" s="2">
        <v>35</v>
      </c>
      <c r="C1516" s="2">
        <v>2008</v>
      </c>
      <c r="D1516" s="2">
        <v>2.16</v>
      </c>
      <c r="E1516" s="7">
        <v>1.1395476366329369</v>
      </c>
      <c r="F1516" s="7">
        <f t="shared" si="166"/>
        <v>0</v>
      </c>
      <c r="G1516" s="3">
        <f t="shared" si="168"/>
        <v>0</v>
      </c>
      <c r="H1516" s="3">
        <f t="shared" si="169"/>
        <v>41643.812432976418</v>
      </c>
      <c r="I1516" s="3">
        <f t="shared" si="170"/>
        <v>41643.812432976418</v>
      </c>
      <c r="J1516" s="3">
        <f t="shared" si="171"/>
        <v>0</v>
      </c>
      <c r="K1516" s="3">
        <f t="shared" si="172"/>
        <v>1539.5846525593349</v>
      </c>
      <c r="L1516" s="2">
        <f t="shared" si="167"/>
        <v>0</v>
      </c>
    </row>
    <row r="1517" spans="1:12">
      <c r="A1517" s="2">
        <v>1497</v>
      </c>
      <c r="B1517" s="2">
        <v>36</v>
      </c>
      <c r="C1517" s="2">
        <v>2008</v>
      </c>
      <c r="D1517" s="2">
        <v>0.11499999999999999</v>
      </c>
      <c r="E1517" s="7">
        <v>0.95122480217935712</v>
      </c>
      <c r="F1517" s="7">
        <f t="shared" si="166"/>
        <v>0.83622480217935713</v>
      </c>
      <c r="G1517" s="3">
        <f t="shared" si="168"/>
        <v>3633.1339398810592</v>
      </c>
      <c r="H1517" s="3">
        <f t="shared" si="169"/>
        <v>2217.1474212001326</v>
      </c>
      <c r="I1517" s="3">
        <f t="shared" si="170"/>
        <v>-1415.9865186809266</v>
      </c>
      <c r="J1517" s="3">
        <f t="shared" si="171"/>
        <v>1415.9865186809266</v>
      </c>
      <c r="K1517" s="3">
        <f t="shared" si="172"/>
        <v>123.59813387840836</v>
      </c>
      <c r="L1517" s="2">
        <f t="shared" si="167"/>
        <v>0</v>
      </c>
    </row>
    <row r="1518" spans="1:12">
      <c r="A1518" s="2">
        <v>1498</v>
      </c>
      <c r="B1518" s="2">
        <v>37</v>
      </c>
      <c r="C1518" s="2">
        <v>2008</v>
      </c>
      <c r="D1518" s="2">
        <v>0.77</v>
      </c>
      <c r="E1518" s="7">
        <v>0.77204015669283388</v>
      </c>
      <c r="F1518" s="7">
        <f t="shared" si="166"/>
        <v>2.040156692833861E-3</v>
      </c>
      <c r="G1518" s="3">
        <f t="shared" si="168"/>
        <v>8.8638396087902738</v>
      </c>
      <c r="H1518" s="3">
        <f t="shared" si="169"/>
        <v>14845.247950644367</v>
      </c>
      <c r="I1518" s="3">
        <f t="shared" si="170"/>
        <v>14836.384111035577</v>
      </c>
      <c r="J1518" s="3">
        <f t="shared" si="171"/>
        <v>0</v>
      </c>
      <c r="K1518" s="3">
        <f t="shared" si="172"/>
        <v>1539.5846525593349</v>
      </c>
      <c r="L1518" s="2">
        <f t="shared" si="167"/>
        <v>0</v>
      </c>
    </row>
    <row r="1519" spans="1:12">
      <c r="A1519" s="2">
        <v>1499</v>
      </c>
      <c r="B1519" s="2">
        <v>38</v>
      </c>
      <c r="C1519" s="2">
        <v>2008</v>
      </c>
      <c r="D1519" s="2">
        <v>0.23500000000000001</v>
      </c>
      <c r="E1519" s="7">
        <v>0.85028700700672299</v>
      </c>
      <c r="F1519" s="7">
        <f t="shared" si="166"/>
        <v>0.61528700700672301</v>
      </c>
      <c r="G1519" s="3">
        <f t="shared" si="168"/>
        <v>2673.2286606401062</v>
      </c>
      <c r="H1519" s="3">
        <f t="shared" si="169"/>
        <v>4530.6925563654895</v>
      </c>
      <c r="I1519" s="3">
        <f t="shared" si="170"/>
        <v>1857.4638957253833</v>
      </c>
      <c r="J1519" s="3">
        <f t="shared" si="171"/>
        <v>0</v>
      </c>
      <c r="K1519" s="3">
        <f t="shared" si="172"/>
        <v>1539.5846525593349</v>
      </c>
      <c r="L1519" s="2">
        <f t="shared" si="167"/>
        <v>0</v>
      </c>
    </row>
    <row r="1520" spans="1:12">
      <c r="A1520" s="2">
        <v>1500</v>
      </c>
      <c r="B1520" s="2">
        <v>39</v>
      </c>
      <c r="C1520" s="2">
        <v>2008</v>
      </c>
      <c r="D1520" s="2">
        <v>0.64500000000000002</v>
      </c>
      <c r="E1520" s="7">
        <v>0.80653346374426493</v>
      </c>
      <c r="F1520" s="7">
        <f t="shared" si="166"/>
        <v>0.16153346374426492</v>
      </c>
      <c r="G1520" s="3">
        <f t="shared" si="168"/>
        <v>701.81212997549972</v>
      </c>
      <c r="H1520" s="3">
        <f t="shared" si="169"/>
        <v>12435.30510151379</v>
      </c>
      <c r="I1520" s="3">
        <f t="shared" si="170"/>
        <v>11733.49297153829</v>
      </c>
      <c r="J1520" s="3">
        <f t="shared" si="171"/>
        <v>0</v>
      </c>
      <c r="K1520" s="3">
        <f t="shared" si="172"/>
        <v>1539.5846525593349</v>
      </c>
      <c r="L1520" s="2">
        <f t="shared" si="167"/>
        <v>0</v>
      </c>
    </row>
    <row r="1521" spans="1:12">
      <c r="A1521" s="2">
        <v>1501</v>
      </c>
      <c r="B1521" s="2">
        <v>40</v>
      </c>
      <c r="C1521" s="2">
        <v>2008</v>
      </c>
      <c r="D1521" s="2">
        <v>0.03</v>
      </c>
      <c r="E1521" s="7">
        <v>0.55866732226480498</v>
      </c>
      <c r="F1521" s="7">
        <f t="shared" si="166"/>
        <v>0</v>
      </c>
      <c r="G1521" s="3">
        <f t="shared" si="168"/>
        <v>0</v>
      </c>
      <c r="H1521" s="3">
        <f t="shared" si="169"/>
        <v>578.38628379133911</v>
      </c>
      <c r="I1521" s="3">
        <f t="shared" si="170"/>
        <v>578.38628379133911</v>
      </c>
      <c r="J1521" s="3">
        <f t="shared" si="171"/>
        <v>0</v>
      </c>
      <c r="K1521" s="3">
        <f t="shared" si="172"/>
        <v>1539.5846525593349</v>
      </c>
      <c r="L1521" s="2">
        <f t="shared" si="167"/>
        <v>0</v>
      </c>
    </row>
    <row r="1522" spans="1:12">
      <c r="A1522" s="2">
        <v>1502</v>
      </c>
      <c r="B1522" s="2">
        <v>41</v>
      </c>
      <c r="C1522" s="2">
        <v>2008</v>
      </c>
      <c r="D1522" s="2">
        <v>1.2650000000000001</v>
      </c>
      <c r="E1522" s="7">
        <v>0.58164527499727292</v>
      </c>
      <c r="F1522" s="7">
        <f t="shared" si="166"/>
        <v>0</v>
      </c>
      <c r="G1522" s="3">
        <f t="shared" si="168"/>
        <v>0</v>
      </c>
      <c r="H1522" s="3">
        <f t="shared" si="169"/>
        <v>24388.621633201463</v>
      </c>
      <c r="I1522" s="3">
        <f t="shared" si="170"/>
        <v>24388.621633201463</v>
      </c>
      <c r="J1522" s="3">
        <f t="shared" si="171"/>
        <v>0</v>
      </c>
      <c r="K1522" s="3">
        <f t="shared" si="172"/>
        <v>1539.5846525593349</v>
      </c>
      <c r="L1522" s="2">
        <f t="shared" si="167"/>
        <v>0</v>
      </c>
    </row>
    <row r="1523" spans="1:12">
      <c r="A1523" s="2">
        <v>1503</v>
      </c>
      <c r="B1523" s="2">
        <v>42</v>
      </c>
      <c r="C1523" s="2">
        <v>2008</v>
      </c>
      <c r="D1523" s="2">
        <v>0.45500000000000002</v>
      </c>
      <c r="E1523" s="7">
        <v>0.44396850348416</v>
      </c>
      <c r="F1523" s="7">
        <f t="shared" si="166"/>
        <v>0</v>
      </c>
      <c r="G1523" s="3">
        <f t="shared" si="168"/>
        <v>0</v>
      </c>
      <c r="H1523" s="3">
        <f t="shared" si="169"/>
        <v>8772.1919708353107</v>
      </c>
      <c r="I1523" s="3">
        <f t="shared" si="170"/>
        <v>8772.1919708353107</v>
      </c>
      <c r="J1523" s="3">
        <f t="shared" si="171"/>
        <v>0</v>
      </c>
      <c r="K1523" s="3">
        <f t="shared" si="172"/>
        <v>1539.5846525593349</v>
      </c>
      <c r="L1523" s="2">
        <f t="shared" si="167"/>
        <v>0</v>
      </c>
    </row>
    <row r="1524" spans="1:12">
      <c r="A1524" s="2">
        <v>1504</v>
      </c>
      <c r="B1524" s="2">
        <v>43</v>
      </c>
      <c r="C1524" s="2">
        <v>2008</v>
      </c>
      <c r="D1524" s="2">
        <v>0.215</v>
      </c>
      <c r="E1524" s="7">
        <v>0.34749810988177238</v>
      </c>
      <c r="F1524" s="7">
        <f t="shared" si="166"/>
        <v>0</v>
      </c>
      <c r="G1524" s="3">
        <f t="shared" si="168"/>
        <v>0</v>
      </c>
      <c r="H1524" s="3">
        <f t="shared" si="169"/>
        <v>4145.101700504596</v>
      </c>
      <c r="I1524" s="3">
        <f t="shared" si="170"/>
        <v>4145.101700504596</v>
      </c>
      <c r="J1524" s="3">
        <f t="shared" si="171"/>
        <v>0</v>
      </c>
      <c r="K1524" s="3">
        <f t="shared" si="172"/>
        <v>1539.5846525593349</v>
      </c>
      <c r="L1524" s="2">
        <f t="shared" si="167"/>
        <v>0</v>
      </c>
    </row>
    <row r="1525" spans="1:12">
      <c r="A1525" s="2">
        <v>1505</v>
      </c>
      <c r="B1525" s="2">
        <v>44</v>
      </c>
      <c r="C1525" s="2">
        <v>2008</v>
      </c>
      <c r="D1525" s="2">
        <v>0.05</v>
      </c>
      <c r="E1525" s="7">
        <v>0.35211003901092647</v>
      </c>
      <c r="F1525" s="7">
        <f t="shared" si="166"/>
        <v>0</v>
      </c>
      <c r="G1525" s="3">
        <f t="shared" si="168"/>
        <v>0</v>
      </c>
      <c r="H1525" s="3">
        <f t="shared" si="169"/>
        <v>963.9771396522317</v>
      </c>
      <c r="I1525" s="3">
        <f t="shared" si="170"/>
        <v>963.9771396522317</v>
      </c>
      <c r="J1525" s="3">
        <f t="shared" si="171"/>
        <v>0</v>
      </c>
      <c r="K1525" s="3">
        <f t="shared" si="172"/>
        <v>0</v>
      </c>
      <c r="L1525" s="2">
        <f t="shared" si="167"/>
        <v>0</v>
      </c>
    </row>
    <row r="1526" spans="1:12">
      <c r="A1526" s="2">
        <v>1506</v>
      </c>
      <c r="B1526" s="2">
        <v>45</v>
      </c>
      <c r="C1526" s="2">
        <v>2008</v>
      </c>
      <c r="D1526" s="2">
        <v>0.69</v>
      </c>
      <c r="E1526" s="7">
        <v>0.32916598391621921</v>
      </c>
      <c r="F1526" s="7">
        <f t="shared" si="166"/>
        <v>0</v>
      </c>
      <c r="G1526" s="3">
        <f t="shared" si="168"/>
        <v>0</v>
      </c>
      <c r="H1526" s="3">
        <f t="shared" si="169"/>
        <v>13302.884527200797</v>
      </c>
      <c r="I1526" s="3">
        <f t="shared" si="170"/>
        <v>13302.884527200797</v>
      </c>
      <c r="J1526" s="3">
        <f t="shared" si="171"/>
        <v>0</v>
      </c>
      <c r="K1526" s="3">
        <f t="shared" si="172"/>
        <v>0</v>
      </c>
      <c r="L1526" s="2">
        <f t="shared" si="167"/>
        <v>0</v>
      </c>
    </row>
    <row r="1527" spans="1:12">
      <c r="A1527" s="2">
        <v>1507</v>
      </c>
      <c r="B1527" s="2">
        <v>46</v>
      </c>
      <c r="C1527" s="2">
        <v>2008</v>
      </c>
      <c r="D1527" s="2">
        <v>0.36500000000000005</v>
      </c>
      <c r="E1527" s="7">
        <v>0.14280673213780171</v>
      </c>
      <c r="F1527" s="7">
        <f t="shared" si="166"/>
        <v>0</v>
      </c>
      <c r="G1527" s="3">
        <f t="shared" si="168"/>
        <v>0</v>
      </c>
      <c r="H1527" s="3">
        <f t="shared" si="169"/>
        <v>7037.0331194612936</v>
      </c>
      <c r="I1527" s="3">
        <f t="shared" si="170"/>
        <v>7037.0331194612936</v>
      </c>
      <c r="J1527" s="3">
        <f t="shared" si="171"/>
        <v>0</v>
      </c>
      <c r="K1527" s="3">
        <f t="shared" si="172"/>
        <v>0</v>
      </c>
      <c r="L1527" s="2">
        <f t="shared" si="167"/>
        <v>0</v>
      </c>
    </row>
    <row r="1528" spans="1:12">
      <c r="A1528" s="2">
        <v>1508</v>
      </c>
      <c r="B1528" s="2">
        <v>47</v>
      </c>
      <c r="C1528" s="2">
        <v>2008</v>
      </c>
      <c r="D1528" s="2">
        <v>1.4999999999999999E-2</v>
      </c>
      <c r="E1528" s="7">
        <v>9.7534606199727286E-2</v>
      </c>
      <c r="F1528" s="7">
        <f t="shared" si="166"/>
        <v>0</v>
      </c>
      <c r="G1528" s="3">
        <f t="shared" si="168"/>
        <v>0</v>
      </c>
      <c r="H1528" s="3">
        <f t="shared" si="169"/>
        <v>289.19314189566956</v>
      </c>
      <c r="I1528" s="3">
        <f t="shared" si="170"/>
        <v>289.19314189566956</v>
      </c>
      <c r="J1528" s="3">
        <f t="shared" si="171"/>
        <v>0</v>
      </c>
      <c r="K1528" s="3">
        <f t="shared" si="172"/>
        <v>0</v>
      </c>
      <c r="L1528" s="2">
        <f t="shared" si="167"/>
        <v>0</v>
      </c>
    </row>
    <row r="1529" spans="1:12">
      <c r="A1529" s="2">
        <v>1509</v>
      </c>
      <c r="B1529" s="2">
        <v>48</v>
      </c>
      <c r="C1529" s="2">
        <v>2008</v>
      </c>
      <c r="D1529" s="2">
        <v>0</v>
      </c>
      <c r="E1529" s="7">
        <v>0</v>
      </c>
      <c r="F1529" s="7">
        <f t="shared" si="166"/>
        <v>0</v>
      </c>
      <c r="G1529" s="3">
        <f t="shared" si="168"/>
        <v>0</v>
      </c>
      <c r="H1529" s="3">
        <f t="shared" si="169"/>
        <v>0</v>
      </c>
      <c r="I1529" s="3">
        <f t="shared" si="170"/>
        <v>0</v>
      </c>
      <c r="J1529" s="3">
        <f t="shared" si="171"/>
        <v>0</v>
      </c>
      <c r="K1529" s="3">
        <f t="shared" si="172"/>
        <v>0</v>
      </c>
      <c r="L1529" s="2">
        <f t="shared" si="167"/>
        <v>0</v>
      </c>
    </row>
    <row r="1530" spans="1:12">
      <c r="A1530" s="2">
        <v>1510</v>
      </c>
      <c r="B1530" s="2">
        <v>49</v>
      </c>
      <c r="C1530" s="2">
        <v>2008</v>
      </c>
      <c r="D1530" s="2">
        <v>0</v>
      </c>
      <c r="E1530" s="7">
        <v>0</v>
      </c>
      <c r="F1530" s="7">
        <f t="shared" si="166"/>
        <v>0</v>
      </c>
      <c r="G1530" s="3">
        <f t="shared" si="168"/>
        <v>0</v>
      </c>
      <c r="H1530" s="3">
        <f t="shared" si="169"/>
        <v>0</v>
      </c>
      <c r="I1530" s="3">
        <f t="shared" si="170"/>
        <v>0</v>
      </c>
      <c r="J1530" s="3">
        <f t="shared" si="171"/>
        <v>0</v>
      </c>
      <c r="K1530" s="3">
        <f t="shared" si="172"/>
        <v>0</v>
      </c>
      <c r="L1530" s="2">
        <f t="shared" si="167"/>
        <v>0</v>
      </c>
    </row>
    <row r="1531" spans="1:12">
      <c r="A1531" s="2">
        <v>1511</v>
      </c>
      <c r="B1531" s="2">
        <v>50</v>
      </c>
      <c r="C1531" s="2">
        <v>2008</v>
      </c>
      <c r="D1531" s="2">
        <v>0</v>
      </c>
      <c r="E1531" s="7">
        <v>0</v>
      </c>
      <c r="F1531" s="7">
        <f t="shared" si="166"/>
        <v>0</v>
      </c>
      <c r="G1531" s="3">
        <f t="shared" si="168"/>
        <v>0</v>
      </c>
      <c r="H1531" s="3">
        <f t="shared" si="169"/>
        <v>0</v>
      </c>
      <c r="I1531" s="3">
        <f t="shared" si="170"/>
        <v>0</v>
      </c>
      <c r="J1531" s="3">
        <f t="shared" si="171"/>
        <v>0</v>
      </c>
      <c r="K1531" s="3">
        <f t="shared" si="172"/>
        <v>0</v>
      </c>
      <c r="L1531" s="2">
        <f t="shared" si="167"/>
        <v>0</v>
      </c>
    </row>
    <row r="1532" spans="1:12">
      <c r="A1532" s="2">
        <v>1512</v>
      </c>
      <c r="B1532" s="2">
        <v>51</v>
      </c>
      <c r="C1532" s="2">
        <v>2008</v>
      </c>
      <c r="D1532" s="2">
        <v>0</v>
      </c>
      <c r="E1532" s="7">
        <v>0</v>
      </c>
      <c r="F1532" s="7">
        <f t="shared" si="166"/>
        <v>0</v>
      </c>
      <c r="G1532" s="3">
        <f t="shared" si="168"/>
        <v>0</v>
      </c>
      <c r="H1532" s="3">
        <f t="shared" si="169"/>
        <v>0</v>
      </c>
      <c r="I1532" s="3">
        <f t="shared" si="170"/>
        <v>0</v>
      </c>
      <c r="J1532" s="3">
        <f t="shared" si="171"/>
        <v>0</v>
      </c>
      <c r="K1532" s="3">
        <f t="shared" si="172"/>
        <v>0</v>
      </c>
      <c r="L1532" s="2">
        <f t="shared" si="167"/>
        <v>0</v>
      </c>
    </row>
    <row r="1533" spans="1:12">
      <c r="A1533" s="2">
        <v>1513</v>
      </c>
      <c r="B1533" s="2">
        <v>52</v>
      </c>
      <c r="C1533" s="2">
        <v>2008</v>
      </c>
      <c r="D1533" s="2">
        <v>0</v>
      </c>
      <c r="E1533" s="7">
        <v>0</v>
      </c>
      <c r="F1533" s="7">
        <f t="shared" si="166"/>
        <v>0</v>
      </c>
      <c r="G1533" s="3">
        <f t="shared" si="168"/>
        <v>0</v>
      </c>
      <c r="H1533" s="3">
        <f t="shared" si="169"/>
        <v>0</v>
      </c>
      <c r="I1533" s="3">
        <f t="shared" si="170"/>
        <v>0</v>
      </c>
      <c r="J1533" s="3">
        <f t="shared" si="171"/>
        <v>0</v>
      </c>
      <c r="K1533" s="3">
        <f t="shared" si="172"/>
        <v>0</v>
      </c>
      <c r="L1533" s="2">
        <f t="shared" si="167"/>
        <v>0</v>
      </c>
    </row>
    <row r="1534" spans="1:12">
      <c r="A1534" s="2">
        <v>1514</v>
      </c>
      <c r="B1534" s="2">
        <v>53</v>
      </c>
      <c r="C1534" s="2">
        <v>2008</v>
      </c>
      <c r="D1534" s="2">
        <v>0</v>
      </c>
      <c r="E1534" s="7">
        <v>0</v>
      </c>
      <c r="F1534" s="7">
        <f t="shared" si="166"/>
        <v>0</v>
      </c>
      <c r="G1534" s="3">
        <f t="shared" si="168"/>
        <v>0</v>
      </c>
      <c r="H1534" s="3">
        <f t="shared" si="169"/>
        <v>0</v>
      </c>
      <c r="I1534" s="3">
        <f t="shared" si="170"/>
        <v>0</v>
      </c>
      <c r="J1534" s="3">
        <f t="shared" si="171"/>
        <v>0</v>
      </c>
      <c r="K1534" s="3">
        <f t="shared" si="172"/>
        <v>0</v>
      </c>
      <c r="L1534" s="2">
        <f t="shared" si="167"/>
        <v>0</v>
      </c>
    </row>
    <row r="1535" spans="1:12">
      <c r="A1535" s="2">
        <v>1515</v>
      </c>
      <c r="B1535" s="2">
        <v>1</v>
      </c>
      <c r="C1535" s="2">
        <v>2009</v>
      </c>
      <c r="D1535" s="2">
        <v>0</v>
      </c>
      <c r="E1535" s="7">
        <v>0</v>
      </c>
      <c r="F1535" s="7">
        <f t="shared" si="166"/>
        <v>0</v>
      </c>
      <c r="G1535" s="3">
        <f t="shared" si="168"/>
        <v>0</v>
      </c>
      <c r="H1535" s="3">
        <f t="shared" si="169"/>
        <v>0</v>
      </c>
      <c r="I1535" s="3">
        <f t="shared" si="170"/>
        <v>0</v>
      </c>
      <c r="J1535" s="3">
        <f t="shared" si="171"/>
        <v>0</v>
      </c>
      <c r="K1535" s="3">
        <f t="shared" si="172"/>
        <v>0</v>
      </c>
      <c r="L1535" s="2">
        <f t="shared" si="167"/>
        <v>0</v>
      </c>
    </row>
    <row r="1536" spans="1:12">
      <c r="A1536" s="2">
        <v>1516</v>
      </c>
      <c r="B1536" s="2">
        <v>2</v>
      </c>
      <c r="C1536" s="2">
        <v>2009</v>
      </c>
      <c r="D1536" s="2">
        <v>0</v>
      </c>
      <c r="E1536" s="7">
        <v>0</v>
      </c>
      <c r="F1536" s="7">
        <f t="shared" si="166"/>
        <v>0</v>
      </c>
      <c r="G1536" s="3">
        <f t="shared" si="168"/>
        <v>0</v>
      </c>
      <c r="H1536" s="3">
        <f t="shared" si="169"/>
        <v>0</v>
      </c>
      <c r="I1536" s="3">
        <f t="shared" si="170"/>
        <v>0</v>
      </c>
      <c r="J1536" s="3">
        <f t="shared" si="171"/>
        <v>0</v>
      </c>
      <c r="K1536" s="3">
        <f t="shared" si="172"/>
        <v>0</v>
      </c>
      <c r="L1536" s="2">
        <f t="shared" si="167"/>
        <v>0</v>
      </c>
    </row>
    <row r="1537" spans="1:12">
      <c r="A1537" s="2">
        <v>1517</v>
      </c>
      <c r="B1537" s="2">
        <v>3</v>
      </c>
      <c r="C1537" s="2">
        <v>2009</v>
      </c>
      <c r="D1537" s="2">
        <v>0</v>
      </c>
      <c r="E1537" s="7">
        <v>0</v>
      </c>
      <c r="F1537" s="7">
        <f t="shared" si="166"/>
        <v>0</v>
      </c>
      <c r="G1537" s="3">
        <f t="shared" si="168"/>
        <v>0</v>
      </c>
      <c r="H1537" s="3">
        <f t="shared" si="169"/>
        <v>0</v>
      </c>
      <c r="I1537" s="3">
        <f t="shared" si="170"/>
        <v>0</v>
      </c>
      <c r="J1537" s="3">
        <f t="shared" si="171"/>
        <v>0</v>
      </c>
      <c r="K1537" s="3">
        <f t="shared" si="172"/>
        <v>0</v>
      </c>
      <c r="L1537" s="2">
        <f t="shared" si="167"/>
        <v>0</v>
      </c>
    </row>
    <row r="1538" spans="1:12">
      <c r="A1538" s="2">
        <v>1518</v>
      </c>
      <c r="B1538" s="2">
        <v>4</v>
      </c>
      <c r="C1538" s="2">
        <v>2009</v>
      </c>
      <c r="D1538" s="2">
        <v>0</v>
      </c>
      <c r="E1538" s="7">
        <v>0</v>
      </c>
      <c r="F1538" s="7">
        <f t="shared" si="166"/>
        <v>0</v>
      </c>
      <c r="G1538" s="3">
        <f t="shared" si="168"/>
        <v>0</v>
      </c>
      <c r="H1538" s="3">
        <f t="shared" si="169"/>
        <v>0</v>
      </c>
      <c r="I1538" s="3">
        <f t="shared" si="170"/>
        <v>0</v>
      </c>
      <c r="J1538" s="3">
        <f t="shared" si="171"/>
        <v>0</v>
      </c>
      <c r="K1538" s="3">
        <f t="shared" si="172"/>
        <v>0</v>
      </c>
      <c r="L1538" s="2">
        <f t="shared" si="167"/>
        <v>0</v>
      </c>
    </row>
    <row r="1539" spans="1:12">
      <c r="A1539" s="2">
        <v>1519</v>
      </c>
      <c r="B1539" s="2">
        <v>5</v>
      </c>
      <c r="C1539" s="2">
        <v>2009</v>
      </c>
      <c r="D1539" s="2">
        <v>0</v>
      </c>
      <c r="E1539" s="7">
        <v>0</v>
      </c>
      <c r="F1539" s="7">
        <f t="shared" si="166"/>
        <v>0</v>
      </c>
      <c r="G1539" s="3">
        <f t="shared" si="168"/>
        <v>0</v>
      </c>
      <c r="H1539" s="3">
        <f t="shared" si="169"/>
        <v>0</v>
      </c>
      <c r="I1539" s="3">
        <f t="shared" si="170"/>
        <v>0</v>
      </c>
      <c r="J1539" s="3">
        <f t="shared" si="171"/>
        <v>0</v>
      </c>
      <c r="K1539" s="3">
        <f t="shared" si="172"/>
        <v>0</v>
      </c>
      <c r="L1539" s="2">
        <f t="shared" si="167"/>
        <v>0</v>
      </c>
    </row>
    <row r="1540" spans="1:12">
      <c r="A1540" s="2">
        <v>1520</v>
      </c>
      <c r="B1540" s="2">
        <v>6</v>
      </c>
      <c r="C1540" s="2">
        <v>2009</v>
      </c>
      <c r="D1540" s="2">
        <v>0</v>
      </c>
      <c r="E1540" s="7">
        <v>0</v>
      </c>
      <c r="F1540" s="7">
        <f t="shared" si="166"/>
        <v>0</v>
      </c>
      <c r="G1540" s="3">
        <f t="shared" si="168"/>
        <v>0</v>
      </c>
      <c r="H1540" s="3">
        <f t="shared" si="169"/>
        <v>0</v>
      </c>
      <c r="I1540" s="3">
        <f t="shared" si="170"/>
        <v>0</v>
      </c>
      <c r="J1540" s="3">
        <f t="shared" si="171"/>
        <v>0</v>
      </c>
      <c r="K1540" s="3">
        <f t="shared" si="172"/>
        <v>0</v>
      </c>
      <c r="L1540" s="2">
        <f t="shared" si="167"/>
        <v>0</v>
      </c>
    </row>
    <row r="1541" spans="1:12">
      <c r="A1541" s="2">
        <v>1521</v>
      </c>
      <c r="B1541" s="2">
        <v>7</v>
      </c>
      <c r="C1541" s="2">
        <v>2009</v>
      </c>
      <c r="D1541" s="2">
        <v>0</v>
      </c>
      <c r="E1541" s="7">
        <v>0</v>
      </c>
      <c r="F1541" s="7">
        <f t="shared" si="166"/>
        <v>0</v>
      </c>
      <c r="G1541" s="3">
        <f t="shared" si="168"/>
        <v>0</v>
      </c>
      <c r="H1541" s="3">
        <f t="shared" si="169"/>
        <v>0</v>
      </c>
      <c r="I1541" s="3">
        <f t="shared" si="170"/>
        <v>0</v>
      </c>
      <c r="J1541" s="3">
        <f t="shared" si="171"/>
        <v>0</v>
      </c>
      <c r="K1541" s="3">
        <f t="shared" si="172"/>
        <v>0</v>
      </c>
      <c r="L1541" s="2">
        <f t="shared" si="167"/>
        <v>0</v>
      </c>
    </row>
    <row r="1542" spans="1:12">
      <c r="A1542" s="2">
        <v>1522</v>
      </c>
      <c r="B1542" s="2">
        <v>8</v>
      </c>
      <c r="C1542" s="2">
        <v>2009</v>
      </c>
      <c r="D1542" s="2">
        <v>0</v>
      </c>
      <c r="E1542" s="7">
        <v>0</v>
      </c>
      <c r="F1542" s="7">
        <f t="shared" si="166"/>
        <v>0</v>
      </c>
      <c r="G1542" s="3">
        <f t="shared" si="168"/>
        <v>0</v>
      </c>
      <c r="H1542" s="3">
        <f t="shared" si="169"/>
        <v>0</v>
      </c>
      <c r="I1542" s="3">
        <f t="shared" si="170"/>
        <v>0</v>
      </c>
      <c r="J1542" s="3">
        <f t="shared" si="171"/>
        <v>0</v>
      </c>
      <c r="K1542" s="3">
        <f t="shared" si="172"/>
        <v>0</v>
      </c>
      <c r="L1542" s="2">
        <f t="shared" si="167"/>
        <v>0</v>
      </c>
    </row>
    <row r="1543" spans="1:12">
      <c r="A1543" s="2">
        <v>1523</v>
      </c>
      <c r="B1543" s="2">
        <v>9</v>
      </c>
      <c r="C1543" s="2">
        <v>2009</v>
      </c>
      <c r="D1543" s="2">
        <v>0</v>
      </c>
      <c r="E1543" s="7">
        <v>0</v>
      </c>
      <c r="F1543" s="7">
        <f t="shared" si="166"/>
        <v>0</v>
      </c>
      <c r="G1543" s="3">
        <f t="shared" si="168"/>
        <v>0</v>
      </c>
      <c r="H1543" s="3">
        <f t="shared" si="169"/>
        <v>0</v>
      </c>
      <c r="I1543" s="3">
        <f t="shared" si="170"/>
        <v>0</v>
      </c>
      <c r="J1543" s="3">
        <f t="shared" si="171"/>
        <v>0</v>
      </c>
      <c r="K1543" s="3">
        <f t="shared" si="172"/>
        <v>0</v>
      </c>
      <c r="L1543" s="2">
        <f t="shared" si="167"/>
        <v>0</v>
      </c>
    </row>
    <row r="1544" spans="1:12">
      <c r="A1544" s="2">
        <v>1524</v>
      </c>
      <c r="B1544" s="2">
        <v>10</v>
      </c>
      <c r="C1544" s="2">
        <v>2009</v>
      </c>
      <c r="D1544" s="2">
        <v>0.22100000000000003</v>
      </c>
      <c r="E1544" s="7">
        <v>0.13297985025806133</v>
      </c>
      <c r="F1544" s="7">
        <f t="shared" si="166"/>
        <v>0</v>
      </c>
      <c r="G1544" s="3">
        <f t="shared" si="168"/>
        <v>0</v>
      </c>
      <c r="H1544" s="3">
        <f t="shared" si="169"/>
        <v>4260.7789572628653</v>
      </c>
      <c r="I1544" s="3">
        <f t="shared" si="170"/>
        <v>4260.7789572628653</v>
      </c>
      <c r="J1544" s="3">
        <f t="shared" si="171"/>
        <v>0</v>
      </c>
      <c r="K1544" s="3">
        <f t="shared" si="172"/>
        <v>1539.5846525593349</v>
      </c>
      <c r="L1544" s="2">
        <f t="shared" si="167"/>
        <v>0</v>
      </c>
    </row>
    <row r="1545" spans="1:12">
      <c r="A1545" s="2">
        <v>1525</v>
      </c>
      <c r="B1545" s="2">
        <v>11</v>
      </c>
      <c r="C1545" s="2">
        <v>2009</v>
      </c>
      <c r="D1545" s="2">
        <v>0.46400000000000002</v>
      </c>
      <c r="E1545" s="7">
        <v>0.56381299155089504</v>
      </c>
      <c r="F1545" s="7">
        <f t="shared" si="166"/>
        <v>0</v>
      </c>
      <c r="G1545" s="3">
        <f t="shared" si="168"/>
        <v>0</v>
      </c>
      <c r="H1545" s="3">
        <f t="shared" si="169"/>
        <v>8945.7078559727106</v>
      </c>
      <c r="I1545" s="3">
        <f t="shared" si="170"/>
        <v>8945.7078559727106</v>
      </c>
      <c r="J1545" s="3">
        <f t="shared" si="171"/>
        <v>0</v>
      </c>
      <c r="K1545" s="3">
        <f t="shared" si="172"/>
        <v>1539.5846525593349</v>
      </c>
      <c r="L1545" s="2">
        <f t="shared" si="167"/>
        <v>0</v>
      </c>
    </row>
    <row r="1546" spans="1:12">
      <c r="A1546" s="2">
        <v>1526</v>
      </c>
      <c r="B1546" s="2">
        <v>12</v>
      </c>
      <c r="C1546" s="2">
        <v>2009</v>
      </c>
      <c r="D1546" s="2">
        <v>0.8</v>
      </c>
      <c r="E1546" s="7">
        <v>0.41262433028778456</v>
      </c>
      <c r="F1546" s="7">
        <f t="shared" si="166"/>
        <v>0</v>
      </c>
      <c r="G1546" s="3">
        <f t="shared" si="168"/>
        <v>0</v>
      </c>
      <c r="H1546" s="3">
        <f t="shared" si="169"/>
        <v>15423.634234435707</v>
      </c>
      <c r="I1546" s="3">
        <f t="shared" si="170"/>
        <v>15423.634234435707</v>
      </c>
      <c r="J1546" s="3">
        <f t="shared" si="171"/>
        <v>0</v>
      </c>
      <c r="K1546" s="3">
        <f t="shared" si="172"/>
        <v>1539.5846525593349</v>
      </c>
      <c r="L1546" s="2">
        <f t="shared" si="167"/>
        <v>0</v>
      </c>
    </row>
    <row r="1547" spans="1:12">
      <c r="A1547" s="2">
        <v>1527</v>
      </c>
      <c r="B1547" s="2">
        <v>13</v>
      </c>
      <c r="C1547" s="2">
        <v>2009</v>
      </c>
      <c r="D1547" s="2">
        <v>0.75</v>
      </c>
      <c r="E1547" s="7">
        <v>0.4530888578055659</v>
      </c>
      <c r="F1547" s="7">
        <f t="shared" si="166"/>
        <v>0</v>
      </c>
      <c r="G1547" s="3">
        <f t="shared" si="168"/>
        <v>0</v>
      </c>
      <c r="H1547" s="3">
        <f t="shared" si="169"/>
        <v>14459.657094783475</v>
      </c>
      <c r="I1547" s="3">
        <f t="shared" si="170"/>
        <v>14459.657094783475</v>
      </c>
      <c r="J1547" s="3">
        <f t="shared" si="171"/>
        <v>0</v>
      </c>
      <c r="K1547" s="3">
        <f t="shared" si="172"/>
        <v>1539.5846525593349</v>
      </c>
      <c r="L1547" s="2">
        <f t="shared" si="167"/>
        <v>0</v>
      </c>
    </row>
    <row r="1548" spans="1:12">
      <c r="A1548" s="2">
        <v>1528</v>
      </c>
      <c r="B1548" s="2">
        <v>14</v>
      </c>
      <c r="C1548" s="2">
        <v>2009</v>
      </c>
      <c r="D1548" s="2">
        <v>0.09</v>
      </c>
      <c r="E1548" s="7">
        <v>0.61853346393602493</v>
      </c>
      <c r="F1548" s="7">
        <f t="shared" si="166"/>
        <v>0.52853346393602496</v>
      </c>
      <c r="G1548" s="3">
        <f t="shared" si="168"/>
        <v>2296.3117826502998</v>
      </c>
      <c r="H1548" s="3">
        <f t="shared" si="169"/>
        <v>1735.1588513740171</v>
      </c>
      <c r="I1548" s="3">
        <f t="shared" si="170"/>
        <v>-561.15293127628274</v>
      </c>
      <c r="J1548" s="3">
        <f t="shared" si="171"/>
        <v>561.15293127628274</v>
      </c>
      <c r="K1548" s="3">
        <f t="shared" si="172"/>
        <v>978.43172128305218</v>
      </c>
      <c r="L1548" s="2">
        <f t="shared" si="167"/>
        <v>0</v>
      </c>
    </row>
    <row r="1549" spans="1:12">
      <c r="A1549" s="2">
        <v>1529</v>
      </c>
      <c r="B1549" s="2">
        <v>15</v>
      </c>
      <c r="C1549" s="2">
        <v>2009</v>
      </c>
      <c r="D1549" s="2">
        <v>5.0000000000000001E-3</v>
      </c>
      <c r="E1549" s="7">
        <v>0.90584212506029294</v>
      </c>
      <c r="F1549" s="7">
        <f t="shared" si="166"/>
        <v>0.90084212506029293</v>
      </c>
      <c r="G1549" s="3">
        <f t="shared" si="168"/>
        <v>3913.8758985638724</v>
      </c>
      <c r="H1549" s="3">
        <f t="shared" si="169"/>
        <v>96.397713965223161</v>
      </c>
      <c r="I1549" s="3">
        <f t="shared" si="170"/>
        <v>-3817.478184598649</v>
      </c>
      <c r="J1549" s="3">
        <f t="shared" si="171"/>
        <v>4378.6311158749322</v>
      </c>
      <c r="K1549" s="3">
        <f t="shared" si="172"/>
        <v>0</v>
      </c>
      <c r="L1549" s="2">
        <f t="shared" si="167"/>
        <v>1</v>
      </c>
    </row>
    <row r="1550" spans="1:12">
      <c r="A1550" s="2">
        <v>1530</v>
      </c>
      <c r="B1550" s="2">
        <v>16</v>
      </c>
      <c r="C1550" s="2">
        <v>2009</v>
      </c>
      <c r="D1550" s="2">
        <v>0.13500000000000001</v>
      </c>
      <c r="E1550" s="7">
        <v>0.89225157389305287</v>
      </c>
      <c r="F1550" s="7">
        <f t="shared" si="166"/>
        <v>0.75725157389305287</v>
      </c>
      <c r="G1550" s="3">
        <f t="shared" si="168"/>
        <v>3290.0200842752711</v>
      </c>
      <c r="H1550" s="3">
        <f t="shared" si="169"/>
        <v>2602.7382770610261</v>
      </c>
      <c r="I1550" s="3">
        <f t="shared" si="170"/>
        <v>-687.28180721424496</v>
      </c>
      <c r="J1550" s="3">
        <f t="shared" si="171"/>
        <v>5065.9129230891776</v>
      </c>
      <c r="K1550" s="3">
        <f t="shared" si="172"/>
        <v>0</v>
      </c>
      <c r="L1550" s="2">
        <f t="shared" si="167"/>
        <v>1</v>
      </c>
    </row>
    <row r="1551" spans="1:12">
      <c r="A1551" s="2">
        <v>1531</v>
      </c>
      <c r="B1551" s="2">
        <v>17</v>
      </c>
      <c r="C1551" s="2">
        <v>2009</v>
      </c>
      <c r="D1551" s="2">
        <v>0.9900000000000001</v>
      </c>
      <c r="E1551" s="7">
        <v>0.8270862196288129</v>
      </c>
      <c r="F1551" s="7">
        <f t="shared" si="166"/>
        <v>0</v>
      </c>
      <c r="G1551" s="3">
        <f t="shared" si="168"/>
        <v>0</v>
      </c>
      <c r="H1551" s="3">
        <f t="shared" si="169"/>
        <v>19086.747365114192</v>
      </c>
      <c r="I1551" s="3">
        <f t="shared" si="170"/>
        <v>19086.747365114192</v>
      </c>
      <c r="J1551" s="3">
        <f t="shared" si="171"/>
        <v>0</v>
      </c>
      <c r="K1551" s="3">
        <f t="shared" si="172"/>
        <v>1539.5846525593349</v>
      </c>
      <c r="L1551" s="2">
        <f t="shared" si="167"/>
        <v>0</v>
      </c>
    </row>
    <row r="1552" spans="1:12">
      <c r="A1552" s="2">
        <v>1532</v>
      </c>
      <c r="B1552" s="2">
        <v>18</v>
      </c>
      <c r="C1552" s="2">
        <v>2009</v>
      </c>
      <c r="D1552" s="2">
        <v>0.34</v>
      </c>
      <c r="E1552" s="7">
        <v>1.0525468493201031</v>
      </c>
      <c r="F1552" s="7">
        <f t="shared" si="166"/>
        <v>0.71254684932010304</v>
      </c>
      <c r="G1552" s="3">
        <f t="shared" si="168"/>
        <v>3095.7921067078437</v>
      </c>
      <c r="H1552" s="3">
        <f t="shared" si="169"/>
        <v>6555.0445496351767</v>
      </c>
      <c r="I1552" s="3">
        <f t="shared" si="170"/>
        <v>3459.252442927333</v>
      </c>
      <c r="J1552" s="3">
        <f t="shared" si="171"/>
        <v>0</v>
      </c>
      <c r="K1552" s="3">
        <f t="shared" si="172"/>
        <v>1539.5846525593349</v>
      </c>
      <c r="L1552" s="2">
        <f t="shared" si="167"/>
        <v>0</v>
      </c>
    </row>
    <row r="1553" spans="1:12">
      <c r="A1553" s="2">
        <v>1533</v>
      </c>
      <c r="B1553" s="2">
        <v>19</v>
      </c>
      <c r="C1553" s="2">
        <v>2009</v>
      </c>
      <c r="D1553" s="2">
        <v>5.5E-2</v>
      </c>
      <c r="E1553" s="7">
        <v>1.039850786340927</v>
      </c>
      <c r="F1553" s="7">
        <f t="shared" si="166"/>
        <v>0.98485078634092693</v>
      </c>
      <c r="G1553" s="3">
        <f t="shared" si="168"/>
        <v>4278.8671278926331</v>
      </c>
      <c r="H1553" s="3">
        <f t="shared" si="169"/>
        <v>1060.3748536174548</v>
      </c>
      <c r="I1553" s="3">
        <f t="shared" si="170"/>
        <v>-3218.4922742751783</v>
      </c>
      <c r="J1553" s="3">
        <f t="shared" si="171"/>
        <v>3218.4922742751783</v>
      </c>
      <c r="K1553" s="3">
        <f t="shared" si="172"/>
        <v>0</v>
      </c>
      <c r="L1553" s="2">
        <f t="shared" si="167"/>
        <v>1</v>
      </c>
    </row>
    <row r="1554" spans="1:12">
      <c r="A1554" s="2">
        <v>1534</v>
      </c>
      <c r="B1554" s="2">
        <v>20</v>
      </c>
      <c r="C1554" s="2">
        <v>2009</v>
      </c>
      <c r="D1554" s="2">
        <v>0.125</v>
      </c>
      <c r="E1554" s="7">
        <v>1.4517350378893092</v>
      </c>
      <c r="F1554" s="7">
        <f t="shared" si="166"/>
        <v>1.3267350378893092</v>
      </c>
      <c r="G1554" s="3">
        <f t="shared" si="168"/>
        <v>5764.2467465957488</v>
      </c>
      <c r="H1554" s="3">
        <f t="shared" si="169"/>
        <v>2409.9428491305794</v>
      </c>
      <c r="I1554" s="3">
        <f t="shared" si="170"/>
        <v>-3354.3038974651695</v>
      </c>
      <c r="J1554" s="3">
        <f t="shared" si="171"/>
        <v>6572.7961717403477</v>
      </c>
      <c r="K1554" s="3">
        <f t="shared" si="172"/>
        <v>0</v>
      </c>
      <c r="L1554" s="2">
        <f t="shared" si="167"/>
        <v>1</v>
      </c>
    </row>
    <row r="1555" spans="1:12">
      <c r="A1555" s="2">
        <v>1535</v>
      </c>
      <c r="B1555" s="2">
        <v>21</v>
      </c>
      <c r="C1555" s="2">
        <v>2009</v>
      </c>
      <c r="D1555" s="2">
        <v>0.04</v>
      </c>
      <c r="E1555" s="7">
        <v>1.2038460617642028</v>
      </c>
      <c r="F1555" s="7">
        <f t="shared" si="166"/>
        <v>1.1638460617642028</v>
      </c>
      <c r="G1555" s="3">
        <f t="shared" si="168"/>
        <v>5056.5453413632486</v>
      </c>
      <c r="H1555" s="3">
        <f t="shared" si="169"/>
        <v>771.18171172178529</v>
      </c>
      <c r="I1555" s="3">
        <f t="shared" si="170"/>
        <v>-4285.3636296414634</v>
      </c>
      <c r="J1555" s="3">
        <f t="shared" si="171"/>
        <v>10858.159801381811</v>
      </c>
      <c r="K1555" s="3">
        <f t="shared" si="172"/>
        <v>0</v>
      </c>
      <c r="L1555" s="2">
        <f t="shared" si="167"/>
        <v>1</v>
      </c>
    </row>
    <row r="1556" spans="1:12">
      <c r="A1556" s="2">
        <v>1536</v>
      </c>
      <c r="B1556" s="2">
        <v>22</v>
      </c>
      <c r="C1556" s="2">
        <v>2009</v>
      </c>
      <c r="D1556" s="2">
        <v>0.69499999999999995</v>
      </c>
      <c r="E1556" s="7">
        <v>1.2579350380869847</v>
      </c>
      <c r="F1556" s="7">
        <f t="shared" si="166"/>
        <v>0.56293503808698475</v>
      </c>
      <c r="G1556" s="3">
        <f t="shared" si="168"/>
        <v>2445.7758099159964</v>
      </c>
      <c r="H1556" s="3">
        <f t="shared" si="169"/>
        <v>13399.28224116602</v>
      </c>
      <c r="I1556" s="3">
        <f t="shared" si="170"/>
        <v>10953.506431250024</v>
      </c>
      <c r="J1556" s="3">
        <f t="shared" si="171"/>
        <v>0</v>
      </c>
      <c r="K1556" s="3">
        <f t="shared" si="172"/>
        <v>1539.5846525593349</v>
      </c>
      <c r="L1556" s="2">
        <f t="shared" si="167"/>
        <v>0</v>
      </c>
    </row>
    <row r="1557" spans="1:12">
      <c r="A1557" s="2">
        <v>1537</v>
      </c>
      <c r="B1557" s="2">
        <v>23</v>
      </c>
      <c r="C1557" s="2">
        <v>2009</v>
      </c>
      <c r="D1557" s="2">
        <v>0.51500000000000001</v>
      </c>
      <c r="E1557" s="7">
        <v>1.0589814949828309</v>
      </c>
      <c r="F1557" s="7">
        <f t="shared" si="166"/>
        <v>0.54398149498283088</v>
      </c>
      <c r="G1557" s="3">
        <f t="shared" si="168"/>
        <v>2363.4286222300584</v>
      </c>
      <c r="H1557" s="3">
        <f t="shared" si="169"/>
        <v>9928.9645384179858</v>
      </c>
      <c r="I1557" s="3">
        <f t="shared" si="170"/>
        <v>7565.5359161879278</v>
      </c>
      <c r="J1557" s="3">
        <f t="shared" si="171"/>
        <v>0</v>
      </c>
      <c r="K1557" s="3">
        <f t="shared" si="172"/>
        <v>1539.5846525593349</v>
      </c>
      <c r="L1557" s="2">
        <f t="shared" si="167"/>
        <v>0</v>
      </c>
    </row>
    <row r="1558" spans="1:12">
      <c r="A1558" s="2">
        <v>1538</v>
      </c>
      <c r="B1558" s="2">
        <v>24</v>
      </c>
      <c r="C1558" s="2">
        <v>2009</v>
      </c>
      <c r="D1558" s="2">
        <v>0.755</v>
      </c>
      <c r="E1558" s="7">
        <v>1.3759633844232888</v>
      </c>
      <c r="F1558" s="7">
        <f t="shared" ref="F1558:F1621" si="173">IF(OR(B1558&lt;$C$6,B1558&gt;$D$6),0,IF(E1558&gt;D1558,E1558-D1558,0))</f>
        <v>0.6209633844232888</v>
      </c>
      <c r="G1558" s="3">
        <f t="shared" si="168"/>
        <v>2697.8907364287606</v>
      </c>
      <c r="H1558" s="3">
        <f t="shared" si="169"/>
        <v>14556.0548087487</v>
      </c>
      <c r="I1558" s="3">
        <f t="shared" si="170"/>
        <v>11858.16407231994</v>
      </c>
      <c r="J1558" s="3">
        <f t="shared" si="171"/>
        <v>0</v>
      </c>
      <c r="K1558" s="3">
        <f t="shared" si="172"/>
        <v>1539.5846525593349</v>
      </c>
      <c r="L1558" s="2">
        <f t="shared" ref="L1558:L1621" si="174">IF(AND(K1558=0,I1558=0),0,IF(B1558&gt;43,0,IF(ROUND((K1557+I1558),0)=0,0,IF(K1558=0,1,0))))</f>
        <v>0</v>
      </c>
    </row>
    <row r="1559" spans="1:12">
      <c r="A1559" s="2">
        <v>1539</v>
      </c>
      <c r="B1559" s="2">
        <v>25</v>
      </c>
      <c r="C1559" s="2">
        <v>2009</v>
      </c>
      <c r="D1559" s="2">
        <v>0.91500000000000004</v>
      </c>
      <c r="E1559" s="7">
        <v>1.5259228330892278</v>
      </c>
      <c r="F1559" s="7">
        <f t="shared" si="173"/>
        <v>0.61092283308922779</v>
      </c>
      <c r="G1559" s="3">
        <f t="shared" si="168"/>
        <v>2654.2676966291456</v>
      </c>
      <c r="H1559" s="3">
        <f t="shared" si="169"/>
        <v>17640.781655635841</v>
      </c>
      <c r="I1559" s="3">
        <f t="shared" si="170"/>
        <v>14986.513959006696</v>
      </c>
      <c r="J1559" s="3">
        <f t="shared" si="171"/>
        <v>0</v>
      </c>
      <c r="K1559" s="3">
        <f t="shared" si="172"/>
        <v>1539.5846525593349</v>
      </c>
      <c r="L1559" s="2">
        <f t="shared" si="174"/>
        <v>0</v>
      </c>
    </row>
    <row r="1560" spans="1:12">
      <c r="A1560" s="2">
        <v>1540</v>
      </c>
      <c r="B1560" s="2">
        <v>26</v>
      </c>
      <c r="C1560" s="2">
        <v>2009</v>
      </c>
      <c r="D1560" s="2">
        <v>0.19500000000000001</v>
      </c>
      <c r="E1560" s="7">
        <v>1.239331101098087</v>
      </c>
      <c r="F1560" s="7">
        <f t="shared" si="173"/>
        <v>1.0443311010980869</v>
      </c>
      <c r="G1560" s="3">
        <f t="shared" si="168"/>
        <v>4537.2904008401101</v>
      </c>
      <c r="H1560" s="3">
        <f t="shared" si="169"/>
        <v>3759.5108446437039</v>
      </c>
      <c r="I1560" s="3">
        <f t="shared" si="170"/>
        <v>-777.77955619640625</v>
      </c>
      <c r="J1560" s="3">
        <f t="shared" si="171"/>
        <v>777.77955619640625</v>
      </c>
      <c r="K1560" s="3">
        <f t="shared" si="172"/>
        <v>761.80509636292868</v>
      </c>
      <c r="L1560" s="2">
        <f t="shared" si="174"/>
        <v>0</v>
      </c>
    </row>
    <row r="1561" spans="1:12">
      <c r="A1561" s="2">
        <v>1541</v>
      </c>
      <c r="B1561" s="2">
        <v>27</v>
      </c>
      <c r="C1561" s="2">
        <v>2009</v>
      </c>
      <c r="D1561" s="2">
        <v>0.04</v>
      </c>
      <c r="E1561" s="7">
        <v>1.442600785930122</v>
      </c>
      <c r="F1561" s="7">
        <f t="shared" si="173"/>
        <v>1.4026007859301219</v>
      </c>
      <c r="G1561" s="3">
        <f t="shared" si="168"/>
        <v>6093.8595772164108</v>
      </c>
      <c r="H1561" s="3">
        <f t="shared" si="169"/>
        <v>771.18171172178529</v>
      </c>
      <c r="I1561" s="3">
        <f t="shared" si="170"/>
        <v>-5322.6778654946256</v>
      </c>
      <c r="J1561" s="3">
        <f t="shared" si="171"/>
        <v>6100.4574216910314</v>
      </c>
      <c r="K1561" s="3">
        <f t="shared" si="172"/>
        <v>0</v>
      </c>
      <c r="L1561" s="2">
        <f t="shared" si="174"/>
        <v>1</v>
      </c>
    </row>
    <row r="1562" spans="1:12">
      <c r="A1562" s="2">
        <v>1542</v>
      </c>
      <c r="B1562" s="2">
        <v>28</v>
      </c>
      <c r="C1562" s="2">
        <v>2009</v>
      </c>
      <c r="D1562" s="2">
        <v>4.4999999999999998E-2</v>
      </c>
      <c r="E1562" s="7">
        <v>1.1201803138180459</v>
      </c>
      <c r="F1562" s="7">
        <f t="shared" si="173"/>
        <v>1.075180313818046</v>
      </c>
      <c r="G1562" s="3">
        <f t="shared" si="168"/>
        <v>4671.320534195871</v>
      </c>
      <c r="H1562" s="3">
        <f t="shared" si="169"/>
        <v>867.57942568700855</v>
      </c>
      <c r="I1562" s="3">
        <f t="shared" si="170"/>
        <v>-3803.7411085088625</v>
      </c>
      <c r="J1562" s="3">
        <f t="shared" si="171"/>
        <v>9904.1985301998939</v>
      </c>
      <c r="K1562" s="3">
        <f t="shared" si="172"/>
        <v>0</v>
      </c>
      <c r="L1562" s="2">
        <f t="shared" si="174"/>
        <v>1</v>
      </c>
    </row>
    <row r="1563" spans="1:12">
      <c r="A1563" s="2">
        <v>1543</v>
      </c>
      <c r="B1563" s="2">
        <v>29</v>
      </c>
      <c r="C1563" s="2">
        <v>2009</v>
      </c>
      <c r="D1563" s="2">
        <v>1.2650000000000001</v>
      </c>
      <c r="E1563" s="7">
        <v>1.3712570852154911</v>
      </c>
      <c r="F1563" s="7">
        <f t="shared" si="173"/>
        <v>0.10625708521549093</v>
      </c>
      <c r="G1563" s="3">
        <f t="shared" si="168"/>
        <v>461.65363864253482</v>
      </c>
      <c r="H1563" s="3">
        <f t="shared" si="169"/>
        <v>24388.621633201463</v>
      </c>
      <c r="I1563" s="3">
        <f t="shared" si="170"/>
        <v>23926.967994558927</v>
      </c>
      <c r="J1563" s="3">
        <f t="shared" si="171"/>
        <v>0</v>
      </c>
      <c r="K1563" s="3">
        <f t="shared" si="172"/>
        <v>1539.5846525593349</v>
      </c>
      <c r="L1563" s="2">
        <f t="shared" si="174"/>
        <v>0</v>
      </c>
    </row>
    <row r="1564" spans="1:12">
      <c r="A1564" s="2">
        <v>1544</v>
      </c>
      <c r="B1564" s="2">
        <v>30</v>
      </c>
      <c r="C1564" s="2">
        <v>2009</v>
      </c>
      <c r="D1564" s="13">
        <v>0.65500000000000003</v>
      </c>
      <c r="E1564" s="7">
        <v>1.2659240144567889</v>
      </c>
      <c r="F1564" s="7">
        <f t="shared" si="173"/>
        <v>0.6109240144567889</v>
      </c>
      <c r="G1564" s="3">
        <f t="shared" si="168"/>
        <v>2654.272829299895</v>
      </c>
      <c r="H1564" s="3">
        <f t="shared" si="169"/>
        <v>12628.100529444238</v>
      </c>
      <c r="I1564" s="3">
        <f t="shared" si="170"/>
        <v>9973.8277001443439</v>
      </c>
      <c r="J1564" s="3">
        <f t="shared" si="171"/>
        <v>0</v>
      </c>
      <c r="K1564" s="3">
        <f t="shared" si="172"/>
        <v>1539.5846525593349</v>
      </c>
      <c r="L1564" s="2">
        <f t="shared" si="174"/>
        <v>0</v>
      </c>
    </row>
    <row r="1565" spans="1:12">
      <c r="A1565" s="2">
        <v>1545</v>
      </c>
      <c r="B1565" s="2">
        <v>31</v>
      </c>
      <c r="C1565" s="2">
        <v>2009</v>
      </c>
      <c r="D1565" s="2">
        <v>3.48</v>
      </c>
      <c r="E1565" s="7">
        <v>1.1941559042937719</v>
      </c>
      <c r="F1565" s="7">
        <f t="shared" si="173"/>
        <v>0</v>
      </c>
      <c r="G1565" s="3">
        <f t="shared" si="168"/>
        <v>0</v>
      </c>
      <c r="H1565" s="3">
        <f t="shared" si="169"/>
        <v>67092.808919795323</v>
      </c>
      <c r="I1565" s="3">
        <f t="shared" si="170"/>
        <v>67092.808919795323</v>
      </c>
      <c r="J1565" s="3">
        <f t="shared" si="171"/>
        <v>0</v>
      </c>
      <c r="K1565" s="3">
        <f t="shared" si="172"/>
        <v>1539.5846525593349</v>
      </c>
      <c r="L1565" s="2">
        <f t="shared" si="174"/>
        <v>0</v>
      </c>
    </row>
    <row r="1566" spans="1:12">
      <c r="A1566" s="2">
        <v>1546</v>
      </c>
      <c r="B1566" s="2">
        <v>32</v>
      </c>
      <c r="C1566" s="2">
        <v>2009</v>
      </c>
      <c r="D1566" s="2">
        <v>0.18000000000000002</v>
      </c>
      <c r="E1566" s="7">
        <v>1.2125712586056969</v>
      </c>
      <c r="F1566" s="7">
        <f t="shared" si="173"/>
        <v>1.032571258605697</v>
      </c>
      <c r="G1566" s="3">
        <f t="shared" si="168"/>
        <v>4486.197581331041</v>
      </c>
      <c r="H1566" s="3">
        <f t="shared" si="169"/>
        <v>3470.3177027480342</v>
      </c>
      <c r="I1566" s="3">
        <f t="shared" si="170"/>
        <v>-1015.8798785830068</v>
      </c>
      <c r="J1566" s="3">
        <f t="shared" si="171"/>
        <v>1015.8798785830068</v>
      </c>
      <c r="K1566" s="3">
        <f t="shared" si="172"/>
        <v>523.70477397632817</v>
      </c>
      <c r="L1566" s="2">
        <f t="shared" si="174"/>
        <v>0</v>
      </c>
    </row>
    <row r="1567" spans="1:12">
      <c r="A1567" s="2">
        <v>1547</v>
      </c>
      <c r="B1567" s="2">
        <v>33</v>
      </c>
      <c r="C1567" s="2">
        <v>2009</v>
      </c>
      <c r="D1567" s="2">
        <v>2.17</v>
      </c>
      <c r="E1567" s="7">
        <v>0.938493306129351</v>
      </c>
      <c r="F1567" s="7">
        <f t="shared" si="173"/>
        <v>0</v>
      </c>
      <c r="G1567" s="3">
        <f t="shared" si="168"/>
        <v>0</v>
      </c>
      <c r="H1567" s="3">
        <f t="shared" si="169"/>
        <v>41836.60786090685</v>
      </c>
      <c r="I1567" s="3">
        <f t="shared" si="170"/>
        <v>41836.60786090685</v>
      </c>
      <c r="J1567" s="3">
        <f t="shared" si="171"/>
        <v>0</v>
      </c>
      <c r="K1567" s="3">
        <f t="shared" si="172"/>
        <v>1539.5846525593349</v>
      </c>
      <c r="L1567" s="2">
        <f t="shared" si="174"/>
        <v>0</v>
      </c>
    </row>
    <row r="1568" spans="1:12">
      <c r="A1568" s="2">
        <v>1548</v>
      </c>
      <c r="B1568" s="2">
        <v>34</v>
      </c>
      <c r="C1568" s="2">
        <v>2009</v>
      </c>
      <c r="D1568" s="2">
        <v>0.61</v>
      </c>
      <c r="E1568" s="7">
        <v>1.0312696839874749</v>
      </c>
      <c r="F1568" s="7">
        <f t="shared" si="173"/>
        <v>0.42126968398747489</v>
      </c>
      <c r="G1568" s="3">
        <f t="shared" si="168"/>
        <v>1830.2843717969381</v>
      </c>
      <c r="H1568" s="3">
        <f t="shared" si="169"/>
        <v>11760.521103757228</v>
      </c>
      <c r="I1568" s="3">
        <f t="shared" si="170"/>
        <v>9930.236731960289</v>
      </c>
      <c r="J1568" s="3">
        <f t="shared" si="171"/>
        <v>0</v>
      </c>
      <c r="K1568" s="3">
        <f t="shared" si="172"/>
        <v>1539.5846525593349</v>
      </c>
      <c r="L1568" s="2">
        <f t="shared" si="174"/>
        <v>0</v>
      </c>
    </row>
    <row r="1569" spans="1:12">
      <c r="A1569" s="2">
        <v>1549</v>
      </c>
      <c r="B1569" s="2">
        <v>35</v>
      </c>
      <c r="C1569" s="2">
        <v>2009</v>
      </c>
      <c r="D1569" s="2">
        <v>0</v>
      </c>
      <c r="E1569" s="7">
        <v>0.96507440846444292</v>
      </c>
      <c r="F1569" s="7">
        <f t="shared" si="173"/>
        <v>0.96507440846444292</v>
      </c>
      <c r="G1569" s="3">
        <f t="shared" si="168"/>
        <v>4192.9449817380209</v>
      </c>
      <c r="H1569" s="3">
        <f t="shared" si="169"/>
        <v>0</v>
      </c>
      <c r="I1569" s="3">
        <f t="shared" si="170"/>
        <v>-4192.9449817380209</v>
      </c>
      <c r="J1569" s="3">
        <f t="shared" si="171"/>
        <v>4192.9449817380209</v>
      </c>
      <c r="K1569" s="3">
        <f t="shared" si="172"/>
        <v>0</v>
      </c>
      <c r="L1569" s="2">
        <f t="shared" si="174"/>
        <v>1</v>
      </c>
    </row>
    <row r="1570" spans="1:12">
      <c r="A1570" s="2">
        <v>1550</v>
      </c>
      <c r="B1570" s="2">
        <v>36</v>
      </c>
      <c r="C1570" s="2">
        <v>2009</v>
      </c>
      <c r="D1570" s="2">
        <v>0.01</v>
      </c>
      <c r="E1570" s="7">
        <v>0.98150236120359202</v>
      </c>
      <c r="F1570" s="7">
        <f t="shared" si="173"/>
        <v>0.97150236120359201</v>
      </c>
      <c r="G1570" s="3">
        <f t="shared" si="168"/>
        <v>4220.8724160830552</v>
      </c>
      <c r="H1570" s="3">
        <f t="shared" si="169"/>
        <v>192.79542793044632</v>
      </c>
      <c r="I1570" s="3">
        <f t="shared" si="170"/>
        <v>-4028.0769881526089</v>
      </c>
      <c r="J1570" s="3">
        <f t="shared" si="171"/>
        <v>8221.0219698906294</v>
      </c>
      <c r="K1570" s="3">
        <f t="shared" si="172"/>
        <v>0</v>
      </c>
      <c r="L1570" s="2">
        <f t="shared" si="174"/>
        <v>1</v>
      </c>
    </row>
    <row r="1571" spans="1:12">
      <c r="A1571" s="2">
        <v>1551</v>
      </c>
      <c r="B1571" s="2">
        <v>37</v>
      </c>
      <c r="C1571" s="2">
        <v>2009</v>
      </c>
      <c r="D1571" s="2">
        <v>0</v>
      </c>
      <c r="E1571" s="7">
        <v>0.955921652568267</v>
      </c>
      <c r="F1571" s="7">
        <f t="shared" si="173"/>
        <v>0.955921652568267</v>
      </c>
      <c r="G1571" s="3">
        <f t="shared" si="168"/>
        <v>4153.179134081769</v>
      </c>
      <c r="H1571" s="3">
        <f t="shared" si="169"/>
        <v>0</v>
      </c>
      <c r="I1571" s="3">
        <f t="shared" si="170"/>
        <v>-4153.179134081769</v>
      </c>
      <c r="J1571" s="3">
        <f t="shared" si="171"/>
        <v>12374.201103972398</v>
      </c>
      <c r="K1571" s="3">
        <f t="shared" si="172"/>
        <v>0</v>
      </c>
      <c r="L1571" s="2">
        <f t="shared" si="174"/>
        <v>1</v>
      </c>
    </row>
    <row r="1572" spans="1:12">
      <c r="A1572" s="2">
        <v>1552</v>
      </c>
      <c r="B1572" s="2">
        <v>38</v>
      </c>
      <c r="C1572" s="2">
        <v>2009</v>
      </c>
      <c r="D1572" s="2">
        <v>0.39</v>
      </c>
      <c r="E1572" s="7">
        <v>0.74695078663968495</v>
      </c>
      <c r="F1572" s="7">
        <f t="shared" si="173"/>
        <v>0.35695078663968494</v>
      </c>
      <c r="G1572" s="3">
        <f t="shared" ref="G1572:G1635" si="175">IF($C$2="Y",F1572*$C$4*43560/12/0.133680556,IF(AND(B1572&gt;=$C$11,B1572&lt;=$D$11),$C$10,0))</f>
        <v>1550.8389782604511</v>
      </c>
      <c r="H1572" s="3">
        <f t="shared" ref="H1572:H1635" si="176">D1572*$C$13*43560/12/0.133680556</f>
        <v>7519.0216892874078</v>
      </c>
      <c r="I1572" s="3">
        <f t="shared" ref="I1572:I1635" si="177">H1572-G1572</f>
        <v>5968.1827110269569</v>
      </c>
      <c r="J1572" s="3">
        <f t="shared" ref="J1572:J1635" si="178">IF(B1572&gt;43,0,IF(AND(I1572&gt;=0,(J1571-I1572)&lt;=0),0,IF(I1572&lt;=0,ABS(I1572)+J1571,J1571-I1572)))</f>
        <v>6406.0183929454415</v>
      </c>
      <c r="K1572" s="3">
        <f t="shared" ref="K1572:K1635" si="179">IF(B1572&gt;43,0,IF(K1571+I1572&lt;=0,0,IF(K1571+I1572&gt;=$C$15,$C$15,K1571+I1572)))</f>
        <v>1539.5846525593349</v>
      </c>
      <c r="L1572" s="2">
        <f t="shared" si="174"/>
        <v>0</v>
      </c>
    </row>
    <row r="1573" spans="1:12">
      <c r="A1573" s="2">
        <v>1553</v>
      </c>
      <c r="B1573" s="2">
        <v>39</v>
      </c>
      <c r="C1573" s="2">
        <v>2009</v>
      </c>
      <c r="D1573" s="2">
        <v>1.575</v>
      </c>
      <c r="E1573" s="7">
        <v>0.43680850349146316</v>
      </c>
      <c r="F1573" s="7">
        <f t="shared" si="173"/>
        <v>0</v>
      </c>
      <c r="G1573" s="3">
        <f t="shared" si="175"/>
        <v>0</v>
      </c>
      <c r="H1573" s="3">
        <f t="shared" si="176"/>
        <v>30365.279899045301</v>
      </c>
      <c r="I1573" s="3">
        <f t="shared" si="177"/>
        <v>30365.279899045301</v>
      </c>
      <c r="J1573" s="3">
        <f t="shared" si="178"/>
        <v>0</v>
      </c>
      <c r="K1573" s="3">
        <f t="shared" si="179"/>
        <v>1539.5846525593349</v>
      </c>
      <c r="L1573" s="2">
        <f t="shared" si="174"/>
        <v>0</v>
      </c>
    </row>
    <row r="1574" spans="1:12">
      <c r="A1574" s="2">
        <v>1554</v>
      </c>
      <c r="B1574" s="2">
        <v>40</v>
      </c>
      <c r="C1574" s="2">
        <v>2009</v>
      </c>
      <c r="D1574" s="2">
        <v>1.6649999999999998</v>
      </c>
      <c r="E1574" s="7">
        <v>0.38068007835186379</v>
      </c>
      <c r="F1574" s="7">
        <f t="shared" si="173"/>
        <v>0</v>
      </c>
      <c r="G1574" s="3">
        <f t="shared" si="175"/>
        <v>0</v>
      </c>
      <c r="H1574" s="3">
        <f t="shared" si="176"/>
        <v>32100.438750419311</v>
      </c>
      <c r="I1574" s="3">
        <f t="shared" si="177"/>
        <v>32100.438750419311</v>
      </c>
      <c r="J1574" s="3">
        <f t="shared" si="178"/>
        <v>0</v>
      </c>
      <c r="K1574" s="3">
        <f t="shared" si="179"/>
        <v>1539.5846525593349</v>
      </c>
      <c r="L1574" s="2">
        <f t="shared" si="174"/>
        <v>0</v>
      </c>
    </row>
    <row r="1575" spans="1:12">
      <c r="A1575" s="2">
        <v>1555</v>
      </c>
      <c r="B1575" s="2">
        <v>41</v>
      </c>
      <c r="C1575" s="2">
        <v>2009</v>
      </c>
      <c r="D1575" s="2">
        <v>0.64</v>
      </c>
      <c r="E1575" s="7">
        <v>0.24750110210975362</v>
      </c>
      <c r="F1575" s="7">
        <f t="shared" si="173"/>
        <v>0</v>
      </c>
      <c r="G1575" s="3">
        <f t="shared" si="175"/>
        <v>0</v>
      </c>
      <c r="H1575" s="3">
        <f t="shared" si="176"/>
        <v>12338.907387548565</v>
      </c>
      <c r="I1575" s="3">
        <f t="shared" si="177"/>
        <v>12338.907387548565</v>
      </c>
      <c r="J1575" s="3">
        <f t="shared" si="178"/>
        <v>0</v>
      </c>
      <c r="K1575" s="3">
        <f t="shared" si="179"/>
        <v>1539.5846525593349</v>
      </c>
      <c r="L1575" s="2">
        <f t="shared" si="174"/>
        <v>0</v>
      </c>
    </row>
    <row r="1576" spans="1:12">
      <c r="A1576" s="2">
        <v>1556</v>
      </c>
      <c r="B1576" s="2">
        <v>42</v>
      </c>
      <c r="C1576" s="2">
        <v>2009</v>
      </c>
      <c r="D1576" s="2">
        <v>1.0049999999999999</v>
      </c>
      <c r="E1576" s="7">
        <v>0.31121562960381988</v>
      </c>
      <c r="F1576" s="7">
        <f t="shared" si="173"/>
        <v>0</v>
      </c>
      <c r="G1576" s="3">
        <f t="shared" si="175"/>
        <v>0</v>
      </c>
      <c r="H1576" s="3">
        <f t="shared" si="176"/>
        <v>19375.940507009858</v>
      </c>
      <c r="I1576" s="3">
        <f t="shared" si="177"/>
        <v>19375.940507009858</v>
      </c>
      <c r="J1576" s="3">
        <f t="shared" si="178"/>
        <v>0</v>
      </c>
      <c r="K1576" s="3">
        <f t="shared" si="179"/>
        <v>1539.5846525593349</v>
      </c>
      <c r="L1576" s="2">
        <f t="shared" si="174"/>
        <v>0</v>
      </c>
    </row>
    <row r="1577" spans="1:12">
      <c r="A1577" s="2">
        <v>1557</v>
      </c>
      <c r="B1577" s="2">
        <v>43</v>
      </c>
      <c r="C1577" s="2">
        <v>2009</v>
      </c>
      <c r="D1577" s="2">
        <v>0.78500000000000003</v>
      </c>
      <c r="E1577" s="7">
        <v>0.27048720444851249</v>
      </c>
      <c r="F1577" s="7">
        <f t="shared" si="173"/>
        <v>0</v>
      </c>
      <c r="G1577" s="3">
        <f t="shared" si="175"/>
        <v>0</v>
      </c>
      <c r="H1577" s="3">
        <f t="shared" si="176"/>
        <v>15134.441092540041</v>
      </c>
      <c r="I1577" s="3">
        <f t="shared" si="177"/>
        <v>15134.441092540041</v>
      </c>
      <c r="J1577" s="3">
        <f t="shared" si="178"/>
        <v>0</v>
      </c>
      <c r="K1577" s="3">
        <f t="shared" si="179"/>
        <v>1539.5846525593349</v>
      </c>
      <c r="L1577" s="2">
        <f t="shared" si="174"/>
        <v>0</v>
      </c>
    </row>
    <row r="1578" spans="1:12">
      <c r="A1578" s="2">
        <v>1558</v>
      </c>
      <c r="B1578" s="2">
        <v>44</v>
      </c>
      <c r="C1578" s="2">
        <v>2009</v>
      </c>
      <c r="D1578" s="2">
        <v>0.09</v>
      </c>
      <c r="E1578" s="7">
        <v>0.32858893667271333</v>
      </c>
      <c r="F1578" s="7">
        <f t="shared" si="173"/>
        <v>0</v>
      </c>
      <c r="G1578" s="3">
        <f t="shared" si="175"/>
        <v>0</v>
      </c>
      <c r="H1578" s="3">
        <f t="shared" si="176"/>
        <v>1735.1588513740171</v>
      </c>
      <c r="I1578" s="3">
        <f t="shared" si="177"/>
        <v>1735.1588513740171</v>
      </c>
      <c r="J1578" s="3">
        <f t="shared" si="178"/>
        <v>0</v>
      </c>
      <c r="K1578" s="3">
        <f t="shared" si="179"/>
        <v>0</v>
      </c>
      <c r="L1578" s="2">
        <f t="shared" si="174"/>
        <v>0</v>
      </c>
    </row>
    <row r="1579" spans="1:12">
      <c r="A1579" s="2">
        <v>1559</v>
      </c>
      <c r="B1579" s="2">
        <v>45</v>
      </c>
      <c r="C1579" s="2">
        <v>2009</v>
      </c>
      <c r="D1579" s="2">
        <v>6.5000000000000002E-2</v>
      </c>
      <c r="E1579" s="7">
        <v>0.30728444850546743</v>
      </c>
      <c r="F1579" s="7">
        <f t="shared" si="173"/>
        <v>0</v>
      </c>
      <c r="G1579" s="3">
        <f t="shared" si="175"/>
        <v>0</v>
      </c>
      <c r="H1579" s="3">
        <f t="shared" si="176"/>
        <v>1253.1702815479014</v>
      </c>
      <c r="I1579" s="3">
        <f t="shared" si="177"/>
        <v>1253.1702815479014</v>
      </c>
      <c r="J1579" s="3">
        <f t="shared" si="178"/>
        <v>0</v>
      </c>
      <c r="K1579" s="3">
        <f t="shared" si="179"/>
        <v>0</v>
      </c>
      <c r="L1579" s="2">
        <f t="shared" si="174"/>
        <v>0</v>
      </c>
    </row>
    <row r="1580" spans="1:12">
      <c r="A1580" s="2">
        <v>1560</v>
      </c>
      <c r="B1580" s="2">
        <v>46</v>
      </c>
      <c r="C1580" s="2">
        <v>2009</v>
      </c>
      <c r="D1580" s="2">
        <v>0.03</v>
      </c>
      <c r="E1580" s="7">
        <v>0.22915090527807708</v>
      </c>
      <c r="F1580" s="7">
        <f t="shared" si="173"/>
        <v>0</v>
      </c>
      <c r="G1580" s="3">
        <f t="shared" si="175"/>
        <v>0</v>
      </c>
      <c r="H1580" s="3">
        <f t="shared" si="176"/>
        <v>578.38628379133911</v>
      </c>
      <c r="I1580" s="3">
        <f t="shared" si="177"/>
        <v>578.38628379133911</v>
      </c>
      <c r="J1580" s="3">
        <f t="shared" si="178"/>
        <v>0</v>
      </c>
      <c r="K1580" s="3">
        <f t="shared" si="179"/>
        <v>0</v>
      </c>
      <c r="L1580" s="2">
        <f t="shared" si="174"/>
        <v>0</v>
      </c>
    </row>
    <row r="1581" spans="1:12">
      <c r="A1581" s="2">
        <v>1561</v>
      </c>
      <c r="B1581" s="2">
        <v>47</v>
      </c>
      <c r="C1581" s="2">
        <v>2009</v>
      </c>
      <c r="D1581" s="2">
        <v>0</v>
      </c>
      <c r="E1581" s="7">
        <v>0</v>
      </c>
      <c r="F1581" s="7">
        <f t="shared" si="173"/>
        <v>0</v>
      </c>
      <c r="G1581" s="3">
        <f t="shared" si="175"/>
        <v>0</v>
      </c>
      <c r="H1581" s="3">
        <f t="shared" si="176"/>
        <v>0</v>
      </c>
      <c r="I1581" s="3">
        <f t="shared" si="177"/>
        <v>0</v>
      </c>
      <c r="J1581" s="3">
        <f t="shared" si="178"/>
        <v>0</v>
      </c>
      <c r="K1581" s="3">
        <f t="shared" si="179"/>
        <v>0</v>
      </c>
      <c r="L1581" s="2">
        <f t="shared" si="174"/>
        <v>0</v>
      </c>
    </row>
    <row r="1582" spans="1:12">
      <c r="A1582" s="2">
        <v>1562</v>
      </c>
      <c r="B1582" s="2">
        <v>48</v>
      </c>
      <c r="C1582" s="2">
        <v>2009</v>
      </c>
      <c r="D1582" s="2">
        <v>0</v>
      </c>
      <c r="E1582" s="7">
        <v>0</v>
      </c>
      <c r="F1582" s="7">
        <f t="shared" si="173"/>
        <v>0</v>
      </c>
      <c r="G1582" s="3">
        <f t="shared" si="175"/>
        <v>0</v>
      </c>
      <c r="H1582" s="3">
        <f t="shared" si="176"/>
        <v>0</v>
      </c>
      <c r="I1582" s="3">
        <f t="shared" si="177"/>
        <v>0</v>
      </c>
      <c r="J1582" s="3">
        <f t="shared" si="178"/>
        <v>0</v>
      </c>
      <c r="K1582" s="3">
        <f t="shared" si="179"/>
        <v>0</v>
      </c>
      <c r="L1582" s="2">
        <f t="shared" si="174"/>
        <v>0</v>
      </c>
    </row>
    <row r="1583" spans="1:12">
      <c r="A1583" s="2">
        <v>1563</v>
      </c>
      <c r="B1583" s="2">
        <v>49</v>
      </c>
      <c r="C1583" s="2">
        <v>2009</v>
      </c>
      <c r="D1583" s="2">
        <v>0</v>
      </c>
      <c r="E1583" s="7">
        <v>0</v>
      </c>
      <c r="F1583" s="7">
        <f t="shared" si="173"/>
        <v>0</v>
      </c>
      <c r="G1583" s="3">
        <f t="shared" si="175"/>
        <v>0</v>
      </c>
      <c r="H1583" s="3">
        <f t="shared" si="176"/>
        <v>0</v>
      </c>
      <c r="I1583" s="3">
        <f t="shared" si="177"/>
        <v>0</v>
      </c>
      <c r="J1583" s="3">
        <f t="shared" si="178"/>
        <v>0</v>
      </c>
      <c r="K1583" s="3">
        <f t="shared" si="179"/>
        <v>0</v>
      </c>
      <c r="L1583" s="2">
        <f t="shared" si="174"/>
        <v>0</v>
      </c>
    </row>
    <row r="1584" spans="1:12">
      <c r="A1584" s="2">
        <v>1564</v>
      </c>
      <c r="B1584" s="2">
        <v>50</v>
      </c>
      <c r="C1584" s="2">
        <v>2009</v>
      </c>
      <c r="D1584" s="2">
        <v>0</v>
      </c>
      <c r="E1584" s="7">
        <v>0</v>
      </c>
      <c r="F1584" s="7">
        <f t="shared" si="173"/>
        <v>0</v>
      </c>
      <c r="G1584" s="3">
        <f t="shared" si="175"/>
        <v>0</v>
      </c>
      <c r="H1584" s="3">
        <f t="shared" si="176"/>
        <v>0</v>
      </c>
      <c r="I1584" s="3">
        <f t="shared" si="177"/>
        <v>0</v>
      </c>
      <c r="J1584" s="3">
        <f t="shared" si="178"/>
        <v>0</v>
      </c>
      <c r="K1584" s="3">
        <f t="shared" si="179"/>
        <v>0</v>
      </c>
      <c r="L1584" s="2">
        <f t="shared" si="174"/>
        <v>0</v>
      </c>
    </row>
    <row r="1585" spans="1:12">
      <c r="A1585" s="2">
        <v>1565</v>
      </c>
      <c r="B1585" s="2">
        <v>51</v>
      </c>
      <c r="C1585" s="2">
        <v>2009</v>
      </c>
      <c r="D1585" s="2">
        <v>0</v>
      </c>
      <c r="E1585" s="7">
        <v>0</v>
      </c>
      <c r="F1585" s="7">
        <f t="shared" si="173"/>
        <v>0</v>
      </c>
      <c r="G1585" s="3">
        <f t="shared" si="175"/>
        <v>0</v>
      </c>
      <c r="H1585" s="3">
        <f t="shared" si="176"/>
        <v>0</v>
      </c>
      <c r="I1585" s="3">
        <f t="shared" si="177"/>
        <v>0</v>
      </c>
      <c r="J1585" s="3">
        <f t="shared" si="178"/>
        <v>0</v>
      </c>
      <c r="K1585" s="3">
        <f t="shared" si="179"/>
        <v>0</v>
      </c>
      <c r="L1585" s="2">
        <f t="shared" si="174"/>
        <v>0</v>
      </c>
    </row>
    <row r="1586" spans="1:12">
      <c r="A1586" s="2">
        <v>1566</v>
      </c>
      <c r="B1586" s="2">
        <v>52</v>
      </c>
      <c r="C1586" s="2">
        <v>2009</v>
      </c>
      <c r="D1586" s="2">
        <v>0</v>
      </c>
      <c r="E1586" s="7">
        <v>0</v>
      </c>
      <c r="F1586" s="7">
        <f t="shared" si="173"/>
        <v>0</v>
      </c>
      <c r="G1586" s="3">
        <f t="shared" si="175"/>
        <v>0</v>
      </c>
      <c r="H1586" s="3">
        <f t="shared" si="176"/>
        <v>0</v>
      </c>
      <c r="I1586" s="3">
        <f t="shared" si="177"/>
        <v>0</v>
      </c>
      <c r="J1586" s="3">
        <f t="shared" si="178"/>
        <v>0</v>
      </c>
      <c r="K1586" s="3">
        <f t="shared" si="179"/>
        <v>0</v>
      </c>
      <c r="L1586" s="2">
        <f t="shared" si="174"/>
        <v>0</v>
      </c>
    </row>
    <row r="1587" spans="1:12">
      <c r="A1587" s="2">
        <v>1567</v>
      </c>
      <c r="B1587" s="2">
        <v>1</v>
      </c>
      <c r="C1587" s="2">
        <v>2010</v>
      </c>
      <c r="D1587" s="2">
        <v>0</v>
      </c>
      <c r="E1587" s="7">
        <v>0</v>
      </c>
      <c r="F1587" s="7">
        <f t="shared" si="173"/>
        <v>0</v>
      </c>
      <c r="G1587" s="3">
        <f t="shared" si="175"/>
        <v>0</v>
      </c>
      <c r="H1587" s="3">
        <f t="shared" si="176"/>
        <v>0</v>
      </c>
      <c r="I1587" s="3">
        <f t="shared" si="177"/>
        <v>0</v>
      </c>
      <c r="J1587" s="3">
        <f t="shared" si="178"/>
        <v>0</v>
      </c>
      <c r="K1587" s="3">
        <f t="shared" si="179"/>
        <v>0</v>
      </c>
      <c r="L1587" s="2">
        <f t="shared" si="174"/>
        <v>0</v>
      </c>
    </row>
    <row r="1588" spans="1:12">
      <c r="A1588" s="2">
        <v>1568</v>
      </c>
      <c r="B1588" s="2">
        <v>2</v>
      </c>
      <c r="C1588" s="2">
        <v>2010</v>
      </c>
      <c r="D1588" s="2">
        <v>0</v>
      </c>
      <c r="E1588" s="7">
        <v>0</v>
      </c>
      <c r="F1588" s="7">
        <f t="shared" si="173"/>
        <v>0</v>
      </c>
      <c r="G1588" s="3">
        <f t="shared" si="175"/>
        <v>0</v>
      </c>
      <c r="H1588" s="3">
        <f t="shared" si="176"/>
        <v>0</v>
      </c>
      <c r="I1588" s="3">
        <f t="shared" si="177"/>
        <v>0</v>
      </c>
      <c r="J1588" s="3">
        <f t="shared" si="178"/>
        <v>0</v>
      </c>
      <c r="K1588" s="3">
        <f t="shared" si="179"/>
        <v>0</v>
      </c>
      <c r="L1588" s="2">
        <f t="shared" si="174"/>
        <v>0</v>
      </c>
    </row>
    <row r="1589" spans="1:12">
      <c r="A1589" s="2">
        <v>1569</v>
      </c>
      <c r="B1589" s="2">
        <v>3</v>
      </c>
      <c r="C1589" s="2">
        <v>2010</v>
      </c>
      <c r="D1589" s="2">
        <v>0</v>
      </c>
      <c r="E1589" s="7">
        <v>0</v>
      </c>
      <c r="F1589" s="7">
        <f t="shared" si="173"/>
        <v>0</v>
      </c>
      <c r="G1589" s="3">
        <f t="shared" si="175"/>
        <v>0</v>
      </c>
      <c r="H1589" s="3">
        <f t="shared" si="176"/>
        <v>0</v>
      </c>
      <c r="I1589" s="3">
        <f t="shared" si="177"/>
        <v>0</v>
      </c>
      <c r="J1589" s="3">
        <f t="shared" si="178"/>
        <v>0</v>
      </c>
      <c r="K1589" s="3">
        <f t="shared" si="179"/>
        <v>0</v>
      </c>
      <c r="L1589" s="2">
        <f t="shared" si="174"/>
        <v>0</v>
      </c>
    </row>
    <row r="1590" spans="1:12">
      <c r="A1590" s="2">
        <v>1570</v>
      </c>
      <c r="B1590" s="2">
        <v>4</v>
      </c>
      <c r="C1590" s="2">
        <v>2010</v>
      </c>
      <c r="D1590" s="2">
        <v>0</v>
      </c>
      <c r="E1590" s="7">
        <v>0</v>
      </c>
      <c r="F1590" s="7">
        <f t="shared" si="173"/>
        <v>0</v>
      </c>
      <c r="G1590" s="3">
        <f t="shared" si="175"/>
        <v>0</v>
      </c>
      <c r="H1590" s="3">
        <f t="shared" si="176"/>
        <v>0</v>
      </c>
      <c r="I1590" s="3">
        <f t="shared" si="177"/>
        <v>0</v>
      </c>
      <c r="J1590" s="3">
        <f t="shared" si="178"/>
        <v>0</v>
      </c>
      <c r="K1590" s="3">
        <f t="shared" si="179"/>
        <v>0</v>
      </c>
      <c r="L1590" s="2">
        <f t="shared" si="174"/>
        <v>0</v>
      </c>
    </row>
    <row r="1591" spans="1:12">
      <c r="A1591" s="2">
        <v>1571</v>
      </c>
      <c r="B1591" s="2">
        <v>5</v>
      </c>
      <c r="C1591" s="2">
        <v>2010</v>
      </c>
      <c r="D1591" s="2">
        <v>0</v>
      </c>
      <c r="E1591" s="7">
        <v>0</v>
      </c>
      <c r="F1591" s="7">
        <f t="shared" si="173"/>
        <v>0</v>
      </c>
      <c r="G1591" s="3">
        <f t="shared" si="175"/>
        <v>0</v>
      </c>
      <c r="H1591" s="3">
        <f t="shared" si="176"/>
        <v>0</v>
      </c>
      <c r="I1591" s="3">
        <f t="shared" si="177"/>
        <v>0</v>
      </c>
      <c r="J1591" s="3">
        <f t="shared" si="178"/>
        <v>0</v>
      </c>
      <c r="K1591" s="3">
        <f t="shared" si="179"/>
        <v>0</v>
      </c>
      <c r="L1591" s="2">
        <f t="shared" si="174"/>
        <v>0</v>
      </c>
    </row>
    <row r="1592" spans="1:12">
      <c r="A1592" s="2">
        <v>1572</v>
      </c>
      <c r="B1592" s="2">
        <v>6</v>
      </c>
      <c r="C1592" s="2">
        <v>2010</v>
      </c>
      <c r="D1592" s="2">
        <v>0</v>
      </c>
      <c r="E1592" s="7">
        <v>0</v>
      </c>
      <c r="F1592" s="7">
        <f t="shared" si="173"/>
        <v>0</v>
      </c>
      <c r="G1592" s="3">
        <f t="shared" si="175"/>
        <v>0</v>
      </c>
      <c r="H1592" s="3">
        <f t="shared" si="176"/>
        <v>0</v>
      </c>
      <c r="I1592" s="3">
        <f t="shared" si="177"/>
        <v>0</v>
      </c>
      <c r="J1592" s="3">
        <f t="shared" si="178"/>
        <v>0</v>
      </c>
      <c r="K1592" s="3">
        <f t="shared" si="179"/>
        <v>0</v>
      </c>
      <c r="L1592" s="2">
        <f t="shared" si="174"/>
        <v>0</v>
      </c>
    </row>
    <row r="1593" spans="1:12">
      <c r="A1593" s="2">
        <v>1573</v>
      </c>
      <c r="B1593" s="2">
        <v>7</v>
      </c>
      <c r="C1593" s="2">
        <v>2010</v>
      </c>
      <c r="D1593" s="2">
        <v>0</v>
      </c>
      <c r="E1593" s="7">
        <v>0</v>
      </c>
      <c r="F1593" s="7">
        <f t="shared" si="173"/>
        <v>0</v>
      </c>
      <c r="G1593" s="3">
        <f t="shared" si="175"/>
        <v>0</v>
      </c>
      <c r="H1593" s="3">
        <f t="shared" si="176"/>
        <v>0</v>
      </c>
      <c r="I1593" s="3">
        <f t="shared" si="177"/>
        <v>0</v>
      </c>
      <c r="J1593" s="3">
        <f t="shared" si="178"/>
        <v>0</v>
      </c>
      <c r="K1593" s="3">
        <f t="shared" si="179"/>
        <v>0</v>
      </c>
      <c r="L1593" s="2">
        <f t="shared" si="174"/>
        <v>0</v>
      </c>
    </row>
    <row r="1594" spans="1:12">
      <c r="A1594" s="2">
        <v>1574</v>
      </c>
      <c r="B1594" s="2">
        <v>8</v>
      </c>
      <c r="C1594" s="2">
        <v>2010</v>
      </c>
      <c r="D1594" s="2">
        <v>0</v>
      </c>
      <c r="E1594" s="7">
        <v>0</v>
      </c>
      <c r="F1594" s="7">
        <f t="shared" si="173"/>
        <v>0</v>
      </c>
      <c r="G1594" s="3">
        <f t="shared" si="175"/>
        <v>0</v>
      </c>
      <c r="H1594" s="3">
        <f t="shared" si="176"/>
        <v>0</v>
      </c>
      <c r="I1594" s="3">
        <f t="shared" si="177"/>
        <v>0</v>
      </c>
      <c r="J1594" s="3">
        <f t="shared" si="178"/>
        <v>0</v>
      </c>
      <c r="K1594" s="3">
        <f t="shared" si="179"/>
        <v>0</v>
      </c>
      <c r="L1594" s="2">
        <f t="shared" si="174"/>
        <v>0</v>
      </c>
    </row>
    <row r="1595" spans="1:12">
      <c r="A1595" s="2">
        <v>1575</v>
      </c>
      <c r="B1595" s="2">
        <v>9</v>
      </c>
      <c r="C1595" s="2">
        <v>2010</v>
      </c>
      <c r="D1595" s="2">
        <v>0</v>
      </c>
      <c r="E1595" s="7">
        <v>0</v>
      </c>
      <c r="F1595" s="7">
        <f t="shared" si="173"/>
        <v>0</v>
      </c>
      <c r="G1595" s="3">
        <f t="shared" si="175"/>
        <v>0</v>
      </c>
      <c r="H1595" s="3">
        <f t="shared" si="176"/>
        <v>0</v>
      </c>
      <c r="I1595" s="3">
        <f t="shared" si="177"/>
        <v>0</v>
      </c>
      <c r="J1595" s="3">
        <f t="shared" si="178"/>
        <v>0</v>
      </c>
      <c r="K1595" s="3">
        <f t="shared" si="179"/>
        <v>0</v>
      </c>
      <c r="L1595" s="2">
        <f t="shared" si="174"/>
        <v>0</v>
      </c>
    </row>
    <row r="1596" spans="1:12">
      <c r="A1596" s="2">
        <v>1576</v>
      </c>
      <c r="B1596" s="2">
        <v>10</v>
      </c>
      <c r="C1596" s="2">
        <v>2010</v>
      </c>
      <c r="D1596" s="2">
        <v>0.442</v>
      </c>
      <c r="E1596" s="7">
        <v>0.12603999987143918</v>
      </c>
      <c r="F1596" s="7">
        <f t="shared" si="173"/>
        <v>0</v>
      </c>
      <c r="G1596" s="3">
        <f t="shared" si="175"/>
        <v>0</v>
      </c>
      <c r="H1596" s="3">
        <f t="shared" si="176"/>
        <v>8521.5579145257288</v>
      </c>
      <c r="I1596" s="3">
        <f t="shared" si="177"/>
        <v>8521.5579145257288</v>
      </c>
      <c r="J1596" s="3">
        <f t="shared" si="178"/>
        <v>0</v>
      </c>
      <c r="K1596" s="3">
        <f t="shared" si="179"/>
        <v>1539.5846525593349</v>
      </c>
      <c r="L1596" s="2">
        <f t="shared" si="174"/>
        <v>0</v>
      </c>
    </row>
    <row r="1597" spans="1:12">
      <c r="A1597" s="2">
        <v>1577</v>
      </c>
      <c r="B1597" s="2">
        <v>11</v>
      </c>
      <c r="C1597" s="2">
        <v>2010</v>
      </c>
      <c r="D1597" s="2">
        <v>0.45800000000000002</v>
      </c>
      <c r="E1597" s="7">
        <v>0.53321377898368094</v>
      </c>
      <c r="F1597" s="7">
        <f t="shared" si="173"/>
        <v>0</v>
      </c>
      <c r="G1597" s="3">
        <f t="shared" si="175"/>
        <v>0</v>
      </c>
      <c r="H1597" s="3">
        <f t="shared" si="176"/>
        <v>8830.0305992144422</v>
      </c>
      <c r="I1597" s="3">
        <f t="shared" si="177"/>
        <v>8830.0305992144422</v>
      </c>
      <c r="J1597" s="3">
        <f t="shared" si="178"/>
        <v>0</v>
      </c>
      <c r="K1597" s="3">
        <f t="shared" si="179"/>
        <v>1539.5846525593349</v>
      </c>
      <c r="L1597" s="2">
        <f t="shared" si="174"/>
        <v>0</v>
      </c>
    </row>
    <row r="1598" spans="1:12">
      <c r="A1598" s="2">
        <v>1578</v>
      </c>
      <c r="B1598" s="2">
        <v>12</v>
      </c>
      <c r="C1598" s="2">
        <v>2010</v>
      </c>
      <c r="D1598" s="2">
        <v>0</v>
      </c>
      <c r="E1598" s="7">
        <v>0.56397677107828703</v>
      </c>
      <c r="F1598" s="7">
        <f t="shared" si="173"/>
        <v>0</v>
      </c>
      <c r="G1598" s="3">
        <f t="shared" si="175"/>
        <v>0</v>
      </c>
      <c r="H1598" s="3">
        <f t="shared" si="176"/>
        <v>0</v>
      </c>
      <c r="I1598" s="3">
        <f t="shared" si="177"/>
        <v>0</v>
      </c>
      <c r="J1598" s="3">
        <f t="shared" si="178"/>
        <v>0</v>
      </c>
      <c r="K1598" s="3">
        <f t="shared" si="179"/>
        <v>1539.5846525593349</v>
      </c>
      <c r="L1598" s="2">
        <f t="shared" si="174"/>
        <v>0</v>
      </c>
    </row>
    <row r="1599" spans="1:12">
      <c r="A1599" s="2">
        <v>1579</v>
      </c>
      <c r="B1599" s="2">
        <v>13</v>
      </c>
      <c r="C1599" s="2">
        <v>2010</v>
      </c>
      <c r="D1599" s="2">
        <v>0.06</v>
      </c>
      <c r="E1599" s="7">
        <v>0.88909409358131297</v>
      </c>
      <c r="F1599" s="7">
        <f t="shared" si="173"/>
        <v>0.82909409358131292</v>
      </c>
      <c r="G1599" s="3">
        <f t="shared" si="175"/>
        <v>3602.1532522054026</v>
      </c>
      <c r="H1599" s="3">
        <f t="shared" si="176"/>
        <v>1156.7725675826782</v>
      </c>
      <c r="I1599" s="3">
        <f t="shared" si="177"/>
        <v>-2445.3806846227244</v>
      </c>
      <c r="J1599" s="3">
        <f t="shared" si="178"/>
        <v>2445.3806846227244</v>
      </c>
      <c r="K1599" s="3">
        <f t="shared" si="179"/>
        <v>0</v>
      </c>
      <c r="L1599" s="2">
        <f t="shared" si="174"/>
        <v>1</v>
      </c>
    </row>
    <row r="1600" spans="1:12">
      <c r="A1600" s="2">
        <v>1580</v>
      </c>
      <c r="B1600" s="2">
        <v>14</v>
      </c>
      <c r="C1600" s="2">
        <v>2010</v>
      </c>
      <c r="D1600" s="2">
        <v>0.29500000000000004</v>
      </c>
      <c r="E1600" s="7">
        <v>0.71633385753705592</v>
      </c>
      <c r="F1600" s="7">
        <f t="shared" si="173"/>
        <v>0.42133385753705588</v>
      </c>
      <c r="G1600" s="3">
        <f t="shared" si="175"/>
        <v>1830.5631857001108</v>
      </c>
      <c r="H1600" s="3">
        <f t="shared" si="176"/>
        <v>5687.4651239481682</v>
      </c>
      <c r="I1600" s="3">
        <f t="shared" si="177"/>
        <v>3856.9019382480574</v>
      </c>
      <c r="J1600" s="3">
        <f t="shared" si="178"/>
        <v>0</v>
      </c>
      <c r="K1600" s="3">
        <f t="shared" si="179"/>
        <v>1539.5846525593349</v>
      </c>
      <c r="L1600" s="2">
        <f t="shared" si="174"/>
        <v>0</v>
      </c>
    </row>
    <row r="1601" spans="1:12">
      <c r="A1601" s="2">
        <v>1581</v>
      </c>
      <c r="B1601" s="2">
        <v>15</v>
      </c>
      <c r="C1601" s="2">
        <v>2010</v>
      </c>
      <c r="D1601" s="2">
        <v>1.36</v>
      </c>
      <c r="E1601" s="7">
        <v>0.93689212502862196</v>
      </c>
      <c r="F1601" s="7">
        <f t="shared" si="173"/>
        <v>0</v>
      </c>
      <c r="G1601" s="3">
        <f t="shared" si="175"/>
        <v>0</v>
      </c>
      <c r="H1601" s="3">
        <f t="shared" si="176"/>
        <v>26220.178198540707</v>
      </c>
      <c r="I1601" s="3">
        <f t="shared" si="177"/>
        <v>26220.178198540707</v>
      </c>
      <c r="J1601" s="3">
        <f t="shared" si="178"/>
        <v>0</v>
      </c>
      <c r="K1601" s="3">
        <f t="shared" si="179"/>
        <v>1539.5846525593349</v>
      </c>
      <c r="L1601" s="2">
        <f t="shared" si="174"/>
        <v>0</v>
      </c>
    </row>
    <row r="1602" spans="1:12">
      <c r="A1602" s="2">
        <v>1582</v>
      </c>
      <c r="B1602" s="2">
        <v>16</v>
      </c>
      <c r="C1602" s="2">
        <v>2010</v>
      </c>
      <c r="D1602" s="2">
        <v>0.505</v>
      </c>
      <c r="E1602" s="7">
        <v>0.94832677068625004</v>
      </c>
      <c r="F1602" s="7">
        <f t="shared" si="173"/>
        <v>0.44332677068625004</v>
      </c>
      <c r="G1602" s="3">
        <f t="shared" si="175"/>
        <v>1926.1154809572606</v>
      </c>
      <c r="H1602" s="3">
        <f t="shared" si="176"/>
        <v>9736.1691104875408</v>
      </c>
      <c r="I1602" s="3">
        <f t="shared" si="177"/>
        <v>7810.05362953028</v>
      </c>
      <c r="J1602" s="3">
        <f t="shared" si="178"/>
        <v>0</v>
      </c>
      <c r="K1602" s="3">
        <f t="shared" si="179"/>
        <v>1539.5846525593349</v>
      </c>
      <c r="L1602" s="2">
        <f t="shared" si="174"/>
        <v>0</v>
      </c>
    </row>
    <row r="1603" spans="1:12">
      <c r="A1603" s="2">
        <v>1583</v>
      </c>
      <c r="B1603" s="2">
        <v>17</v>
      </c>
      <c r="C1603" s="2">
        <v>2010</v>
      </c>
      <c r="D1603" s="2">
        <v>0.115</v>
      </c>
      <c r="E1603" s="7">
        <v>0.92716141637713001</v>
      </c>
      <c r="F1603" s="7">
        <f t="shared" si="173"/>
        <v>0.81216141637713002</v>
      </c>
      <c r="G1603" s="3">
        <f t="shared" si="175"/>
        <v>3528.5860916963652</v>
      </c>
      <c r="H1603" s="3">
        <f t="shared" si="176"/>
        <v>2217.1474212001331</v>
      </c>
      <c r="I1603" s="3">
        <f t="shared" si="177"/>
        <v>-1311.4386704962321</v>
      </c>
      <c r="J1603" s="3">
        <f t="shared" si="178"/>
        <v>1311.4386704962321</v>
      </c>
      <c r="K1603" s="3">
        <f t="shared" si="179"/>
        <v>228.14598206310279</v>
      </c>
      <c r="L1603" s="2">
        <f t="shared" si="174"/>
        <v>0</v>
      </c>
    </row>
    <row r="1604" spans="1:12">
      <c r="A1604" s="2">
        <v>1584</v>
      </c>
      <c r="B1604" s="2">
        <v>18</v>
      </c>
      <c r="C1604" s="2">
        <v>2010</v>
      </c>
      <c r="D1604" s="2">
        <v>0.65500000000000003</v>
      </c>
      <c r="E1604" s="7">
        <v>0.81357322751661187</v>
      </c>
      <c r="F1604" s="7">
        <f t="shared" si="173"/>
        <v>0.15857322751661185</v>
      </c>
      <c r="G1604" s="3">
        <f t="shared" si="175"/>
        <v>688.95083396906398</v>
      </c>
      <c r="H1604" s="3">
        <f t="shared" si="176"/>
        <v>12628.100529444238</v>
      </c>
      <c r="I1604" s="3">
        <f t="shared" si="177"/>
        <v>11939.149695475175</v>
      </c>
      <c r="J1604" s="3">
        <f t="shared" si="178"/>
        <v>0</v>
      </c>
      <c r="K1604" s="3">
        <f t="shared" si="179"/>
        <v>1539.5846525593349</v>
      </c>
      <c r="L1604" s="2">
        <f t="shared" si="174"/>
        <v>0</v>
      </c>
    </row>
    <row r="1605" spans="1:12">
      <c r="A1605" s="2">
        <v>1585</v>
      </c>
      <c r="B1605" s="2">
        <v>19</v>
      </c>
      <c r="C1605" s="2">
        <v>2010</v>
      </c>
      <c r="D1605" s="2">
        <v>1.31</v>
      </c>
      <c r="E1605" s="7">
        <v>0.83279645584346107</v>
      </c>
      <c r="F1605" s="7">
        <f t="shared" si="173"/>
        <v>0</v>
      </c>
      <c r="G1605" s="3">
        <f t="shared" si="175"/>
        <v>0</v>
      </c>
      <c r="H1605" s="3">
        <f t="shared" si="176"/>
        <v>25256.201058888477</v>
      </c>
      <c r="I1605" s="3">
        <f t="shared" si="177"/>
        <v>25256.201058888477</v>
      </c>
      <c r="J1605" s="3">
        <f t="shared" si="178"/>
        <v>0</v>
      </c>
      <c r="K1605" s="3">
        <f t="shared" si="179"/>
        <v>1539.5846525593349</v>
      </c>
      <c r="L1605" s="2">
        <f t="shared" si="174"/>
        <v>0</v>
      </c>
    </row>
    <row r="1606" spans="1:12">
      <c r="A1606" s="2">
        <v>1586</v>
      </c>
      <c r="B1606" s="2">
        <v>20</v>
      </c>
      <c r="C1606" s="2">
        <v>2010</v>
      </c>
      <c r="D1606" s="2">
        <v>0.13999999999999999</v>
      </c>
      <c r="E1606" s="7">
        <v>1.2797574790096078</v>
      </c>
      <c r="F1606" s="7">
        <f t="shared" si="173"/>
        <v>1.1397574790096079</v>
      </c>
      <c r="G1606" s="3">
        <f t="shared" si="175"/>
        <v>4951.8880203399231</v>
      </c>
      <c r="H1606" s="3">
        <f t="shared" si="176"/>
        <v>2699.1359910262486</v>
      </c>
      <c r="I1606" s="3">
        <f t="shared" si="177"/>
        <v>-2252.7520293136745</v>
      </c>
      <c r="J1606" s="3">
        <f t="shared" si="178"/>
        <v>2252.7520293136745</v>
      </c>
      <c r="K1606" s="3">
        <f t="shared" si="179"/>
        <v>0</v>
      </c>
      <c r="L1606" s="2">
        <f t="shared" si="174"/>
        <v>1</v>
      </c>
    </row>
    <row r="1607" spans="1:12">
      <c r="A1607" s="2">
        <v>1587</v>
      </c>
      <c r="B1607" s="2">
        <v>21</v>
      </c>
      <c r="C1607" s="2">
        <v>2010</v>
      </c>
      <c r="D1607" s="2">
        <v>0.38</v>
      </c>
      <c r="E1607" s="7">
        <v>1.554295667705957</v>
      </c>
      <c r="F1607" s="7">
        <f t="shared" si="173"/>
        <v>1.1742956677059571</v>
      </c>
      <c r="G1607" s="3">
        <f t="shared" si="175"/>
        <v>5101.9455948673631</v>
      </c>
      <c r="H1607" s="3">
        <f t="shared" si="176"/>
        <v>7326.226261356961</v>
      </c>
      <c r="I1607" s="3">
        <f t="shared" si="177"/>
        <v>2224.2806664895979</v>
      </c>
      <c r="J1607" s="3">
        <f t="shared" si="178"/>
        <v>28.47136282407655</v>
      </c>
      <c r="K1607" s="3">
        <f t="shared" si="179"/>
        <v>1539.5846525593349</v>
      </c>
      <c r="L1607" s="2">
        <f t="shared" si="174"/>
        <v>0</v>
      </c>
    </row>
    <row r="1608" spans="1:12">
      <c r="A1608" s="2">
        <v>1588</v>
      </c>
      <c r="B1608" s="2">
        <v>22</v>
      </c>
      <c r="C1608" s="2">
        <v>2010</v>
      </c>
      <c r="D1608" s="2">
        <v>0.94000000000000006</v>
      </c>
      <c r="E1608" s="7">
        <v>1.3323291324992921</v>
      </c>
      <c r="F1608" s="7">
        <f t="shared" si="173"/>
        <v>0.39232913249929202</v>
      </c>
      <c r="G1608" s="3">
        <f t="shared" si="175"/>
        <v>1704.5467716007165</v>
      </c>
      <c r="H1608" s="3">
        <f t="shared" si="176"/>
        <v>18122.770225461958</v>
      </c>
      <c r="I1608" s="3">
        <f t="shared" si="177"/>
        <v>16418.223453861243</v>
      </c>
      <c r="J1608" s="3">
        <f t="shared" si="178"/>
        <v>0</v>
      </c>
      <c r="K1608" s="3">
        <f t="shared" si="179"/>
        <v>1539.5846525593349</v>
      </c>
      <c r="L1608" s="2">
        <f t="shared" si="174"/>
        <v>0</v>
      </c>
    </row>
    <row r="1609" spans="1:12">
      <c r="A1609" s="2">
        <v>1589</v>
      </c>
      <c r="B1609" s="2">
        <v>23</v>
      </c>
      <c r="C1609" s="2">
        <v>2010</v>
      </c>
      <c r="D1609" s="2">
        <v>1.7999999999999998</v>
      </c>
      <c r="E1609" s="7">
        <v>1.0635311012774029</v>
      </c>
      <c r="F1609" s="7">
        <f t="shared" si="173"/>
        <v>0</v>
      </c>
      <c r="G1609" s="3">
        <f t="shared" si="175"/>
        <v>0</v>
      </c>
      <c r="H1609" s="3">
        <f t="shared" si="176"/>
        <v>34703.177027480342</v>
      </c>
      <c r="I1609" s="3">
        <f t="shared" si="177"/>
        <v>34703.177027480342</v>
      </c>
      <c r="J1609" s="3">
        <f t="shared" si="178"/>
        <v>0</v>
      </c>
      <c r="K1609" s="3">
        <f t="shared" si="179"/>
        <v>1539.5846525593349</v>
      </c>
      <c r="L1609" s="2">
        <f t="shared" si="174"/>
        <v>0</v>
      </c>
    </row>
    <row r="1610" spans="1:12">
      <c r="A1610" s="2">
        <v>1590</v>
      </c>
      <c r="B1610" s="2">
        <v>24</v>
      </c>
      <c r="C1610" s="2">
        <v>2010</v>
      </c>
      <c r="D1610" s="2">
        <v>0.28000000000000003</v>
      </c>
      <c r="E1610" s="7">
        <v>1.222541337335685</v>
      </c>
      <c r="F1610" s="7">
        <f t="shared" si="173"/>
        <v>0.94254133733568501</v>
      </c>
      <c r="G1610" s="3">
        <f t="shared" si="175"/>
        <v>4095.045869831406</v>
      </c>
      <c r="H1610" s="3">
        <f t="shared" si="176"/>
        <v>5398.271982052499</v>
      </c>
      <c r="I1610" s="3">
        <f t="shared" si="177"/>
        <v>1303.226112221093</v>
      </c>
      <c r="J1610" s="3">
        <f t="shared" si="178"/>
        <v>0</v>
      </c>
      <c r="K1610" s="3">
        <f t="shared" si="179"/>
        <v>1539.5846525593349</v>
      </c>
      <c r="L1610" s="2">
        <f t="shared" si="174"/>
        <v>0</v>
      </c>
    </row>
    <row r="1611" spans="1:12">
      <c r="A1611" s="2">
        <v>1591</v>
      </c>
      <c r="B1611" s="2">
        <v>25</v>
      </c>
      <c r="C1611" s="2">
        <v>2010</v>
      </c>
      <c r="D1611" s="2">
        <v>3.27</v>
      </c>
      <c r="E1611" s="7">
        <v>1.4327653528692879</v>
      </c>
      <c r="F1611" s="7">
        <f t="shared" si="173"/>
        <v>0</v>
      </c>
      <c r="G1611" s="3">
        <f t="shared" si="175"/>
        <v>0</v>
      </c>
      <c r="H1611" s="3">
        <f t="shared" si="176"/>
        <v>63044.104933255949</v>
      </c>
      <c r="I1611" s="3">
        <f t="shared" si="177"/>
        <v>63044.104933255949</v>
      </c>
      <c r="J1611" s="3">
        <f t="shared" si="178"/>
        <v>0</v>
      </c>
      <c r="K1611" s="3">
        <f t="shared" si="179"/>
        <v>1539.5846525593349</v>
      </c>
      <c r="L1611" s="2">
        <f t="shared" si="174"/>
        <v>0</v>
      </c>
    </row>
    <row r="1612" spans="1:12">
      <c r="A1612" s="2">
        <v>1592</v>
      </c>
      <c r="B1612" s="2">
        <v>26</v>
      </c>
      <c r="C1612" s="2">
        <v>2010</v>
      </c>
      <c r="D1612" s="2">
        <v>0</v>
      </c>
      <c r="E1612" s="7">
        <v>1.3941948804676847</v>
      </c>
      <c r="F1612" s="7">
        <f t="shared" si="173"/>
        <v>1.3941948804676847</v>
      </c>
      <c r="G1612" s="3">
        <f t="shared" si="175"/>
        <v>6057.338559959544</v>
      </c>
      <c r="H1612" s="3">
        <f t="shared" si="176"/>
        <v>0</v>
      </c>
      <c r="I1612" s="3">
        <f t="shared" si="177"/>
        <v>-6057.338559959544</v>
      </c>
      <c r="J1612" s="3">
        <f t="shared" si="178"/>
        <v>6057.338559959544</v>
      </c>
      <c r="K1612" s="3">
        <f t="shared" si="179"/>
        <v>0</v>
      </c>
      <c r="L1612" s="2">
        <f t="shared" si="174"/>
        <v>1</v>
      </c>
    </row>
    <row r="1613" spans="1:12">
      <c r="A1613" s="2">
        <v>1593</v>
      </c>
      <c r="B1613" s="2">
        <v>27</v>
      </c>
      <c r="C1613" s="2">
        <v>2010</v>
      </c>
      <c r="D1613" s="2">
        <v>1.2000000000000002</v>
      </c>
      <c r="E1613" s="7">
        <v>1.4274622032683979</v>
      </c>
      <c r="F1613" s="7">
        <f t="shared" si="173"/>
        <v>0.22746220326839772</v>
      </c>
      <c r="G1613" s="3">
        <f t="shared" si="175"/>
        <v>988.25178179454451</v>
      </c>
      <c r="H1613" s="3">
        <f t="shared" si="176"/>
        <v>23135.451351653566</v>
      </c>
      <c r="I1613" s="3">
        <f t="shared" si="177"/>
        <v>22147.199569859022</v>
      </c>
      <c r="J1613" s="3">
        <f t="shared" si="178"/>
        <v>0</v>
      </c>
      <c r="K1613" s="3">
        <f t="shared" si="179"/>
        <v>1539.5846525593349</v>
      </c>
      <c r="L1613" s="2">
        <f t="shared" si="174"/>
        <v>0</v>
      </c>
    </row>
    <row r="1614" spans="1:12">
      <c r="A1614" s="2">
        <v>1594</v>
      </c>
      <c r="B1614" s="2">
        <v>28</v>
      </c>
      <c r="C1614" s="2">
        <v>2010</v>
      </c>
      <c r="D1614" s="2">
        <v>0.72000000000000008</v>
      </c>
      <c r="E1614" s="7">
        <v>1.5116818882218639</v>
      </c>
      <c r="F1614" s="7">
        <f t="shared" si="173"/>
        <v>0.79168188822186381</v>
      </c>
      <c r="G1614" s="3">
        <f t="shared" si="175"/>
        <v>3439.608978580688</v>
      </c>
      <c r="H1614" s="3">
        <f t="shared" si="176"/>
        <v>13881.270810992137</v>
      </c>
      <c r="I1614" s="3">
        <f t="shared" si="177"/>
        <v>10441.66183241145</v>
      </c>
      <c r="J1614" s="3">
        <f t="shared" si="178"/>
        <v>0</v>
      </c>
      <c r="K1614" s="3">
        <f t="shared" si="179"/>
        <v>1539.5846525593349</v>
      </c>
      <c r="L1614" s="2">
        <f t="shared" si="174"/>
        <v>0</v>
      </c>
    </row>
    <row r="1615" spans="1:12">
      <c r="A1615" s="2">
        <v>1595</v>
      </c>
      <c r="B1615" s="2">
        <v>29</v>
      </c>
      <c r="C1615" s="2">
        <v>2010</v>
      </c>
      <c r="D1615" s="2">
        <v>0.79500000000000004</v>
      </c>
      <c r="E1615" s="7">
        <v>1.322276376604034</v>
      </c>
      <c r="F1615" s="7">
        <f t="shared" si="173"/>
        <v>0.52727637660403393</v>
      </c>
      <c r="G1615" s="3">
        <f t="shared" si="175"/>
        <v>2290.8501332955475</v>
      </c>
      <c r="H1615" s="3">
        <f t="shared" si="176"/>
        <v>15327.236520470486</v>
      </c>
      <c r="I1615" s="3">
        <f t="shared" si="177"/>
        <v>13036.386387174938</v>
      </c>
      <c r="J1615" s="3">
        <f t="shared" si="178"/>
        <v>0</v>
      </c>
      <c r="K1615" s="3">
        <f t="shared" si="179"/>
        <v>1539.5846525593349</v>
      </c>
      <c r="L1615" s="2">
        <f t="shared" si="174"/>
        <v>0</v>
      </c>
    </row>
    <row r="1616" spans="1:12">
      <c r="A1616" s="2">
        <v>1596</v>
      </c>
      <c r="B1616" s="2">
        <v>30</v>
      </c>
      <c r="C1616" s="2">
        <v>2010</v>
      </c>
      <c r="D1616" s="13">
        <v>0.32</v>
      </c>
      <c r="E1616" s="7">
        <v>1.2881425183711339</v>
      </c>
      <c r="F1616" s="7">
        <f t="shared" si="173"/>
        <v>0.96814251837113385</v>
      </c>
      <c r="G1616" s="3">
        <f t="shared" si="175"/>
        <v>4206.2749549751616</v>
      </c>
      <c r="H1616" s="3">
        <f t="shared" si="176"/>
        <v>6169.4536937742823</v>
      </c>
      <c r="I1616" s="3">
        <f t="shared" si="177"/>
        <v>1963.1787387991208</v>
      </c>
      <c r="J1616" s="3">
        <f t="shared" si="178"/>
        <v>0</v>
      </c>
      <c r="K1616" s="3">
        <f t="shared" si="179"/>
        <v>1539.5846525593349</v>
      </c>
      <c r="L1616" s="2">
        <f t="shared" si="174"/>
        <v>0</v>
      </c>
    </row>
    <row r="1617" spans="1:12">
      <c r="A1617" s="2">
        <v>1597</v>
      </c>
      <c r="B1617" s="2">
        <v>31</v>
      </c>
      <c r="C1617" s="2">
        <v>2010</v>
      </c>
      <c r="D1617" s="2">
        <v>0.08</v>
      </c>
      <c r="E1617" s="7">
        <v>1.3418543293399698</v>
      </c>
      <c r="F1617" s="7">
        <f t="shared" si="173"/>
        <v>1.2618543293399698</v>
      </c>
      <c r="G1617" s="3">
        <f t="shared" si="175"/>
        <v>5482.3604599658784</v>
      </c>
      <c r="H1617" s="3">
        <f t="shared" si="176"/>
        <v>1542.3634234435706</v>
      </c>
      <c r="I1617" s="3">
        <f t="shared" si="177"/>
        <v>-3939.997036522308</v>
      </c>
      <c r="J1617" s="3">
        <f t="shared" si="178"/>
        <v>3939.997036522308</v>
      </c>
      <c r="K1617" s="3">
        <f t="shared" si="179"/>
        <v>0</v>
      </c>
      <c r="L1617" s="2">
        <f t="shared" si="174"/>
        <v>1</v>
      </c>
    </row>
    <row r="1618" spans="1:12">
      <c r="A1618" s="2">
        <v>1598</v>
      </c>
      <c r="B1618" s="2">
        <v>32</v>
      </c>
      <c r="C1618" s="2">
        <v>2010</v>
      </c>
      <c r="D1618" s="2">
        <v>4.2699999999999996</v>
      </c>
      <c r="E1618" s="7">
        <v>1.426629132403106</v>
      </c>
      <c r="F1618" s="7">
        <f t="shared" si="173"/>
        <v>0</v>
      </c>
      <c r="G1618" s="3">
        <f t="shared" si="175"/>
        <v>0</v>
      </c>
      <c r="H1618" s="3">
        <f t="shared" si="176"/>
        <v>82323.64772630058</v>
      </c>
      <c r="I1618" s="3">
        <f t="shared" si="177"/>
        <v>82323.64772630058</v>
      </c>
      <c r="J1618" s="3">
        <f t="shared" si="178"/>
        <v>0</v>
      </c>
      <c r="K1618" s="3">
        <f t="shared" si="179"/>
        <v>1539.5846525593349</v>
      </c>
      <c r="L1618" s="2">
        <f t="shared" si="174"/>
        <v>0</v>
      </c>
    </row>
    <row r="1619" spans="1:12">
      <c r="A1619" s="2">
        <v>1599</v>
      </c>
      <c r="B1619" s="2">
        <v>33</v>
      </c>
      <c r="C1619" s="2">
        <v>2010</v>
      </c>
      <c r="D1619" s="2">
        <v>0.01</v>
      </c>
      <c r="E1619" s="7">
        <v>1.0396248020891889</v>
      </c>
      <c r="F1619" s="7">
        <f t="shared" si="173"/>
        <v>1.0296248020891889</v>
      </c>
      <c r="G1619" s="3">
        <f t="shared" si="175"/>
        <v>4473.3961538385656</v>
      </c>
      <c r="H1619" s="3">
        <f t="shared" si="176"/>
        <v>192.79542793044632</v>
      </c>
      <c r="I1619" s="3">
        <f t="shared" si="177"/>
        <v>-4280.6007259081189</v>
      </c>
      <c r="J1619" s="3">
        <f t="shared" si="178"/>
        <v>4280.6007259081189</v>
      </c>
      <c r="K1619" s="3">
        <f t="shared" si="179"/>
        <v>0</v>
      </c>
      <c r="L1619" s="2">
        <f t="shared" si="174"/>
        <v>1</v>
      </c>
    </row>
    <row r="1620" spans="1:12">
      <c r="A1620" s="2">
        <v>1600</v>
      </c>
      <c r="B1620" s="2">
        <v>34</v>
      </c>
      <c r="C1620" s="2">
        <v>2010</v>
      </c>
      <c r="D1620" s="2">
        <v>0.23</v>
      </c>
      <c r="E1620" s="7">
        <v>1.1645830696782671</v>
      </c>
      <c r="F1620" s="7">
        <f t="shared" si="173"/>
        <v>0.9345830696782671</v>
      </c>
      <c r="G1620" s="3">
        <f t="shared" si="175"/>
        <v>4060.4696981447141</v>
      </c>
      <c r="H1620" s="3">
        <f t="shared" si="176"/>
        <v>4434.2948424002661</v>
      </c>
      <c r="I1620" s="3">
        <f t="shared" si="177"/>
        <v>373.825144255552</v>
      </c>
      <c r="J1620" s="3">
        <f t="shared" si="178"/>
        <v>3906.7755816525669</v>
      </c>
      <c r="K1620" s="3">
        <f t="shared" si="179"/>
        <v>373.825144255552</v>
      </c>
      <c r="L1620" s="2">
        <f t="shared" si="174"/>
        <v>0</v>
      </c>
    </row>
    <row r="1621" spans="1:12">
      <c r="A1621" s="2">
        <v>1601</v>
      </c>
      <c r="B1621" s="2">
        <v>35</v>
      </c>
      <c r="C1621" s="2">
        <v>2010</v>
      </c>
      <c r="D1621" s="2">
        <v>1.0999999999999999</v>
      </c>
      <c r="E1621" s="7">
        <v>0.99210708560222394</v>
      </c>
      <c r="F1621" s="7">
        <f t="shared" si="173"/>
        <v>0</v>
      </c>
      <c r="G1621" s="3">
        <f t="shared" si="175"/>
        <v>0</v>
      </c>
      <c r="H1621" s="3">
        <f t="shared" si="176"/>
        <v>21207.497072349095</v>
      </c>
      <c r="I1621" s="3">
        <f t="shared" si="177"/>
        <v>21207.497072349095</v>
      </c>
      <c r="J1621" s="3">
        <f t="shared" si="178"/>
        <v>0</v>
      </c>
      <c r="K1621" s="3">
        <f t="shared" si="179"/>
        <v>1539.5846525593349</v>
      </c>
      <c r="L1621" s="2">
        <f t="shared" si="174"/>
        <v>0</v>
      </c>
    </row>
    <row r="1622" spans="1:12">
      <c r="A1622" s="2">
        <v>1602</v>
      </c>
      <c r="B1622" s="2">
        <v>36</v>
      </c>
      <c r="C1622" s="2">
        <v>2010</v>
      </c>
      <c r="D1622" s="2">
        <v>0.30000000000000004</v>
      </c>
      <c r="E1622" s="7">
        <v>0.77445944802894884</v>
      </c>
      <c r="F1622" s="7">
        <f t="shared" ref="F1622:F1638" si="180">IF(OR(B1622&lt;$C$6,B1622&gt;$D$6),0,IF(E1622&gt;D1622,E1622-D1622,0))</f>
        <v>0.47445944802894879</v>
      </c>
      <c r="G1622" s="3">
        <f t="shared" si="175"/>
        <v>2061.377179005849</v>
      </c>
      <c r="H1622" s="3">
        <f t="shared" si="176"/>
        <v>5783.8628379133916</v>
      </c>
      <c r="I1622" s="3">
        <f t="shared" si="177"/>
        <v>3722.4856589075425</v>
      </c>
      <c r="J1622" s="3">
        <f t="shared" si="178"/>
        <v>0</v>
      </c>
      <c r="K1622" s="3">
        <f t="shared" si="179"/>
        <v>1539.5846525593349</v>
      </c>
      <c r="L1622" s="2">
        <f t="shared" ref="L1622:L1638" si="181">IF(AND(K1622=0,I1622=0),0,IF(B1622&gt;43,0,IF(ROUND((K1621+I1622),0)=0,0,IF(K1622=0,1,0))))</f>
        <v>0</v>
      </c>
    </row>
    <row r="1623" spans="1:12">
      <c r="A1623" s="2">
        <v>1603</v>
      </c>
      <c r="B1623" s="2">
        <v>37</v>
      </c>
      <c r="C1623" s="2">
        <v>2010</v>
      </c>
      <c r="D1623" s="2">
        <v>0.92500000000000004</v>
      </c>
      <c r="E1623" s="7">
        <v>0.68732558985010894</v>
      </c>
      <c r="F1623" s="7">
        <f t="shared" si="180"/>
        <v>0</v>
      </c>
      <c r="G1623" s="3">
        <f t="shared" si="175"/>
        <v>0</v>
      </c>
      <c r="H1623" s="3">
        <f t="shared" si="176"/>
        <v>17833.577083566288</v>
      </c>
      <c r="I1623" s="3">
        <f t="shared" si="177"/>
        <v>17833.577083566288</v>
      </c>
      <c r="J1623" s="3">
        <f t="shared" si="178"/>
        <v>0</v>
      </c>
      <c r="K1623" s="3">
        <f t="shared" si="179"/>
        <v>1539.5846525593349</v>
      </c>
      <c r="L1623" s="2">
        <f t="shared" si="181"/>
        <v>0</v>
      </c>
    </row>
    <row r="1624" spans="1:12">
      <c r="A1624" s="2">
        <v>1604</v>
      </c>
      <c r="B1624" s="2">
        <v>38</v>
      </c>
      <c r="C1624" s="2">
        <v>2010</v>
      </c>
      <c r="D1624" s="2">
        <v>3.57</v>
      </c>
      <c r="E1624" s="7">
        <v>0.71007047171667304</v>
      </c>
      <c r="F1624" s="7">
        <f t="shared" si="180"/>
        <v>0</v>
      </c>
      <c r="G1624" s="3">
        <f t="shared" si="175"/>
        <v>0</v>
      </c>
      <c r="H1624" s="3">
        <f t="shared" si="176"/>
        <v>68827.967771169351</v>
      </c>
      <c r="I1624" s="3">
        <f t="shared" si="177"/>
        <v>68827.967771169351</v>
      </c>
      <c r="J1624" s="3">
        <f t="shared" si="178"/>
        <v>0</v>
      </c>
      <c r="K1624" s="3">
        <f t="shared" si="179"/>
        <v>1539.5846525593349</v>
      </c>
      <c r="L1624" s="2">
        <f t="shared" si="181"/>
        <v>0</v>
      </c>
    </row>
    <row r="1625" spans="1:12">
      <c r="A1625" s="2">
        <v>1605</v>
      </c>
      <c r="B1625" s="2">
        <v>39</v>
      </c>
      <c r="C1625" s="2">
        <v>2010</v>
      </c>
      <c r="D1625" s="2">
        <v>5.0000000000000001E-3</v>
      </c>
      <c r="E1625" s="7">
        <v>0.682496455996767</v>
      </c>
      <c r="F1625" s="7">
        <f t="shared" si="180"/>
        <v>0.677496455996767</v>
      </c>
      <c r="G1625" s="3">
        <f t="shared" si="175"/>
        <v>2943.5091640621413</v>
      </c>
      <c r="H1625" s="3">
        <f t="shared" si="176"/>
        <v>96.397713965223161</v>
      </c>
      <c r="I1625" s="3">
        <f t="shared" si="177"/>
        <v>-2847.1114500969179</v>
      </c>
      <c r="J1625" s="3">
        <f t="shared" si="178"/>
        <v>2847.1114500969179</v>
      </c>
      <c r="K1625" s="3">
        <f t="shared" si="179"/>
        <v>0</v>
      </c>
      <c r="L1625" s="2">
        <f t="shared" si="181"/>
        <v>1</v>
      </c>
    </row>
    <row r="1626" spans="1:12">
      <c r="A1626" s="2">
        <v>1606</v>
      </c>
      <c r="B1626" s="2">
        <v>40</v>
      </c>
      <c r="C1626" s="2">
        <v>2010</v>
      </c>
      <c r="D1626" s="2">
        <v>0</v>
      </c>
      <c r="E1626" s="7">
        <v>0.71771338509470395</v>
      </c>
      <c r="F1626" s="7">
        <f t="shared" si="180"/>
        <v>0</v>
      </c>
      <c r="G1626" s="3">
        <f t="shared" si="175"/>
        <v>0</v>
      </c>
      <c r="H1626" s="3">
        <f t="shared" si="176"/>
        <v>0</v>
      </c>
      <c r="I1626" s="3">
        <f t="shared" si="177"/>
        <v>0</v>
      </c>
      <c r="J1626" s="3">
        <f t="shared" si="178"/>
        <v>2847.1114500969179</v>
      </c>
      <c r="K1626" s="3">
        <f t="shared" si="179"/>
        <v>0</v>
      </c>
      <c r="L1626" s="2">
        <f t="shared" si="181"/>
        <v>0</v>
      </c>
    </row>
    <row r="1627" spans="1:12">
      <c r="A1627" s="2">
        <v>1607</v>
      </c>
      <c r="B1627" s="2">
        <v>41</v>
      </c>
      <c r="C1627" s="2">
        <v>2010</v>
      </c>
      <c r="D1627" s="2">
        <v>0</v>
      </c>
      <c r="E1627" s="7">
        <v>0.61330629858702601</v>
      </c>
      <c r="F1627" s="7">
        <f t="shared" si="180"/>
        <v>0</v>
      </c>
      <c r="G1627" s="3">
        <f t="shared" si="175"/>
        <v>0</v>
      </c>
      <c r="H1627" s="3">
        <f t="shared" si="176"/>
        <v>0</v>
      </c>
      <c r="I1627" s="3">
        <f t="shared" si="177"/>
        <v>0</v>
      </c>
      <c r="J1627" s="3">
        <f t="shared" si="178"/>
        <v>2847.1114500969179</v>
      </c>
      <c r="K1627" s="3">
        <f t="shared" si="179"/>
        <v>0</v>
      </c>
      <c r="L1627" s="2">
        <f t="shared" si="181"/>
        <v>0</v>
      </c>
    </row>
    <row r="1628" spans="1:12">
      <c r="A1628" s="2">
        <v>1608</v>
      </c>
      <c r="B1628" s="2">
        <v>42</v>
      </c>
      <c r="C1628" s="2">
        <v>2010</v>
      </c>
      <c r="D1628" s="2">
        <v>0.02</v>
      </c>
      <c r="E1628" s="7">
        <v>0.44978031450185396</v>
      </c>
      <c r="F1628" s="7">
        <f t="shared" si="180"/>
        <v>0</v>
      </c>
      <c r="G1628" s="3">
        <f t="shared" si="175"/>
        <v>0</v>
      </c>
      <c r="H1628" s="3">
        <f t="shared" si="176"/>
        <v>385.59085586089265</v>
      </c>
      <c r="I1628" s="3">
        <f t="shared" si="177"/>
        <v>385.59085586089265</v>
      </c>
      <c r="J1628" s="3">
        <f t="shared" si="178"/>
        <v>2461.5205942360253</v>
      </c>
      <c r="K1628" s="3">
        <f t="shared" si="179"/>
        <v>385.59085586089265</v>
      </c>
      <c r="L1628" s="2">
        <f t="shared" si="181"/>
        <v>0</v>
      </c>
    </row>
    <row r="1629" spans="1:12">
      <c r="A1629" s="2">
        <v>1609</v>
      </c>
      <c r="B1629" s="2">
        <v>43</v>
      </c>
      <c r="C1629" s="2">
        <v>2010</v>
      </c>
      <c r="D1629" s="2">
        <v>1.6000000000000003</v>
      </c>
      <c r="E1629" s="7">
        <v>0.30555232252298226</v>
      </c>
      <c r="F1629" s="7">
        <f t="shared" si="180"/>
        <v>0</v>
      </c>
      <c r="G1629" s="3">
        <f t="shared" si="175"/>
        <v>0</v>
      </c>
      <c r="H1629" s="3">
        <f t="shared" si="176"/>
        <v>30847.268468871422</v>
      </c>
      <c r="I1629" s="3">
        <f t="shared" si="177"/>
        <v>30847.268468871422</v>
      </c>
      <c r="J1629" s="3">
        <f t="shared" si="178"/>
        <v>0</v>
      </c>
      <c r="K1629" s="3">
        <f t="shared" si="179"/>
        <v>1539.5846525593349</v>
      </c>
      <c r="L1629" s="2">
        <f t="shared" si="181"/>
        <v>0</v>
      </c>
    </row>
    <row r="1630" spans="1:12">
      <c r="A1630" s="2">
        <v>1610</v>
      </c>
      <c r="B1630" s="2">
        <v>44</v>
      </c>
      <c r="C1630" s="2">
        <v>2010</v>
      </c>
      <c r="D1630" s="2">
        <v>0</v>
      </c>
      <c r="E1630" s="7">
        <v>0.29916696819878669</v>
      </c>
      <c r="F1630" s="7">
        <f t="shared" si="180"/>
        <v>0</v>
      </c>
      <c r="G1630" s="3">
        <f t="shared" si="175"/>
        <v>0</v>
      </c>
      <c r="H1630" s="3">
        <f t="shared" si="176"/>
        <v>0</v>
      </c>
      <c r="I1630" s="3">
        <f t="shared" si="177"/>
        <v>0</v>
      </c>
      <c r="J1630" s="3">
        <f t="shared" si="178"/>
        <v>0</v>
      </c>
      <c r="K1630" s="3">
        <f t="shared" si="179"/>
        <v>0</v>
      </c>
      <c r="L1630" s="2">
        <f t="shared" si="181"/>
        <v>0</v>
      </c>
    </row>
    <row r="1631" spans="1:12">
      <c r="A1631" s="2">
        <v>1611</v>
      </c>
      <c r="B1631" s="2">
        <v>45</v>
      </c>
      <c r="C1631" s="2">
        <v>2010</v>
      </c>
      <c r="D1631" s="2">
        <v>1.18</v>
      </c>
      <c r="E1631" s="7">
        <v>0.29917665323814691</v>
      </c>
      <c r="F1631" s="7">
        <f t="shared" si="180"/>
        <v>0</v>
      </c>
      <c r="G1631" s="3">
        <f t="shared" si="175"/>
        <v>0</v>
      </c>
      <c r="H1631" s="3">
        <f t="shared" si="176"/>
        <v>22749.860495792665</v>
      </c>
      <c r="I1631" s="3">
        <f t="shared" si="177"/>
        <v>22749.860495792665</v>
      </c>
      <c r="J1631" s="3">
        <f t="shared" si="178"/>
        <v>0</v>
      </c>
      <c r="K1631" s="3">
        <f t="shared" si="179"/>
        <v>0</v>
      </c>
      <c r="L1631" s="2">
        <f t="shared" si="181"/>
        <v>0</v>
      </c>
    </row>
    <row r="1632" spans="1:12">
      <c r="A1632" s="2">
        <v>1612</v>
      </c>
      <c r="B1632" s="2">
        <v>46</v>
      </c>
      <c r="C1632" s="2">
        <v>2010</v>
      </c>
      <c r="D1632" s="2">
        <v>0.10500000000000001</v>
      </c>
      <c r="E1632" s="7">
        <v>0.11596456681084999</v>
      </c>
      <c r="F1632" s="7">
        <f t="shared" si="180"/>
        <v>0</v>
      </c>
      <c r="G1632" s="3">
        <f t="shared" si="175"/>
        <v>0</v>
      </c>
      <c r="H1632" s="3">
        <f t="shared" si="176"/>
        <v>2024.351993269687</v>
      </c>
      <c r="I1632" s="3">
        <f t="shared" si="177"/>
        <v>2024.351993269687</v>
      </c>
      <c r="J1632" s="3">
        <f t="shared" si="178"/>
        <v>0</v>
      </c>
      <c r="K1632" s="3">
        <f t="shared" si="179"/>
        <v>0</v>
      </c>
      <c r="L1632" s="2">
        <f t="shared" si="181"/>
        <v>0</v>
      </c>
    </row>
    <row r="1633" spans="1:12">
      <c r="A1633" s="2">
        <v>1613</v>
      </c>
      <c r="B1633" s="2">
        <v>47</v>
      </c>
      <c r="C1633" s="2">
        <v>2010</v>
      </c>
      <c r="D1633" s="2">
        <v>0.03</v>
      </c>
      <c r="E1633" s="7">
        <v>1.5369685023693E-2</v>
      </c>
      <c r="F1633" s="7">
        <f t="shared" si="180"/>
        <v>0</v>
      </c>
      <c r="G1633" s="3">
        <f t="shared" si="175"/>
        <v>0</v>
      </c>
      <c r="H1633" s="3">
        <f t="shared" si="176"/>
        <v>578.38628379133911</v>
      </c>
      <c r="I1633" s="3">
        <f t="shared" si="177"/>
        <v>578.38628379133911</v>
      </c>
      <c r="J1633" s="3">
        <f t="shared" si="178"/>
        <v>0</v>
      </c>
      <c r="K1633" s="3">
        <f t="shared" si="179"/>
        <v>0</v>
      </c>
      <c r="L1633" s="2">
        <f t="shared" si="181"/>
        <v>0</v>
      </c>
    </row>
    <row r="1634" spans="1:12">
      <c r="A1634" s="2">
        <v>1614</v>
      </c>
      <c r="B1634" s="2">
        <v>48</v>
      </c>
      <c r="C1634" s="2">
        <v>2010</v>
      </c>
      <c r="D1634" s="2">
        <v>0</v>
      </c>
      <c r="E1634" s="7">
        <v>0</v>
      </c>
      <c r="F1634" s="7">
        <f t="shared" si="180"/>
        <v>0</v>
      </c>
      <c r="G1634" s="3">
        <f t="shared" si="175"/>
        <v>0</v>
      </c>
      <c r="H1634" s="3">
        <f t="shared" si="176"/>
        <v>0</v>
      </c>
      <c r="I1634" s="3">
        <f t="shared" si="177"/>
        <v>0</v>
      </c>
      <c r="J1634" s="3">
        <f t="shared" si="178"/>
        <v>0</v>
      </c>
      <c r="K1634" s="3">
        <f t="shared" si="179"/>
        <v>0</v>
      </c>
      <c r="L1634" s="2">
        <f t="shared" si="181"/>
        <v>0</v>
      </c>
    </row>
    <row r="1635" spans="1:12">
      <c r="A1635" s="2">
        <v>1615</v>
      </c>
      <c r="B1635" s="2">
        <v>49</v>
      </c>
      <c r="C1635" s="2">
        <v>2010</v>
      </c>
      <c r="D1635" s="2">
        <v>0</v>
      </c>
      <c r="E1635" s="7">
        <v>0</v>
      </c>
      <c r="F1635" s="7">
        <f t="shared" si="180"/>
        <v>0</v>
      </c>
      <c r="G1635" s="3">
        <f t="shared" si="175"/>
        <v>0</v>
      </c>
      <c r="H1635" s="3">
        <f t="shared" si="176"/>
        <v>0</v>
      </c>
      <c r="I1635" s="3">
        <f t="shared" si="177"/>
        <v>0</v>
      </c>
      <c r="J1635" s="3">
        <f t="shared" si="178"/>
        <v>0</v>
      </c>
      <c r="K1635" s="3">
        <f t="shared" si="179"/>
        <v>0</v>
      </c>
      <c r="L1635" s="2">
        <f t="shared" si="181"/>
        <v>0</v>
      </c>
    </row>
    <row r="1636" spans="1:12">
      <c r="A1636" s="2">
        <v>1616</v>
      </c>
      <c r="B1636" s="2">
        <v>50</v>
      </c>
      <c r="C1636" s="2">
        <v>2010</v>
      </c>
      <c r="D1636" s="2">
        <v>0</v>
      </c>
      <c r="E1636" s="7">
        <v>0</v>
      </c>
      <c r="F1636" s="7">
        <f t="shared" si="180"/>
        <v>0</v>
      </c>
      <c r="G1636" s="3">
        <f t="shared" ref="G1636:G1638" si="182">IF($C$2="Y",F1636*$C$4*43560/12/0.133680556,IF(AND(B1636&gt;=$C$11,B1636&lt;=$D$11),$C$10,0))</f>
        <v>0</v>
      </c>
      <c r="H1636" s="3">
        <f t="shared" ref="H1636:H1638" si="183">D1636*$C$13*43560/12/0.133680556</f>
        <v>0</v>
      </c>
      <c r="I1636" s="3">
        <f t="shared" ref="I1636:I1638" si="184">H1636-G1636</f>
        <v>0</v>
      </c>
      <c r="J1636" s="3">
        <f t="shared" ref="J1636:J1638" si="185">IF(B1636&gt;43,0,IF(AND(I1636&gt;=0,(J1635-I1636)&lt;=0),0,IF(I1636&lt;=0,ABS(I1636)+J1635,J1635-I1636)))</f>
        <v>0</v>
      </c>
      <c r="K1636" s="3">
        <f t="shared" ref="K1636:K1638" si="186">IF(B1636&gt;43,0,IF(K1635+I1636&lt;=0,0,IF(K1635+I1636&gt;=$C$15,$C$15,K1635+I1636)))</f>
        <v>0</v>
      </c>
      <c r="L1636" s="2">
        <f t="shared" si="181"/>
        <v>0</v>
      </c>
    </row>
    <row r="1637" spans="1:12">
      <c r="A1637" s="2">
        <v>1617</v>
      </c>
      <c r="B1637" s="2">
        <v>51</v>
      </c>
      <c r="C1637" s="2">
        <v>2010</v>
      </c>
      <c r="D1637" s="2">
        <v>0</v>
      </c>
      <c r="E1637" s="7">
        <v>0</v>
      </c>
      <c r="F1637" s="7">
        <f t="shared" si="180"/>
        <v>0</v>
      </c>
      <c r="G1637" s="3">
        <f t="shared" si="182"/>
        <v>0</v>
      </c>
      <c r="H1637" s="3">
        <f t="shared" si="183"/>
        <v>0</v>
      </c>
      <c r="I1637" s="3">
        <f t="shared" si="184"/>
        <v>0</v>
      </c>
      <c r="J1637" s="3">
        <f t="shared" si="185"/>
        <v>0</v>
      </c>
      <c r="K1637" s="3">
        <f t="shared" si="186"/>
        <v>0</v>
      </c>
      <c r="L1637" s="2">
        <f t="shared" si="181"/>
        <v>0</v>
      </c>
    </row>
    <row r="1638" spans="1:12">
      <c r="A1638" s="2">
        <v>1618</v>
      </c>
      <c r="B1638" s="2">
        <v>52</v>
      </c>
      <c r="C1638" s="2">
        <v>2010</v>
      </c>
      <c r="D1638" s="2">
        <v>0</v>
      </c>
      <c r="E1638" s="7">
        <v>0</v>
      </c>
      <c r="F1638" s="7">
        <f t="shared" si="180"/>
        <v>0</v>
      </c>
      <c r="G1638" s="3">
        <f t="shared" si="182"/>
        <v>0</v>
      </c>
      <c r="H1638" s="3">
        <f t="shared" si="183"/>
        <v>0</v>
      </c>
      <c r="I1638" s="3">
        <f t="shared" si="184"/>
        <v>0</v>
      </c>
      <c r="J1638" s="3">
        <f t="shared" si="185"/>
        <v>0</v>
      </c>
      <c r="K1638" s="3">
        <f t="shared" si="186"/>
        <v>0</v>
      </c>
      <c r="L1638" s="2">
        <f t="shared" si="181"/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59"/>
  <sheetViews>
    <sheetView tabSelected="1" zoomScaleNormal="100" workbookViewId="0">
      <selection activeCell="F9" sqref="F9"/>
    </sheetView>
  </sheetViews>
  <sheetFormatPr defaultRowHeight="12.75"/>
  <cols>
    <col min="1" max="6" width="10.7109375" style="12" customWidth="1"/>
    <col min="7" max="7" width="13.7109375" style="12" customWidth="1"/>
    <col min="8" max="8" width="12.7109375" style="12" customWidth="1"/>
    <col min="9" max="9" width="13.5703125" style="12" customWidth="1"/>
    <col min="10" max="11" width="12.7109375" style="12" customWidth="1"/>
    <col min="12" max="12" width="12.7109375" style="12" hidden="1" customWidth="1"/>
    <col min="13" max="13" width="10.140625" style="12" bestFit="1" customWidth="1"/>
    <col min="14" max="15" width="9.140625" style="12"/>
    <col min="16" max="16" width="9.140625" style="16"/>
    <col min="17" max="17" width="18.140625" style="16" customWidth="1"/>
    <col min="18" max="19" width="9.140625" style="16"/>
    <col min="20" max="16384" width="9.140625" style="12"/>
  </cols>
  <sheetData>
    <row r="1" spans="1:20">
      <c r="A1" s="23" t="s">
        <v>43</v>
      </c>
      <c r="B1" s="24"/>
      <c r="C1" s="24"/>
      <c r="D1" s="24"/>
      <c r="E1" s="24"/>
      <c r="F1" s="43"/>
      <c r="G1" s="43"/>
      <c r="H1" s="43"/>
      <c r="I1" s="43"/>
      <c r="J1" s="43"/>
      <c r="K1" s="43"/>
      <c r="L1" s="43"/>
      <c r="M1" s="46"/>
      <c r="N1" s="46"/>
      <c r="O1" s="16"/>
      <c r="T1" s="16"/>
    </row>
    <row r="2" spans="1:20">
      <c r="A2" s="23" t="s">
        <v>44</v>
      </c>
      <c r="B2" s="24"/>
      <c r="C2" s="24"/>
      <c r="D2" s="24"/>
      <c r="E2" s="24"/>
      <c r="F2" s="43"/>
      <c r="G2" s="43"/>
      <c r="H2" s="43"/>
      <c r="I2" s="43"/>
      <c r="J2" s="43"/>
      <c r="K2" s="43"/>
      <c r="L2" s="43"/>
      <c r="M2" s="46"/>
      <c r="N2" s="46"/>
      <c r="O2" s="16"/>
      <c r="T2" s="16"/>
    </row>
    <row r="3" spans="1:20">
      <c r="A3" s="23" t="s">
        <v>79</v>
      </c>
      <c r="B3" s="24"/>
      <c r="C3" s="24"/>
      <c r="D3" s="24"/>
      <c r="E3" s="24"/>
      <c r="F3" s="43"/>
      <c r="G3" s="43"/>
      <c r="H3" s="43"/>
      <c r="I3" s="43"/>
      <c r="J3" s="43"/>
      <c r="K3" s="43"/>
      <c r="L3" s="43"/>
      <c r="M3" s="46"/>
      <c r="N3" s="46"/>
      <c r="O3" s="16"/>
      <c r="T3" s="16"/>
    </row>
    <row r="4" spans="1:20">
      <c r="A4" s="23" t="s">
        <v>45</v>
      </c>
      <c r="B4" s="24"/>
      <c r="C4" s="24"/>
      <c r="D4" s="24"/>
      <c r="E4" s="24"/>
      <c r="F4" s="43"/>
      <c r="G4" s="43"/>
      <c r="H4" s="43"/>
      <c r="I4" s="43"/>
      <c r="J4" s="43"/>
      <c r="K4" s="43"/>
      <c r="L4" s="43"/>
      <c r="M4" s="46"/>
      <c r="N4" s="46"/>
      <c r="O4" s="16"/>
      <c r="T4" s="16"/>
    </row>
    <row r="5" spans="1:20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6"/>
      <c r="N5" s="46"/>
      <c r="O5" s="16"/>
      <c r="T5" s="16"/>
    </row>
    <row r="6" spans="1:20" hidden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6"/>
      <c r="N6" s="46"/>
      <c r="O6" s="16"/>
      <c r="T6" s="16"/>
    </row>
    <row r="7" spans="1:20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6"/>
      <c r="N7" s="46"/>
      <c r="O7" s="16"/>
      <c r="T7" s="16"/>
    </row>
    <row r="8" spans="1:20" ht="12.75" customHeight="1">
      <c r="A8" s="43"/>
      <c r="B8" s="25" t="s">
        <v>49</v>
      </c>
      <c r="C8" s="26"/>
      <c r="D8" s="26"/>
      <c r="E8" s="26"/>
      <c r="F8" s="26"/>
      <c r="G8" s="26"/>
      <c r="H8" s="26"/>
      <c r="I8" s="27"/>
      <c r="J8" s="43"/>
      <c r="K8" s="43"/>
      <c r="L8" s="43"/>
      <c r="M8" s="46"/>
      <c r="N8" s="46"/>
      <c r="O8" s="16"/>
    </row>
    <row r="9" spans="1:20" ht="12.75" customHeight="1">
      <c r="A9" s="43"/>
      <c r="B9" s="49"/>
      <c r="C9" s="50"/>
      <c r="D9" s="50"/>
      <c r="E9" s="51" t="s">
        <v>19</v>
      </c>
      <c r="F9" s="28">
        <v>43560</v>
      </c>
      <c r="G9" s="52" t="s">
        <v>53</v>
      </c>
      <c r="H9" s="50"/>
      <c r="I9" s="53"/>
      <c r="J9" s="43"/>
      <c r="K9" s="43"/>
      <c r="L9" s="43"/>
      <c r="M9" s="46"/>
      <c r="N9" s="46"/>
      <c r="O9" s="16"/>
    </row>
    <row r="10" spans="1:20" ht="12.75" customHeight="1">
      <c r="A10" s="43"/>
      <c r="B10" s="54"/>
      <c r="C10" s="55"/>
      <c r="D10" s="55"/>
      <c r="E10" s="56" t="s">
        <v>19</v>
      </c>
      <c r="F10" s="29">
        <f>F9/43560</f>
        <v>1</v>
      </c>
      <c r="G10" s="57" t="s">
        <v>7</v>
      </c>
      <c r="H10" s="55"/>
      <c r="I10" s="58"/>
      <c r="J10" s="43"/>
      <c r="K10" s="43"/>
      <c r="L10" s="43"/>
      <c r="M10" s="46"/>
      <c r="N10" s="46"/>
      <c r="O10" s="16"/>
    </row>
    <row r="11" spans="1:20" ht="12.75" customHeight="1">
      <c r="A11" s="43"/>
      <c r="B11" s="59"/>
      <c r="C11" s="60"/>
      <c r="D11" s="60"/>
      <c r="E11" s="61" t="s">
        <v>70</v>
      </c>
      <c r="F11" s="30">
        <v>13</v>
      </c>
      <c r="G11" s="30">
        <v>39</v>
      </c>
      <c r="H11" s="60" t="s">
        <v>52</v>
      </c>
      <c r="I11" s="62"/>
      <c r="J11" s="43"/>
      <c r="K11" s="43"/>
      <c r="L11" s="43"/>
      <c r="M11" s="46"/>
      <c r="N11" s="46"/>
      <c r="O11" s="16"/>
    </row>
    <row r="12" spans="1:20" ht="12.75" customHeight="1">
      <c r="A12" s="43"/>
      <c r="B12" s="25" t="s">
        <v>48</v>
      </c>
      <c r="C12" s="26"/>
      <c r="D12" s="26"/>
      <c r="E12" s="26"/>
      <c r="F12" s="26"/>
      <c r="G12" s="26"/>
      <c r="H12" s="26"/>
      <c r="I12" s="27"/>
      <c r="J12" s="43"/>
      <c r="K12" s="43"/>
      <c r="L12" s="43"/>
      <c r="M12" s="46"/>
      <c r="N12" s="46"/>
      <c r="O12" s="16"/>
    </row>
    <row r="13" spans="1:20" ht="12.75" customHeight="1">
      <c r="A13" s="43"/>
      <c r="B13" s="52"/>
      <c r="C13" s="50"/>
      <c r="D13" s="50"/>
      <c r="E13" s="63" t="s">
        <v>13</v>
      </c>
      <c r="F13" s="28">
        <v>6000</v>
      </c>
      <c r="G13" s="52" t="s">
        <v>50</v>
      </c>
      <c r="H13" s="50"/>
      <c r="I13" s="53"/>
      <c r="J13" s="43"/>
      <c r="K13" s="43"/>
      <c r="L13" s="43"/>
      <c r="M13" s="46"/>
      <c r="N13" s="46"/>
      <c r="O13" s="16"/>
    </row>
    <row r="14" spans="1:20" ht="12.75" customHeight="1">
      <c r="A14" s="43"/>
      <c r="B14" s="59"/>
      <c r="C14" s="60"/>
      <c r="D14" s="57"/>
      <c r="E14" s="61" t="s">
        <v>73</v>
      </c>
      <c r="F14" s="28">
        <v>2000</v>
      </c>
      <c r="G14" s="64" t="s">
        <v>71</v>
      </c>
      <c r="H14" s="60"/>
      <c r="I14" s="62"/>
      <c r="J14" s="43"/>
      <c r="K14" s="43"/>
      <c r="L14" s="43"/>
      <c r="M14" s="46"/>
      <c r="N14" s="46"/>
      <c r="O14" s="16"/>
    </row>
    <row r="15" spans="1:20" ht="12.75" customHeight="1">
      <c r="A15" s="43"/>
      <c r="B15" s="59"/>
      <c r="C15" s="60"/>
      <c r="D15" s="60"/>
      <c r="E15" s="65" t="s">
        <v>59</v>
      </c>
      <c r="F15" s="35">
        <f>MAX(I40:I1657)</f>
        <v>5728.4571437599352</v>
      </c>
      <c r="G15" s="60" t="s">
        <v>50</v>
      </c>
      <c r="H15" s="60"/>
      <c r="I15" s="31" t="s">
        <v>51</v>
      </c>
      <c r="J15" s="43"/>
      <c r="K15" s="43"/>
      <c r="L15" s="43"/>
      <c r="M15" s="46"/>
      <c r="N15" s="46"/>
      <c r="O15" s="16"/>
    </row>
    <row r="16" spans="1:20" ht="12.75" customHeight="1">
      <c r="A16" s="43"/>
      <c r="B16" s="59"/>
      <c r="C16" s="60"/>
      <c r="D16" s="60"/>
      <c r="E16" s="61" t="s">
        <v>82</v>
      </c>
      <c r="F16" s="35">
        <f>SUMIF(L40:L1657,1,K40:K1657)</f>
        <v>12</v>
      </c>
      <c r="G16" s="64" t="s">
        <v>86</v>
      </c>
      <c r="H16" s="60"/>
      <c r="I16" s="31">
        <f>F16/SUM(L40:L1657)</f>
        <v>1.4336917562724014E-2</v>
      </c>
      <c r="J16" s="43"/>
      <c r="K16" s="43"/>
      <c r="L16" s="43"/>
      <c r="M16" s="46"/>
      <c r="N16" s="46"/>
      <c r="O16" s="16"/>
    </row>
    <row r="17" spans="1:15" ht="12.75" customHeight="1">
      <c r="A17" s="43"/>
      <c r="B17" s="66"/>
      <c r="C17" s="55"/>
      <c r="D17" s="55"/>
      <c r="E17" s="67" t="s">
        <v>83</v>
      </c>
      <c r="F17" s="35">
        <f>SUM(L40:L1657)-SUMIF(L40:L1657,1,K40:K1657)</f>
        <v>825</v>
      </c>
      <c r="G17" s="68" t="s">
        <v>86</v>
      </c>
      <c r="H17" s="55"/>
      <c r="I17" s="32">
        <f>F17/SUM(L40:L1657)</f>
        <v>0.98566308243727596</v>
      </c>
      <c r="J17" s="43"/>
      <c r="K17" s="43"/>
      <c r="L17" s="43"/>
      <c r="M17" s="46"/>
      <c r="N17" s="46"/>
      <c r="O17" s="16"/>
    </row>
    <row r="18" spans="1:15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6"/>
      <c r="N18" s="46"/>
      <c r="O18" s="16"/>
    </row>
    <row r="19" spans="1:15">
      <c r="A19" s="43"/>
      <c r="B19" s="45" t="s">
        <v>87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6"/>
      <c r="N19" s="46"/>
      <c r="O19" s="16"/>
    </row>
    <row r="20" spans="1:15">
      <c r="A20" s="43"/>
      <c r="B20" s="69" t="s">
        <v>60</v>
      </c>
      <c r="C20" s="70" t="s">
        <v>90</v>
      </c>
      <c r="D20" s="71"/>
      <c r="E20" s="71"/>
      <c r="F20" s="72"/>
      <c r="G20" s="71"/>
      <c r="H20" s="71"/>
      <c r="I20" s="72"/>
      <c r="J20" s="73"/>
      <c r="K20" s="43"/>
      <c r="L20" s="43"/>
      <c r="M20" s="46"/>
      <c r="N20" s="46"/>
      <c r="O20" s="16"/>
    </row>
    <row r="21" spans="1:15" ht="24.75" customHeight="1">
      <c r="A21" s="43"/>
      <c r="B21" s="33" t="s">
        <v>81</v>
      </c>
      <c r="C21" s="74" t="s">
        <v>72</v>
      </c>
      <c r="D21" s="75"/>
      <c r="E21" s="75"/>
      <c r="F21" s="75"/>
      <c r="G21" s="75"/>
      <c r="H21" s="75"/>
      <c r="I21" s="75"/>
      <c r="J21" s="76"/>
      <c r="K21" s="43"/>
      <c r="L21" s="43"/>
      <c r="M21" s="46"/>
      <c r="N21" s="46"/>
      <c r="O21" s="16"/>
    </row>
    <row r="22" spans="1:15" ht="12.75" hidden="1" customHeight="1">
      <c r="A22" s="43"/>
      <c r="B22" s="77" t="s">
        <v>62</v>
      </c>
      <c r="C22" s="78" t="s">
        <v>68</v>
      </c>
      <c r="D22" s="79"/>
      <c r="E22" s="79"/>
      <c r="F22" s="79"/>
      <c r="G22" s="79"/>
      <c r="H22" s="79"/>
      <c r="I22" s="79"/>
      <c r="J22" s="80"/>
      <c r="K22" s="43"/>
      <c r="L22" s="43"/>
      <c r="M22" s="46"/>
      <c r="N22" s="46"/>
      <c r="O22" s="16"/>
    </row>
    <row r="23" spans="1:15">
      <c r="A23" s="43"/>
      <c r="B23" s="34" t="s">
        <v>61</v>
      </c>
      <c r="C23" s="70" t="s">
        <v>84</v>
      </c>
      <c r="D23" s="71"/>
      <c r="E23" s="71"/>
      <c r="F23" s="71"/>
      <c r="G23" s="71"/>
      <c r="H23" s="71"/>
      <c r="I23" s="71"/>
      <c r="J23" s="81"/>
      <c r="K23" s="43"/>
      <c r="L23" s="43"/>
      <c r="M23" s="46"/>
      <c r="N23" s="46"/>
      <c r="O23" s="16"/>
    </row>
    <row r="24" spans="1:15">
      <c r="A24" s="43"/>
      <c r="B24" s="34" t="s">
        <v>78</v>
      </c>
      <c r="C24" s="70" t="s">
        <v>74</v>
      </c>
      <c r="D24" s="71"/>
      <c r="E24" s="71"/>
      <c r="F24" s="71"/>
      <c r="G24" s="71"/>
      <c r="H24" s="71"/>
      <c r="I24" s="71"/>
      <c r="J24" s="81"/>
      <c r="K24" s="43"/>
      <c r="L24" s="43"/>
      <c r="M24" s="46"/>
      <c r="N24" s="46"/>
      <c r="O24" s="16"/>
    </row>
    <row r="25" spans="1:1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6"/>
      <c r="N25" s="46"/>
      <c r="O25" s="16"/>
    </row>
    <row r="26" spans="1:15">
      <c r="A26" s="43"/>
      <c r="B26" s="45" t="s">
        <v>47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6"/>
      <c r="N26" s="46"/>
      <c r="O26" s="16"/>
    </row>
    <row r="27" spans="1:15">
      <c r="A27" s="43"/>
      <c r="B27" s="44" t="s">
        <v>54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6"/>
      <c r="N27" s="46"/>
      <c r="O27" s="16"/>
    </row>
    <row r="28" spans="1:15">
      <c r="A28" s="43"/>
      <c r="B28" s="44" t="s">
        <v>65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6"/>
      <c r="N28" s="46"/>
      <c r="O28" s="16"/>
    </row>
    <row r="29" spans="1:15">
      <c r="A29" s="43"/>
      <c r="B29" s="44" t="s">
        <v>66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6"/>
      <c r="N29" s="46"/>
      <c r="O29" s="16"/>
    </row>
    <row r="30" spans="1:15">
      <c r="A30" s="43"/>
      <c r="B30" s="44" t="s">
        <v>67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6"/>
      <c r="N30" s="46"/>
      <c r="O30" s="16"/>
    </row>
    <row r="31" spans="1:15">
      <c r="A31" s="43"/>
      <c r="B31" s="44" t="s">
        <v>80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6"/>
      <c r="N31" s="46"/>
      <c r="O31" s="16"/>
    </row>
    <row r="32" spans="1:15">
      <c r="A32" s="43"/>
      <c r="B32" s="44" t="s">
        <v>88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6"/>
      <c r="N32" s="46"/>
      <c r="O32" s="16"/>
    </row>
    <row r="33" spans="1:19">
      <c r="A33" s="43"/>
      <c r="B33" s="44" t="s">
        <v>89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6"/>
      <c r="N33" s="46"/>
      <c r="O33" s="16"/>
    </row>
    <row r="34" spans="1:19">
      <c r="A34" s="43"/>
      <c r="B34" s="44" t="s">
        <v>69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6"/>
      <c r="N34" s="46"/>
      <c r="O34" s="16"/>
    </row>
    <row r="35" spans="1:19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6"/>
      <c r="N35" s="46"/>
      <c r="O35" s="16"/>
    </row>
    <row r="36" spans="1:19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6"/>
      <c r="N36" s="46"/>
      <c r="O36" s="16"/>
    </row>
    <row r="37" spans="1:19" ht="12.75" customHeight="1">
      <c r="A37" s="36" t="s">
        <v>42</v>
      </c>
      <c r="B37" s="37"/>
      <c r="C37" s="38"/>
      <c r="D37" s="36" t="s">
        <v>55</v>
      </c>
      <c r="E37" s="37"/>
      <c r="F37" s="38"/>
      <c r="G37" s="39" t="s">
        <v>91</v>
      </c>
      <c r="H37" s="40" t="s">
        <v>58</v>
      </c>
      <c r="I37" s="39"/>
      <c r="J37" s="41"/>
      <c r="K37" s="40"/>
      <c r="L37" s="47"/>
      <c r="M37" s="82"/>
      <c r="N37" s="82"/>
      <c r="O37" s="17"/>
      <c r="P37" s="17"/>
      <c r="Q37" s="17"/>
      <c r="S37" s="12"/>
    </row>
    <row r="38" spans="1:19" ht="51">
      <c r="A38" s="42" t="s">
        <v>0</v>
      </c>
      <c r="B38" s="42" t="s">
        <v>22</v>
      </c>
      <c r="C38" s="42" t="s">
        <v>21</v>
      </c>
      <c r="D38" s="42" t="s">
        <v>46</v>
      </c>
      <c r="E38" s="42" t="s">
        <v>41</v>
      </c>
      <c r="F38" s="42" t="s">
        <v>63</v>
      </c>
      <c r="G38" s="42" t="s">
        <v>75</v>
      </c>
      <c r="H38" s="42" t="s">
        <v>92</v>
      </c>
      <c r="I38" s="42" t="s">
        <v>56</v>
      </c>
      <c r="J38" s="42" t="s">
        <v>16</v>
      </c>
      <c r="K38" s="42" t="s">
        <v>57</v>
      </c>
      <c r="L38" s="83" t="s">
        <v>85</v>
      </c>
      <c r="M38" s="84"/>
      <c r="N38" s="85"/>
      <c r="O38" s="21"/>
      <c r="P38" s="22"/>
      <c r="Q38" s="17"/>
      <c r="S38" s="12"/>
    </row>
    <row r="39" spans="1:19" hidden="1">
      <c r="A39" s="8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47"/>
      <c r="M39" s="82"/>
      <c r="N39" s="82"/>
      <c r="O39" s="17"/>
      <c r="P39" s="17"/>
      <c r="Q39" s="17"/>
      <c r="S39" s="12"/>
    </row>
    <row r="40" spans="1:19">
      <c r="A40" s="87">
        <v>1</v>
      </c>
      <c r="B40" s="87">
        <v>1</v>
      </c>
      <c r="C40" s="87">
        <v>1980</v>
      </c>
      <c r="D40" s="88">
        <v>0</v>
      </c>
      <c r="E40" s="88">
        <v>0</v>
      </c>
      <c r="F40" s="89">
        <f t="shared" ref="F40:F103" si="0">D40*$F$10*43560/12/0.133680556</f>
        <v>0</v>
      </c>
      <c r="G40" s="89">
        <f t="shared" ref="G40:G103" si="1">IF(AND(B40&gt;=$F$11,B40&lt;=$G$11),$F$14,0)</f>
        <v>0</v>
      </c>
      <c r="H40" s="89">
        <f>F40-G40</f>
        <v>0</v>
      </c>
      <c r="I40" s="89">
        <f t="shared" ref="I40:I103" si="2">IF(B40&gt;43,0,IF(AND(H40&gt;=0,(I39-H40)&lt;=0),0,IF(H40&lt;=0,ABS(H40)+I39,I39-H40)))</f>
        <v>0</v>
      </c>
      <c r="J40" s="89">
        <f>IF(L40=0,0,IF(J39+H40&lt;=0,0,IF(J39+H40&gt;=$F$13,$F$13,J39+H40)))</f>
        <v>0</v>
      </c>
      <c r="K40" s="87">
        <f>IF(AND(J40&gt;0,G40&lt;=$F$13),0,1)</f>
        <v>1</v>
      </c>
      <c r="L40" s="47">
        <f>IF(OR(B40&gt;43,B40&gt;$G$11,B40&lt;$F$11),0,1)</f>
        <v>0</v>
      </c>
      <c r="M40" s="82"/>
      <c r="N40" s="82"/>
      <c r="O40" s="17"/>
      <c r="P40" s="17"/>
      <c r="Q40" s="17"/>
      <c r="S40" s="12"/>
    </row>
    <row r="41" spans="1:19">
      <c r="A41" s="87">
        <v>2</v>
      </c>
      <c r="B41" s="87">
        <v>2</v>
      </c>
      <c r="C41" s="87">
        <v>1980</v>
      </c>
      <c r="D41" s="88">
        <v>0</v>
      </c>
      <c r="E41" s="88">
        <v>0</v>
      </c>
      <c r="F41" s="89">
        <f t="shared" si="0"/>
        <v>0</v>
      </c>
      <c r="G41" s="89">
        <f t="shared" si="1"/>
        <v>0</v>
      </c>
      <c r="H41" s="89">
        <f t="shared" ref="H41:H104" si="3">F41-G41</f>
        <v>0</v>
      </c>
      <c r="I41" s="89">
        <f t="shared" si="2"/>
        <v>0</v>
      </c>
      <c r="J41" s="89">
        <f t="shared" ref="J41:J104" si="4">IF(L41=0,0,IF(J40+H41&lt;=0,0,IF(J40+H41&gt;=$F$13,$F$13,J40+H41)))</f>
        <v>0</v>
      </c>
      <c r="K41" s="87">
        <f t="shared" ref="K41:K104" si="5">IF(AND(J41&gt;0,G41&lt;=$F$13),0,1)</f>
        <v>1</v>
      </c>
      <c r="L41" s="47">
        <f t="shared" ref="L41:L104" si="6">IF(OR(B41&gt;43,B41&gt;$G$11,B41&lt;$F$11),0,1)</f>
        <v>0</v>
      </c>
      <c r="M41" s="82"/>
      <c r="N41" s="46"/>
      <c r="O41" s="16"/>
      <c r="S41" s="12"/>
    </row>
    <row r="42" spans="1:19">
      <c r="A42" s="87">
        <v>3</v>
      </c>
      <c r="B42" s="87">
        <v>3</v>
      </c>
      <c r="C42" s="87">
        <v>1980</v>
      </c>
      <c r="D42" s="88">
        <v>0</v>
      </c>
      <c r="E42" s="88">
        <v>0</v>
      </c>
      <c r="F42" s="89">
        <f t="shared" si="0"/>
        <v>0</v>
      </c>
      <c r="G42" s="89">
        <f t="shared" si="1"/>
        <v>0</v>
      </c>
      <c r="H42" s="89">
        <f t="shared" si="3"/>
        <v>0</v>
      </c>
      <c r="I42" s="89">
        <f t="shared" si="2"/>
        <v>0</v>
      </c>
      <c r="J42" s="89">
        <f t="shared" si="4"/>
        <v>0</v>
      </c>
      <c r="K42" s="87">
        <f t="shared" si="5"/>
        <v>1</v>
      </c>
      <c r="L42" s="47">
        <f t="shared" si="6"/>
        <v>0</v>
      </c>
      <c r="M42" s="82"/>
      <c r="N42" s="46"/>
      <c r="O42" s="16"/>
      <c r="S42" s="12"/>
    </row>
    <row r="43" spans="1:19">
      <c r="A43" s="87">
        <v>4</v>
      </c>
      <c r="B43" s="87">
        <v>4</v>
      </c>
      <c r="C43" s="87">
        <v>1980</v>
      </c>
      <c r="D43" s="88">
        <v>0</v>
      </c>
      <c r="E43" s="88">
        <v>0</v>
      </c>
      <c r="F43" s="89">
        <f t="shared" si="0"/>
        <v>0</v>
      </c>
      <c r="G43" s="89">
        <f t="shared" si="1"/>
        <v>0</v>
      </c>
      <c r="H43" s="89">
        <f t="shared" si="3"/>
        <v>0</v>
      </c>
      <c r="I43" s="89">
        <f t="shared" si="2"/>
        <v>0</v>
      </c>
      <c r="J43" s="89">
        <f t="shared" si="4"/>
        <v>0</v>
      </c>
      <c r="K43" s="87">
        <f t="shared" si="5"/>
        <v>1</v>
      </c>
      <c r="L43" s="47">
        <f t="shared" si="6"/>
        <v>0</v>
      </c>
      <c r="M43" s="82"/>
      <c r="N43" s="46"/>
      <c r="O43" s="16"/>
      <c r="S43" s="12"/>
    </row>
    <row r="44" spans="1:19">
      <c r="A44" s="87">
        <v>5</v>
      </c>
      <c r="B44" s="87">
        <v>5</v>
      </c>
      <c r="C44" s="87">
        <v>1980</v>
      </c>
      <c r="D44" s="88">
        <v>0</v>
      </c>
      <c r="E44" s="88">
        <v>0</v>
      </c>
      <c r="F44" s="89">
        <f t="shared" si="0"/>
        <v>0</v>
      </c>
      <c r="G44" s="89">
        <f t="shared" si="1"/>
        <v>0</v>
      </c>
      <c r="H44" s="89">
        <f t="shared" si="3"/>
        <v>0</v>
      </c>
      <c r="I44" s="89">
        <f t="shared" si="2"/>
        <v>0</v>
      </c>
      <c r="J44" s="89">
        <f t="shared" si="4"/>
        <v>0</v>
      </c>
      <c r="K44" s="87">
        <f t="shared" si="5"/>
        <v>1</v>
      </c>
      <c r="L44" s="47">
        <f t="shared" si="6"/>
        <v>0</v>
      </c>
      <c r="M44" s="82"/>
      <c r="N44" s="46"/>
      <c r="O44" s="16"/>
      <c r="S44" s="12"/>
    </row>
    <row r="45" spans="1:19">
      <c r="A45" s="87">
        <v>6</v>
      </c>
      <c r="B45" s="87">
        <v>6</v>
      </c>
      <c r="C45" s="87">
        <v>1980</v>
      </c>
      <c r="D45" s="88">
        <v>0</v>
      </c>
      <c r="E45" s="88">
        <v>0</v>
      </c>
      <c r="F45" s="89">
        <f t="shared" si="0"/>
        <v>0</v>
      </c>
      <c r="G45" s="89">
        <f t="shared" si="1"/>
        <v>0</v>
      </c>
      <c r="H45" s="89">
        <f t="shared" si="3"/>
        <v>0</v>
      </c>
      <c r="I45" s="89">
        <f t="shared" si="2"/>
        <v>0</v>
      </c>
      <c r="J45" s="89">
        <f t="shared" si="4"/>
        <v>0</v>
      </c>
      <c r="K45" s="87">
        <f t="shared" si="5"/>
        <v>1</v>
      </c>
      <c r="L45" s="47">
        <f t="shared" si="6"/>
        <v>0</v>
      </c>
      <c r="M45" s="82"/>
      <c r="N45" s="46"/>
      <c r="O45" s="16"/>
      <c r="S45" s="12"/>
    </row>
    <row r="46" spans="1:19">
      <c r="A46" s="87">
        <v>7</v>
      </c>
      <c r="B46" s="87">
        <v>7</v>
      </c>
      <c r="C46" s="87">
        <v>1980</v>
      </c>
      <c r="D46" s="88">
        <v>0</v>
      </c>
      <c r="E46" s="88">
        <v>0</v>
      </c>
      <c r="F46" s="89">
        <f t="shared" si="0"/>
        <v>0</v>
      </c>
      <c r="G46" s="89">
        <f t="shared" si="1"/>
        <v>0</v>
      </c>
      <c r="H46" s="89">
        <f t="shared" si="3"/>
        <v>0</v>
      </c>
      <c r="I46" s="89">
        <f t="shared" si="2"/>
        <v>0</v>
      </c>
      <c r="J46" s="89">
        <f t="shared" si="4"/>
        <v>0</v>
      </c>
      <c r="K46" s="87">
        <f t="shared" si="5"/>
        <v>1</v>
      </c>
      <c r="L46" s="47">
        <f t="shared" si="6"/>
        <v>0</v>
      </c>
      <c r="M46" s="82"/>
      <c r="N46" s="46"/>
      <c r="O46" s="16"/>
      <c r="S46" s="12"/>
    </row>
    <row r="47" spans="1:19">
      <c r="A47" s="87">
        <v>8</v>
      </c>
      <c r="B47" s="87">
        <v>8</v>
      </c>
      <c r="C47" s="87">
        <v>1980</v>
      </c>
      <c r="D47" s="88">
        <v>0</v>
      </c>
      <c r="E47" s="88">
        <v>0</v>
      </c>
      <c r="F47" s="89">
        <f t="shared" si="0"/>
        <v>0</v>
      </c>
      <c r="G47" s="89">
        <f t="shared" si="1"/>
        <v>0</v>
      </c>
      <c r="H47" s="89">
        <f t="shared" si="3"/>
        <v>0</v>
      </c>
      <c r="I47" s="89">
        <f t="shared" si="2"/>
        <v>0</v>
      </c>
      <c r="J47" s="89">
        <f t="shared" si="4"/>
        <v>0</v>
      </c>
      <c r="K47" s="87">
        <f t="shared" si="5"/>
        <v>1</v>
      </c>
      <c r="L47" s="47">
        <f t="shared" si="6"/>
        <v>0</v>
      </c>
      <c r="M47" s="82"/>
      <c r="N47" s="46"/>
      <c r="O47" s="16"/>
      <c r="S47" s="12"/>
    </row>
    <row r="48" spans="1:19">
      <c r="A48" s="87">
        <v>9</v>
      </c>
      <c r="B48" s="87">
        <v>9</v>
      </c>
      <c r="C48" s="87">
        <v>1980</v>
      </c>
      <c r="D48" s="88">
        <v>0</v>
      </c>
      <c r="E48" s="88">
        <v>0</v>
      </c>
      <c r="F48" s="89">
        <f t="shared" si="0"/>
        <v>0</v>
      </c>
      <c r="G48" s="89">
        <f t="shared" si="1"/>
        <v>0</v>
      </c>
      <c r="H48" s="89">
        <f t="shared" si="3"/>
        <v>0</v>
      </c>
      <c r="I48" s="89">
        <f t="shared" si="2"/>
        <v>0</v>
      </c>
      <c r="J48" s="89">
        <f t="shared" si="4"/>
        <v>0</v>
      </c>
      <c r="K48" s="87">
        <f t="shared" si="5"/>
        <v>1</v>
      </c>
      <c r="L48" s="47">
        <f t="shared" si="6"/>
        <v>0</v>
      </c>
      <c r="M48" s="82"/>
      <c r="N48" s="46"/>
      <c r="O48" s="16"/>
      <c r="S48" s="12"/>
    </row>
    <row r="49" spans="1:19">
      <c r="A49" s="87">
        <v>10</v>
      </c>
      <c r="B49" s="87">
        <v>10</v>
      </c>
      <c r="C49" s="87">
        <v>1980</v>
      </c>
      <c r="D49" s="88">
        <v>0</v>
      </c>
      <c r="E49" s="88">
        <v>0</v>
      </c>
      <c r="F49" s="89">
        <f t="shared" si="0"/>
        <v>0</v>
      </c>
      <c r="G49" s="89">
        <f t="shared" si="1"/>
        <v>0</v>
      </c>
      <c r="H49" s="89">
        <f t="shared" si="3"/>
        <v>0</v>
      </c>
      <c r="I49" s="89">
        <f t="shared" si="2"/>
        <v>0</v>
      </c>
      <c r="J49" s="89">
        <f t="shared" si="4"/>
        <v>0</v>
      </c>
      <c r="K49" s="87">
        <f t="shared" si="5"/>
        <v>1</v>
      </c>
      <c r="L49" s="47">
        <f t="shared" si="6"/>
        <v>0</v>
      </c>
      <c r="M49" s="82"/>
      <c r="N49" s="46"/>
      <c r="O49" s="16"/>
      <c r="S49" s="12"/>
    </row>
    <row r="50" spans="1:19">
      <c r="A50" s="87">
        <v>11</v>
      </c>
      <c r="B50" s="87">
        <v>11</v>
      </c>
      <c r="C50" s="87">
        <v>1980</v>
      </c>
      <c r="D50" s="88">
        <v>0.26500000000000001</v>
      </c>
      <c r="E50" s="88">
        <v>0.1895325588617949</v>
      </c>
      <c r="F50" s="89">
        <f t="shared" si="0"/>
        <v>7195.8856903617316</v>
      </c>
      <c r="G50" s="89">
        <f t="shared" si="1"/>
        <v>0</v>
      </c>
      <c r="H50" s="89">
        <f t="shared" si="3"/>
        <v>7195.8856903617316</v>
      </c>
      <c r="I50" s="89">
        <f t="shared" si="2"/>
        <v>0</v>
      </c>
      <c r="J50" s="89">
        <f t="shared" si="4"/>
        <v>0</v>
      </c>
      <c r="K50" s="87">
        <f t="shared" si="5"/>
        <v>1</v>
      </c>
      <c r="L50" s="47">
        <f t="shared" si="6"/>
        <v>0</v>
      </c>
      <c r="M50" s="82"/>
      <c r="N50" s="46"/>
      <c r="O50" s="16"/>
      <c r="S50" s="12"/>
    </row>
    <row r="51" spans="1:19">
      <c r="A51" s="87">
        <v>12</v>
      </c>
      <c r="B51" s="87">
        <v>12</v>
      </c>
      <c r="C51" s="87">
        <v>1980</v>
      </c>
      <c r="D51" s="88">
        <v>0.42</v>
      </c>
      <c r="E51" s="88">
        <v>0.36389574766032234</v>
      </c>
      <c r="F51" s="89">
        <f t="shared" si="0"/>
        <v>11404.799962082743</v>
      </c>
      <c r="G51" s="89">
        <f t="shared" si="1"/>
        <v>0</v>
      </c>
      <c r="H51" s="89">
        <f t="shared" si="3"/>
        <v>11404.799962082743</v>
      </c>
      <c r="I51" s="89">
        <f t="shared" si="2"/>
        <v>0</v>
      </c>
      <c r="J51" s="89">
        <f t="shared" si="4"/>
        <v>0</v>
      </c>
      <c r="K51" s="87">
        <f t="shared" si="5"/>
        <v>1</v>
      </c>
      <c r="L51" s="47">
        <f t="shared" si="6"/>
        <v>0</v>
      </c>
      <c r="M51" s="82"/>
      <c r="N51" s="46"/>
      <c r="O51" s="16"/>
      <c r="S51" s="12"/>
    </row>
    <row r="52" spans="1:19">
      <c r="A52" s="87">
        <v>13</v>
      </c>
      <c r="B52" s="87">
        <v>13</v>
      </c>
      <c r="C52" s="87">
        <v>1980</v>
      </c>
      <c r="D52" s="88">
        <v>0.245</v>
      </c>
      <c r="E52" s="88">
        <v>0.3757729130025384</v>
      </c>
      <c r="F52" s="89">
        <f t="shared" si="0"/>
        <v>6652.7999778815993</v>
      </c>
      <c r="G52" s="89">
        <f t="shared" si="1"/>
        <v>2000</v>
      </c>
      <c r="H52" s="89">
        <f t="shared" si="3"/>
        <v>4652.7999778815993</v>
      </c>
      <c r="I52" s="89">
        <f t="shared" si="2"/>
        <v>0</v>
      </c>
      <c r="J52" s="89">
        <f t="shared" si="4"/>
        <v>4652.7999778815993</v>
      </c>
      <c r="K52" s="87">
        <f t="shared" si="5"/>
        <v>0</v>
      </c>
      <c r="L52" s="47">
        <f t="shared" si="6"/>
        <v>1</v>
      </c>
      <c r="M52" s="82"/>
      <c r="N52" s="46"/>
      <c r="O52" s="16"/>
      <c r="S52" s="12"/>
    </row>
    <row r="53" spans="1:19">
      <c r="A53" s="87">
        <v>14</v>
      </c>
      <c r="B53" s="87">
        <v>14</v>
      </c>
      <c r="C53" s="87">
        <v>1980</v>
      </c>
      <c r="D53" s="88">
        <v>0.09</v>
      </c>
      <c r="E53" s="88">
        <v>0.67112440876427204</v>
      </c>
      <c r="F53" s="89">
        <f t="shared" si="0"/>
        <v>2443.8857061605877</v>
      </c>
      <c r="G53" s="89">
        <f t="shared" si="1"/>
        <v>2000</v>
      </c>
      <c r="H53" s="89">
        <f t="shared" si="3"/>
        <v>443.88570616058769</v>
      </c>
      <c r="I53" s="89">
        <f t="shared" si="2"/>
        <v>0</v>
      </c>
      <c r="J53" s="89">
        <f t="shared" si="4"/>
        <v>5096.6856840421869</v>
      </c>
      <c r="K53" s="87">
        <f t="shared" si="5"/>
        <v>0</v>
      </c>
      <c r="L53" s="47">
        <f t="shared" si="6"/>
        <v>1</v>
      </c>
      <c r="M53" s="82"/>
      <c r="N53" s="46"/>
      <c r="O53" s="16"/>
      <c r="S53" s="12"/>
    </row>
    <row r="54" spans="1:19">
      <c r="A54" s="87">
        <v>15</v>
      </c>
      <c r="B54" s="87">
        <v>15</v>
      </c>
      <c r="C54" s="87">
        <v>1980</v>
      </c>
      <c r="D54" s="88">
        <v>0.745</v>
      </c>
      <c r="E54" s="88">
        <v>0.49328362154409477</v>
      </c>
      <c r="F54" s="89">
        <f t="shared" si="0"/>
        <v>20229.942789884863</v>
      </c>
      <c r="G54" s="89">
        <f t="shared" si="1"/>
        <v>2000</v>
      </c>
      <c r="H54" s="89">
        <f t="shared" si="3"/>
        <v>18229.942789884863</v>
      </c>
      <c r="I54" s="89">
        <f t="shared" si="2"/>
        <v>0</v>
      </c>
      <c r="J54" s="89">
        <f t="shared" si="4"/>
        <v>6000</v>
      </c>
      <c r="K54" s="87">
        <f t="shared" si="5"/>
        <v>0</v>
      </c>
      <c r="L54" s="47">
        <f t="shared" si="6"/>
        <v>1</v>
      </c>
      <c r="M54" s="82"/>
      <c r="N54" s="46"/>
      <c r="O54" s="16"/>
      <c r="S54" s="12"/>
    </row>
    <row r="55" spans="1:19">
      <c r="A55" s="87">
        <v>16</v>
      </c>
      <c r="B55" s="87">
        <v>16</v>
      </c>
      <c r="C55" s="87">
        <v>1980</v>
      </c>
      <c r="D55" s="88">
        <v>0.01</v>
      </c>
      <c r="E55" s="88">
        <v>0.926242125039485</v>
      </c>
      <c r="F55" s="89">
        <f t="shared" si="0"/>
        <v>271.5428562400653</v>
      </c>
      <c r="G55" s="89">
        <f t="shared" si="1"/>
        <v>2000</v>
      </c>
      <c r="H55" s="89">
        <f t="shared" si="3"/>
        <v>-1728.4571437599348</v>
      </c>
      <c r="I55" s="89">
        <f t="shared" si="2"/>
        <v>1728.4571437599348</v>
      </c>
      <c r="J55" s="89">
        <f t="shared" si="4"/>
        <v>4271.5428562400648</v>
      </c>
      <c r="K55" s="87">
        <f t="shared" si="5"/>
        <v>0</v>
      </c>
      <c r="L55" s="47">
        <f t="shared" si="6"/>
        <v>1</v>
      </c>
      <c r="M55" s="82"/>
      <c r="N55" s="46"/>
      <c r="O55" s="16"/>
      <c r="S55" s="12"/>
    </row>
    <row r="56" spans="1:19">
      <c r="A56" s="87">
        <v>17</v>
      </c>
      <c r="B56" s="87">
        <v>17</v>
      </c>
      <c r="C56" s="87">
        <v>1980</v>
      </c>
      <c r="D56" s="88">
        <v>5.0000000000000001E-3</v>
      </c>
      <c r="E56" s="88">
        <v>1.1722901562845791</v>
      </c>
      <c r="F56" s="89">
        <f t="shared" si="0"/>
        <v>135.77142812003265</v>
      </c>
      <c r="G56" s="89">
        <f t="shared" si="1"/>
        <v>2000</v>
      </c>
      <c r="H56" s="89">
        <f t="shared" si="3"/>
        <v>-1864.2285718799674</v>
      </c>
      <c r="I56" s="89">
        <f t="shared" si="2"/>
        <v>3592.6857156399019</v>
      </c>
      <c r="J56" s="89">
        <f t="shared" si="4"/>
        <v>2407.3142843600972</v>
      </c>
      <c r="K56" s="87">
        <f t="shared" si="5"/>
        <v>0</v>
      </c>
      <c r="L56" s="47">
        <f t="shared" si="6"/>
        <v>1</v>
      </c>
      <c r="M56" s="82"/>
      <c r="N56" s="46"/>
      <c r="O56" s="16"/>
      <c r="S56" s="12"/>
    </row>
    <row r="57" spans="1:19">
      <c r="A57" s="87">
        <v>18</v>
      </c>
      <c r="B57" s="87">
        <v>18</v>
      </c>
      <c r="C57" s="87">
        <v>1980</v>
      </c>
      <c r="D57" s="88">
        <v>5.0000000000000001E-3</v>
      </c>
      <c r="E57" s="88">
        <v>1.3689433056902918</v>
      </c>
      <c r="F57" s="89">
        <f t="shared" si="0"/>
        <v>135.77142812003265</v>
      </c>
      <c r="G57" s="89">
        <f t="shared" si="1"/>
        <v>2000</v>
      </c>
      <c r="H57" s="89">
        <f t="shared" si="3"/>
        <v>-1864.2285718799674</v>
      </c>
      <c r="I57" s="89">
        <f t="shared" si="2"/>
        <v>5456.9142875198695</v>
      </c>
      <c r="J57" s="89">
        <f t="shared" si="4"/>
        <v>543.08571248012981</v>
      </c>
      <c r="K57" s="87">
        <f t="shared" si="5"/>
        <v>0</v>
      </c>
      <c r="L57" s="47">
        <f t="shared" si="6"/>
        <v>1</v>
      </c>
      <c r="M57" s="82"/>
      <c r="N57" s="46"/>
      <c r="O57" s="16"/>
      <c r="S57" s="12"/>
    </row>
    <row r="58" spans="1:19">
      <c r="A58" s="87">
        <v>19</v>
      </c>
      <c r="B58" s="87">
        <v>19</v>
      </c>
      <c r="C58" s="87">
        <v>1980</v>
      </c>
      <c r="D58" s="88">
        <v>0.15000000000000002</v>
      </c>
      <c r="E58" s="88">
        <v>1.0939342508526908</v>
      </c>
      <c r="F58" s="89">
        <f t="shared" si="0"/>
        <v>4073.1428436009801</v>
      </c>
      <c r="G58" s="89">
        <f t="shared" si="1"/>
        <v>2000</v>
      </c>
      <c r="H58" s="89">
        <f t="shared" si="3"/>
        <v>2073.1428436009801</v>
      </c>
      <c r="I58" s="89">
        <f t="shared" si="2"/>
        <v>3383.7714439188894</v>
      </c>
      <c r="J58" s="89">
        <f t="shared" si="4"/>
        <v>2616.2285560811097</v>
      </c>
      <c r="K58" s="87">
        <f t="shared" si="5"/>
        <v>0</v>
      </c>
      <c r="L58" s="47">
        <f t="shared" si="6"/>
        <v>1</v>
      </c>
      <c r="M58" s="82"/>
      <c r="N58" s="46"/>
      <c r="O58" s="16"/>
      <c r="S58" s="12"/>
    </row>
    <row r="59" spans="1:19">
      <c r="A59" s="87">
        <v>20</v>
      </c>
      <c r="B59" s="87">
        <v>20</v>
      </c>
      <c r="C59" s="87">
        <v>1980</v>
      </c>
      <c r="D59" s="88">
        <v>0.71</v>
      </c>
      <c r="E59" s="88">
        <v>0.97538897538305602</v>
      </c>
      <c r="F59" s="89">
        <f t="shared" si="0"/>
        <v>19279.542793044635</v>
      </c>
      <c r="G59" s="89">
        <f t="shared" si="1"/>
        <v>2000</v>
      </c>
      <c r="H59" s="89">
        <f t="shared" si="3"/>
        <v>17279.542793044635</v>
      </c>
      <c r="I59" s="89">
        <f t="shared" si="2"/>
        <v>0</v>
      </c>
      <c r="J59" s="89">
        <f t="shared" si="4"/>
        <v>6000</v>
      </c>
      <c r="K59" s="87">
        <f t="shared" si="5"/>
        <v>0</v>
      </c>
      <c r="L59" s="47">
        <f t="shared" si="6"/>
        <v>1</v>
      </c>
      <c r="M59" s="82"/>
      <c r="N59" s="46"/>
      <c r="O59" s="16"/>
      <c r="S59" s="12"/>
    </row>
    <row r="60" spans="1:19">
      <c r="A60" s="87">
        <v>21</v>
      </c>
      <c r="B60" s="87">
        <v>21</v>
      </c>
      <c r="C60" s="87">
        <v>1980</v>
      </c>
      <c r="D60" s="88">
        <v>0.03</v>
      </c>
      <c r="E60" s="88">
        <v>1.4951102346954597</v>
      </c>
      <c r="F60" s="89">
        <f t="shared" si="0"/>
        <v>814.62856872019586</v>
      </c>
      <c r="G60" s="89">
        <f t="shared" si="1"/>
        <v>2000</v>
      </c>
      <c r="H60" s="89">
        <f t="shared" si="3"/>
        <v>-1185.3714312798043</v>
      </c>
      <c r="I60" s="89">
        <f t="shared" si="2"/>
        <v>1185.3714312798043</v>
      </c>
      <c r="J60" s="89">
        <f t="shared" si="4"/>
        <v>4814.6285687201962</v>
      </c>
      <c r="K60" s="87">
        <f t="shared" si="5"/>
        <v>0</v>
      </c>
      <c r="L60" s="47">
        <f t="shared" si="6"/>
        <v>1</v>
      </c>
      <c r="M60" s="82"/>
      <c r="N60" s="46"/>
      <c r="O60" s="16"/>
      <c r="S60" s="12"/>
    </row>
    <row r="61" spans="1:19">
      <c r="A61" s="87">
        <v>22</v>
      </c>
      <c r="B61" s="87">
        <v>22</v>
      </c>
      <c r="C61" s="87">
        <v>1980</v>
      </c>
      <c r="D61" s="88">
        <v>1.4249999999999998</v>
      </c>
      <c r="E61" s="88">
        <v>1.4420149591590661</v>
      </c>
      <c r="F61" s="89">
        <f t="shared" si="0"/>
        <v>38694.857014209301</v>
      </c>
      <c r="G61" s="89">
        <f t="shared" si="1"/>
        <v>2000</v>
      </c>
      <c r="H61" s="89">
        <f t="shared" si="3"/>
        <v>36694.857014209301</v>
      </c>
      <c r="I61" s="89">
        <f t="shared" si="2"/>
        <v>0</v>
      </c>
      <c r="J61" s="89">
        <f t="shared" si="4"/>
        <v>6000</v>
      </c>
      <c r="K61" s="87">
        <f t="shared" si="5"/>
        <v>0</v>
      </c>
      <c r="L61" s="47">
        <f t="shared" si="6"/>
        <v>1</v>
      </c>
      <c r="M61" s="82"/>
      <c r="N61" s="46"/>
      <c r="O61" s="16"/>
      <c r="S61" s="12"/>
    </row>
    <row r="62" spans="1:19">
      <c r="A62" s="87">
        <v>23</v>
      </c>
      <c r="B62" s="87">
        <v>23</v>
      </c>
      <c r="C62" s="87">
        <v>1980</v>
      </c>
      <c r="D62" s="88">
        <v>4.915</v>
      </c>
      <c r="E62" s="88">
        <v>1.322714565579965</v>
      </c>
      <c r="F62" s="89">
        <f t="shared" si="0"/>
        <v>133463.31384199209</v>
      </c>
      <c r="G62" s="89">
        <f t="shared" si="1"/>
        <v>2000</v>
      </c>
      <c r="H62" s="89">
        <f t="shared" si="3"/>
        <v>131463.31384199209</v>
      </c>
      <c r="I62" s="89">
        <f t="shared" si="2"/>
        <v>0</v>
      </c>
      <c r="J62" s="89">
        <f t="shared" si="4"/>
        <v>6000</v>
      </c>
      <c r="K62" s="87">
        <f t="shared" si="5"/>
        <v>0</v>
      </c>
      <c r="L62" s="47">
        <f t="shared" si="6"/>
        <v>1</v>
      </c>
      <c r="M62" s="82"/>
      <c r="N62" s="46"/>
      <c r="O62" s="16"/>
      <c r="S62" s="12"/>
    </row>
    <row r="63" spans="1:19">
      <c r="A63" s="87">
        <v>24</v>
      </c>
      <c r="B63" s="87">
        <v>24</v>
      </c>
      <c r="C63" s="87">
        <v>1980</v>
      </c>
      <c r="D63" s="88">
        <v>0.37</v>
      </c>
      <c r="E63" s="88">
        <v>1.41459448674609</v>
      </c>
      <c r="F63" s="89">
        <f t="shared" si="0"/>
        <v>10047.085680882416</v>
      </c>
      <c r="G63" s="89">
        <f t="shared" si="1"/>
        <v>2000</v>
      </c>
      <c r="H63" s="89">
        <f t="shared" si="3"/>
        <v>8047.0856808824155</v>
      </c>
      <c r="I63" s="89">
        <f t="shared" si="2"/>
        <v>0</v>
      </c>
      <c r="J63" s="89">
        <f t="shared" si="4"/>
        <v>6000</v>
      </c>
      <c r="K63" s="87">
        <f t="shared" si="5"/>
        <v>0</v>
      </c>
      <c r="L63" s="47">
        <f t="shared" si="6"/>
        <v>1</v>
      </c>
      <c r="M63" s="82"/>
      <c r="N63" s="46"/>
      <c r="O63" s="16"/>
      <c r="S63" s="12"/>
    </row>
    <row r="64" spans="1:19">
      <c r="A64" s="87">
        <v>25</v>
      </c>
      <c r="B64" s="87">
        <v>25</v>
      </c>
      <c r="C64" s="87">
        <v>1980</v>
      </c>
      <c r="D64" s="88">
        <v>0.245</v>
      </c>
      <c r="E64" s="88">
        <v>1.453142911903621</v>
      </c>
      <c r="F64" s="89">
        <f t="shared" si="0"/>
        <v>6652.7999778815993</v>
      </c>
      <c r="G64" s="89">
        <f t="shared" si="1"/>
        <v>2000</v>
      </c>
      <c r="H64" s="89">
        <f t="shared" si="3"/>
        <v>4652.7999778815993</v>
      </c>
      <c r="I64" s="89">
        <f t="shared" si="2"/>
        <v>0</v>
      </c>
      <c r="J64" s="89">
        <f t="shared" si="4"/>
        <v>6000</v>
      </c>
      <c r="K64" s="87">
        <f t="shared" si="5"/>
        <v>0</v>
      </c>
      <c r="L64" s="47">
        <f t="shared" si="6"/>
        <v>1</v>
      </c>
      <c r="M64" s="82"/>
      <c r="N64" s="46"/>
      <c r="O64" s="16"/>
      <c r="S64" s="12"/>
    </row>
    <row r="65" spans="1:19">
      <c r="A65" s="87">
        <v>26</v>
      </c>
      <c r="B65" s="87">
        <v>26</v>
      </c>
      <c r="C65" s="87">
        <v>1980</v>
      </c>
      <c r="D65" s="88">
        <v>0.01</v>
      </c>
      <c r="E65" s="88">
        <v>1.4753692898337059</v>
      </c>
      <c r="F65" s="89">
        <f t="shared" si="0"/>
        <v>271.5428562400653</v>
      </c>
      <c r="G65" s="89">
        <f t="shared" si="1"/>
        <v>2000</v>
      </c>
      <c r="H65" s="89">
        <f t="shared" si="3"/>
        <v>-1728.4571437599348</v>
      </c>
      <c r="I65" s="89">
        <f t="shared" si="2"/>
        <v>1728.4571437599348</v>
      </c>
      <c r="J65" s="89">
        <f t="shared" si="4"/>
        <v>4271.5428562400648</v>
      </c>
      <c r="K65" s="87">
        <f t="shared" si="5"/>
        <v>0</v>
      </c>
      <c r="L65" s="47">
        <f t="shared" si="6"/>
        <v>1</v>
      </c>
      <c r="M65" s="82"/>
      <c r="N65" s="46"/>
      <c r="O65" s="16"/>
      <c r="S65" s="12"/>
    </row>
    <row r="66" spans="1:19">
      <c r="A66" s="87">
        <v>27</v>
      </c>
      <c r="B66" s="87">
        <v>27</v>
      </c>
      <c r="C66" s="87">
        <v>1980</v>
      </c>
      <c r="D66" s="88">
        <v>5.0000000000000001E-3</v>
      </c>
      <c r="E66" s="88">
        <v>1.4796838567584389</v>
      </c>
      <c r="F66" s="89">
        <f t="shared" si="0"/>
        <v>135.77142812003265</v>
      </c>
      <c r="G66" s="89">
        <f t="shared" si="1"/>
        <v>2000</v>
      </c>
      <c r="H66" s="89">
        <f t="shared" si="3"/>
        <v>-1864.2285718799674</v>
      </c>
      <c r="I66" s="89">
        <f t="shared" si="2"/>
        <v>3592.6857156399019</v>
      </c>
      <c r="J66" s="89">
        <f t="shared" si="4"/>
        <v>2407.3142843600972</v>
      </c>
      <c r="K66" s="87">
        <f t="shared" si="5"/>
        <v>0</v>
      </c>
      <c r="L66" s="47">
        <f t="shared" si="6"/>
        <v>1</v>
      </c>
      <c r="M66" s="82"/>
      <c r="N66" s="46"/>
      <c r="O66" s="16"/>
      <c r="S66" s="12"/>
    </row>
    <row r="67" spans="1:19">
      <c r="A67" s="87">
        <v>28</v>
      </c>
      <c r="B67" s="87">
        <v>28</v>
      </c>
      <c r="C67" s="87">
        <v>1980</v>
      </c>
      <c r="D67" s="88">
        <v>0.3</v>
      </c>
      <c r="E67" s="88">
        <v>1.7955716517118239</v>
      </c>
      <c r="F67" s="89">
        <f t="shared" si="0"/>
        <v>8146.2856872019593</v>
      </c>
      <c r="G67" s="89">
        <f t="shared" si="1"/>
        <v>2000</v>
      </c>
      <c r="H67" s="89">
        <f t="shared" si="3"/>
        <v>6146.2856872019593</v>
      </c>
      <c r="I67" s="89">
        <f t="shared" si="2"/>
        <v>0</v>
      </c>
      <c r="J67" s="89">
        <f t="shared" si="4"/>
        <v>6000</v>
      </c>
      <c r="K67" s="87">
        <f t="shared" si="5"/>
        <v>0</v>
      </c>
      <c r="L67" s="47">
        <f t="shared" si="6"/>
        <v>1</v>
      </c>
      <c r="M67" s="82"/>
      <c r="N67" s="46"/>
      <c r="O67" s="16"/>
      <c r="S67" s="12"/>
    </row>
    <row r="68" spans="1:19">
      <c r="A68" s="87">
        <v>29</v>
      </c>
      <c r="B68" s="87">
        <v>29</v>
      </c>
      <c r="C68" s="87">
        <v>1980</v>
      </c>
      <c r="D68" s="88">
        <v>1.2599999999999998</v>
      </c>
      <c r="E68" s="88">
        <v>1.6730125967187237</v>
      </c>
      <c r="F68" s="89">
        <f t="shared" si="0"/>
        <v>34214.399886248219</v>
      </c>
      <c r="G68" s="89">
        <f t="shared" si="1"/>
        <v>2000</v>
      </c>
      <c r="H68" s="89">
        <f t="shared" si="3"/>
        <v>32214.399886248219</v>
      </c>
      <c r="I68" s="89">
        <f t="shared" si="2"/>
        <v>0</v>
      </c>
      <c r="J68" s="89">
        <f t="shared" si="4"/>
        <v>6000</v>
      </c>
      <c r="K68" s="87">
        <f t="shared" si="5"/>
        <v>0</v>
      </c>
      <c r="L68" s="47">
        <f t="shared" si="6"/>
        <v>1</v>
      </c>
      <c r="M68" s="82"/>
      <c r="N68" s="46"/>
      <c r="O68" s="16"/>
      <c r="S68" s="12"/>
    </row>
    <row r="69" spans="1:19">
      <c r="A69" s="87">
        <v>30</v>
      </c>
      <c r="B69" s="87">
        <v>30</v>
      </c>
      <c r="C69" s="87">
        <v>1980</v>
      </c>
      <c r="D69" s="88">
        <v>0.66999999999999993</v>
      </c>
      <c r="E69" s="88">
        <v>1.3900629907081199</v>
      </c>
      <c r="F69" s="89">
        <f t="shared" si="0"/>
        <v>18193.371368084376</v>
      </c>
      <c r="G69" s="89">
        <f t="shared" si="1"/>
        <v>2000</v>
      </c>
      <c r="H69" s="89">
        <f t="shared" si="3"/>
        <v>16193.371368084376</v>
      </c>
      <c r="I69" s="89">
        <f t="shared" si="2"/>
        <v>0</v>
      </c>
      <c r="J69" s="89">
        <f t="shared" si="4"/>
        <v>6000</v>
      </c>
      <c r="K69" s="87">
        <f t="shared" si="5"/>
        <v>0</v>
      </c>
      <c r="L69" s="47">
        <f t="shared" si="6"/>
        <v>1</v>
      </c>
      <c r="M69" s="82"/>
      <c r="N69" s="46"/>
      <c r="O69" s="16"/>
      <c r="S69" s="12"/>
    </row>
    <row r="70" spans="1:19">
      <c r="A70" s="87">
        <v>31</v>
      </c>
      <c r="B70" s="87">
        <v>31</v>
      </c>
      <c r="C70" s="87">
        <v>1980</v>
      </c>
      <c r="D70" s="88">
        <v>0.48000000000000004</v>
      </c>
      <c r="E70" s="88">
        <v>1.4722799197581169</v>
      </c>
      <c r="F70" s="89">
        <f t="shared" si="0"/>
        <v>13034.057099523137</v>
      </c>
      <c r="G70" s="89">
        <f t="shared" si="1"/>
        <v>2000</v>
      </c>
      <c r="H70" s="89">
        <f t="shared" si="3"/>
        <v>11034.057099523137</v>
      </c>
      <c r="I70" s="89">
        <f t="shared" si="2"/>
        <v>0</v>
      </c>
      <c r="J70" s="89">
        <f t="shared" si="4"/>
        <v>6000</v>
      </c>
      <c r="K70" s="87">
        <f t="shared" si="5"/>
        <v>0</v>
      </c>
      <c r="L70" s="47">
        <f t="shared" si="6"/>
        <v>1</v>
      </c>
      <c r="M70" s="82"/>
      <c r="N70" s="46"/>
      <c r="O70" s="16"/>
      <c r="S70" s="12"/>
    </row>
    <row r="71" spans="1:19">
      <c r="A71" s="87">
        <v>32</v>
      </c>
      <c r="B71" s="87">
        <v>32</v>
      </c>
      <c r="C71" s="87">
        <v>1980</v>
      </c>
      <c r="D71" s="88">
        <v>0.95499999999999996</v>
      </c>
      <c r="E71" s="88">
        <v>1.3048436994564609</v>
      </c>
      <c r="F71" s="89">
        <f t="shared" si="0"/>
        <v>25932.342770926232</v>
      </c>
      <c r="G71" s="89">
        <f t="shared" si="1"/>
        <v>2000</v>
      </c>
      <c r="H71" s="89">
        <f t="shared" si="3"/>
        <v>23932.342770926232</v>
      </c>
      <c r="I71" s="89">
        <f t="shared" si="2"/>
        <v>0</v>
      </c>
      <c r="J71" s="89">
        <f t="shared" si="4"/>
        <v>6000</v>
      </c>
      <c r="K71" s="87">
        <f t="shared" si="5"/>
        <v>0</v>
      </c>
      <c r="L71" s="47">
        <f t="shared" si="6"/>
        <v>1</v>
      </c>
      <c r="M71" s="82"/>
      <c r="N71" s="46"/>
      <c r="O71" s="16"/>
      <c r="S71" s="12"/>
    </row>
    <row r="72" spans="1:19">
      <c r="A72" s="87">
        <v>33</v>
      </c>
      <c r="B72" s="87">
        <v>33</v>
      </c>
      <c r="C72" s="87">
        <v>1980</v>
      </c>
      <c r="D72" s="88">
        <v>0.36</v>
      </c>
      <c r="E72" s="88">
        <v>1.1043370067475919</v>
      </c>
      <c r="F72" s="89">
        <f t="shared" si="0"/>
        <v>9775.5428246423508</v>
      </c>
      <c r="G72" s="89">
        <f t="shared" si="1"/>
        <v>2000</v>
      </c>
      <c r="H72" s="89">
        <f t="shared" si="3"/>
        <v>7775.5428246423508</v>
      </c>
      <c r="I72" s="89">
        <f t="shared" si="2"/>
        <v>0</v>
      </c>
      <c r="J72" s="89">
        <f t="shared" si="4"/>
        <v>6000</v>
      </c>
      <c r="K72" s="87">
        <f t="shared" si="5"/>
        <v>0</v>
      </c>
      <c r="L72" s="47">
        <f t="shared" si="6"/>
        <v>1</v>
      </c>
      <c r="M72" s="82"/>
      <c r="N72" s="46"/>
      <c r="O72" s="16"/>
      <c r="S72" s="12"/>
    </row>
    <row r="73" spans="1:19">
      <c r="A73" s="87">
        <v>34</v>
      </c>
      <c r="B73" s="87">
        <v>34</v>
      </c>
      <c r="C73" s="87">
        <v>1980</v>
      </c>
      <c r="D73" s="88">
        <v>0.47499999999999998</v>
      </c>
      <c r="E73" s="88">
        <v>1.2193598412759379</v>
      </c>
      <c r="F73" s="89">
        <f t="shared" si="0"/>
        <v>12898.285671403102</v>
      </c>
      <c r="G73" s="89">
        <f t="shared" si="1"/>
        <v>2000</v>
      </c>
      <c r="H73" s="89">
        <f t="shared" si="3"/>
        <v>10898.285671403102</v>
      </c>
      <c r="I73" s="89">
        <f t="shared" si="2"/>
        <v>0</v>
      </c>
      <c r="J73" s="89">
        <f t="shared" si="4"/>
        <v>6000</v>
      </c>
      <c r="K73" s="87">
        <f t="shared" si="5"/>
        <v>0</v>
      </c>
      <c r="L73" s="47">
        <f t="shared" si="6"/>
        <v>1</v>
      </c>
      <c r="M73" s="82"/>
      <c r="N73" s="46"/>
      <c r="O73" s="16"/>
      <c r="S73" s="12"/>
    </row>
    <row r="74" spans="1:19">
      <c r="A74" s="87">
        <v>35</v>
      </c>
      <c r="B74" s="87">
        <v>35</v>
      </c>
      <c r="C74" s="87">
        <v>1980</v>
      </c>
      <c r="D74" s="88">
        <v>0.75499999999999989</v>
      </c>
      <c r="E74" s="88">
        <v>1.0100157470012801</v>
      </c>
      <c r="F74" s="89">
        <f t="shared" si="0"/>
        <v>20501.485646124926</v>
      </c>
      <c r="G74" s="89">
        <f t="shared" si="1"/>
        <v>2000</v>
      </c>
      <c r="H74" s="89">
        <f t="shared" si="3"/>
        <v>18501.485646124926</v>
      </c>
      <c r="I74" s="89">
        <f t="shared" si="2"/>
        <v>0</v>
      </c>
      <c r="J74" s="89">
        <f t="shared" si="4"/>
        <v>6000</v>
      </c>
      <c r="K74" s="87">
        <f t="shared" si="5"/>
        <v>0</v>
      </c>
      <c r="L74" s="47">
        <f t="shared" si="6"/>
        <v>1</v>
      </c>
      <c r="M74" s="82"/>
      <c r="N74" s="46"/>
      <c r="O74" s="16"/>
      <c r="S74" s="12"/>
    </row>
    <row r="75" spans="1:19">
      <c r="A75" s="87">
        <v>36</v>
      </c>
      <c r="B75" s="87">
        <v>36</v>
      </c>
      <c r="C75" s="87">
        <v>1980</v>
      </c>
      <c r="D75" s="88">
        <v>1.03</v>
      </c>
      <c r="E75" s="88">
        <v>0.95937637697419187</v>
      </c>
      <c r="F75" s="89">
        <f t="shared" si="0"/>
        <v>27968.914192726726</v>
      </c>
      <c r="G75" s="89">
        <f t="shared" si="1"/>
        <v>2000</v>
      </c>
      <c r="H75" s="89">
        <f t="shared" si="3"/>
        <v>25968.914192726726</v>
      </c>
      <c r="I75" s="89">
        <f t="shared" si="2"/>
        <v>0</v>
      </c>
      <c r="J75" s="89">
        <f t="shared" si="4"/>
        <v>6000</v>
      </c>
      <c r="K75" s="87">
        <f t="shared" si="5"/>
        <v>0</v>
      </c>
      <c r="L75" s="47">
        <f t="shared" si="6"/>
        <v>1</v>
      </c>
      <c r="M75" s="82"/>
      <c r="N75" s="46"/>
      <c r="O75" s="16"/>
      <c r="S75" s="12"/>
    </row>
    <row r="76" spans="1:19">
      <c r="A76" s="87">
        <v>37</v>
      </c>
      <c r="B76" s="87">
        <v>37</v>
      </c>
      <c r="C76" s="87">
        <v>1980</v>
      </c>
      <c r="D76" s="88">
        <v>1.6649999999999996</v>
      </c>
      <c r="E76" s="88">
        <v>0.86582716447118691</v>
      </c>
      <c r="F76" s="89">
        <f t="shared" si="0"/>
        <v>45211.885563970856</v>
      </c>
      <c r="G76" s="89">
        <f t="shared" si="1"/>
        <v>2000</v>
      </c>
      <c r="H76" s="89">
        <f t="shared" si="3"/>
        <v>43211.885563970856</v>
      </c>
      <c r="I76" s="89">
        <f t="shared" si="2"/>
        <v>0</v>
      </c>
      <c r="J76" s="89">
        <f t="shared" si="4"/>
        <v>6000</v>
      </c>
      <c r="K76" s="87">
        <f t="shared" si="5"/>
        <v>0</v>
      </c>
      <c r="L76" s="47">
        <f t="shared" si="6"/>
        <v>1</v>
      </c>
      <c r="M76" s="82"/>
      <c r="N76" s="46"/>
      <c r="O76" s="16"/>
      <c r="S76" s="12"/>
    </row>
    <row r="77" spans="1:19">
      <c r="A77" s="87">
        <v>38</v>
      </c>
      <c r="B77" s="87">
        <v>38</v>
      </c>
      <c r="C77" s="87">
        <v>1980</v>
      </c>
      <c r="D77" s="88">
        <v>1.2650000000000001</v>
      </c>
      <c r="E77" s="88">
        <v>0.674752361516477</v>
      </c>
      <c r="F77" s="89">
        <f t="shared" si="0"/>
        <v>34350.171314368265</v>
      </c>
      <c r="G77" s="89">
        <f t="shared" si="1"/>
        <v>2000</v>
      </c>
      <c r="H77" s="89">
        <f t="shared" si="3"/>
        <v>32350.171314368265</v>
      </c>
      <c r="I77" s="89">
        <f t="shared" si="2"/>
        <v>0</v>
      </c>
      <c r="J77" s="89">
        <f t="shared" si="4"/>
        <v>6000</v>
      </c>
      <c r="K77" s="87">
        <f t="shared" si="5"/>
        <v>0</v>
      </c>
      <c r="L77" s="47">
        <f t="shared" si="6"/>
        <v>1</v>
      </c>
      <c r="M77" s="82"/>
      <c r="N77" s="46"/>
      <c r="O77" s="16"/>
      <c r="S77" s="12"/>
    </row>
    <row r="78" spans="1:19">
      <c r="A78" s="87">
        <v>39</v>
      </c>
      <c r="B78" s="87">
        <v>39</v>
      </c>
      <c r="C78" s="87">
        <v>1980</v>
      </c>
      <c r="D78" s="88">
        <v>0.1</v>
      </c>
      <c r="E78" s="88">
        <v>0.60056850332442802</v>
      </c>
      <c r="F78" s="89">
        <f t="shared" si="0"/>
        <v>2715.4285624006529</v>
      </c>
      <c r="G78" s="89">
        <f t="shared" si="1"/>
        <v>2000</v>
      </c>
      <c r="H78" s="89">
        <f t="shared" si="3"/>
        <v>715.42856240065294</v>
      </c>
      <c r="I78" s="89">
        <f t="shared" si="2"/>
        <v>0</v>
      </c>
      <c r="J78" s="89">
        <f t="shared" si="4"/>
        <v>6000</v>
      </c>
      <c r="K78" s="87">
        <f t="shared" si="5"/>
        <v>0</v>
      </c>
      <c r="L78" s="47">
        <f t="shared" si="6"/>
        <v>1</v>
      </c>
      <c r="M78" s="82"/>
      <c r="N78" s="46"/>
      <c r="O78" s="16"/>
      <c r="S78" s="12"/>
    </row>
    <row r="79" spans="1:19">
      <c r="A79" s="87">
        <v>40</v>
      </c>
      <c r="B79" s="87">
        <v>40</v>
      </c>
      <c r="C79" s="87">
        <v>1980</v>
      </c>
      <c r="D79" s="88">
        <v>0.04</v>
      </c>
      <c r="E79" s="88">
        <v>0.52218976324689403</v>
      </c>
      <c r="F79" s="89">
        <f t="shared" si="0"/>
        <v>1086.1714249602612</v>
      </c>
      <c r="G79" s="89">
        <f t="shared" si="1"/>
        <v>0</v>
      </c>
      <c r="H79" s="89">
        <f t="shared" si="3"/>
        <v>1086.1714249602612</v>
      </c>
      <c r="I79" s="89">
        <f t="shared" si="2"/>
        <v>0</v>
      </c>
      <c r="J79" s="89">
        <f t="shared" si="4"/>
        <v>0</v>
      </c>
      <c r="K79" s="87">
        <f t="shared" si="5"/>
        <v>1</v>
      </c>
      <c r="L79" s="47">
        <f t="shared" si="6"/>
        <v>0</v>
      </c>
      <c r="M79" s="82"/>
      <c r="N79" s="46"/>
      <c r="O79" s="16"/>
      <c r="S79" s="12"/>
    </row>
    <row r="80" spans="1:19">
      <c r="A80" s="87">
        <v>41</v>
      </c>
      <c r="B80" s="87">
        <v>41</v>
      </c>
      <c r="C80" s="87">
        <v>1980</v>
      </c>
      <c r="D80" s="88">
        <v>0</v>
      </c>
      <c r="E80" s="88">
        <v>0.63809055053024988</v>
      </c>
      <c r="F80" s="89">
        <f t="shared" si="0"/>
        <v>0</v>
      </c>
      <c r="G80" s="89">
        <f t="shared" si="1"/>
        <v>0</v>
      </c>
      <c r="H80" s="89">
        <f t="shared" si="3"/>
        <v>0</v>
      </c>
      <c r="I80" s="89">
        <f t="shared" si="2"/>
        <v>0</v>
      </c>
      <c r="J80" s="89">
        <f t="shared" si="4"/>
        <v>0</v>
      </c>
      <c r="K80" s="87">
        <f t="shared" si="5"/>
        <v>1</v>
      </c>
      <c r="L80" s="47">
        <f t="shared" si="6"/>
        <v>0</v>
      </c>
      <c r="M80" s="82"/>
      <c r="N80" s="46"/>
      <c r="O80" s="16"/>
      <c r="S80" s="12"/>
    </row>
    <row r="81" spans="1:19">
      <c r="A81" s="87">
        <v>42</v>
      </c>
      <c r="B81" s="87">
        <v>42</v>
      </c>
      <c r="C81" s="87">
        <v>1980</v>
      </c>
      <c r="D81" s="88">
        <v>0.32500000000000007</v>
      </c>
      <c r="E81" s="88">
        <v>0.33009862171054349</v>
      </c>
      <c r="F81" s="89">
        <f t="shared" si="0"/>
        <v>8825.1428278021231</v>
      </c>
      <c r="G81" s="89">
        <f t="shared" si="1"/>
        <v>0</v>
      </c>
      <c r="H81" s="89">
        <f t="shared" si="3"/>
        <v>8825.1428278021231</v>
      </c>
      <c r="I81" s="89">
        <f t="shared" si="2"/>
        <v>0</v>
      </c>
      <c r="J81" s="89">
        <f t="shared" si="4"/>
        <v>0</v>
      </c>
      <c r="K81" s="87">
        <f t="shared" si="5"/>
        <v>1</v>
      </c>
      <c r="L81" s="47">
        <f t="shared" si="6"/>
        <v>0</v>
      </c>
      <c r="M81" s="82"/>
      <c r="N81" s="46"/>
      <c r="O81" s="16"/>
      <c r="S81" s="12"/>
    </row>
    <row r="82" spans="1:19">
      <c r="A82" s="87">
        <v>43</v>
      </c>
      <c r="B82" s="87">
        <v>43</v>
      </c>
      <c r="C82" s="87">
        <v>1980</v>
      </c>
      <c r="D82" s="88">
        <v>0.34500000000000003</v>
      </c>
      <c r="E82" s="88">
        <v>0.30435409417774772</v>
      </c>
      <c r="F82" s="89">
        <f t="shared" si="0"/>
        <v>9368.2285402822545</v>
      </c>
      <c r="G82" s="89">
        <f t="shared" si="1"/>
        <v>0</v>
      </c>
      <c r="H82" s="89">
        <f t="shared" si="3"/>
        <v>9368.2285402822545</v>
      </c>
      <c r="I82" s="89">
        <f t="shared" si="2"/>
        <v>0</v>
      </c>
      <c r="J82" s="89">
        <f t="shared" si="4"/>
        <v>0</v>
      </c>
      <c r="K82" s="87">
        <f t="shared" si="5"/>
        <v>1</v>
      </c>
      <c r="L82" s="47">
        <f t="shared" si="6"/>
        <v>0</v>
      </c>
      <c r="M82" s="82"/>
      <c r="N82" s="46"/>
      <c r="O82" s="16"/>
      <c r="S82" s="12"/>
    </row>
    <row r="83" spans="1:19">
      <c r="A83" s="87">
        <v>44</v>
      </c>
      <c r="B83" s="87">
        <v>44</v>
      </c>
      <c r="C83" s="87">
        <v>1980</v>
      </c>
      <c r="D83" s="88">
        <v>0</v>
      </c>
      <c r="E83" s="88">
        <v>0.28455444852865208</v>
      </c>
      <c r="F83" s="89">
        <f t="shared" si="0"/>
        <v>0</v>
      </c>
      <c r="G83" s="89">
        <f t="shared" si="1"/>
        <v>0</v>
      </c>
      <c r="H83" s="89">
        <f t="shared" si="3"/>
        <v>0</v>
      </c>
      <c r="I83" s="89">
        <f t="shared" si="2"/>
        <v>0</v>
      </c>
      <c r="J83" s="89">
        <f t="shared" si="4"/>
        <v>0</v>
      </c>
      <c r="K83" s="87">
        <f t="shared" si="5"/>
        <v>1</v>
      </c>
      <c r="L83" s="47">
        <f t="shared" si="6"/>
        <v>0</v>
      </c>
      <c r="M83" s="82"/>
      <c r="N83" s="46"/>
      <c r="O83" s="16"/>
      <c r="S83" s="12"/>
    </row>
    <row r="84" spans="1:19">
      <c r="A84" s="87">
        <v>45</v>
      </c>
      <c r="B84" s="87">
        <v>45</v>
      </c>
      <c r="C84" s="87">
        <v>1980</v>
      </c>
      <c r="D84" s="88">
        <v>4.4999999999999998E-2</v>
      </c>
      <c r="E84" s="88">
        <v>0.3173838185739063</v>
      </c>
      <c r="F84" s="89">
        <f t="shared" si="0"/>
        <v>1221.9428530802938</v>
      </c>
      <c r="G84" s="89">
        <f t="shared" si="1"/>
        <v>0</v>
      </c>
      <c r="H84" s="89">
        <f t="shared" si="3"/>
        <v>1221.9428530802938</v>
      </c>
      <c r="I84" s="89">
        <f t="shared" si="2"/>
        <v>0</v>
      </c>
      <c r="J84" s="89">
        <f t="shared" si="4"/>
        <v>0</v>
      </c>
      <c r="K84" s="87">
        <f t="shared" si="5"/>
        <v>1</v>
      </c>
      <c r="L84" s="47">
        <f t="shared" si="6"/>
        <v>0</v>
      </c>
      <c r="M84" s="82"/>
      <c r="N84" s="46"/>
      <c r="O84" s="16"/>
      <c r="S84" s="12"/>
    </row>
    <row r="85" spans="1:19">
      <c r="A85" s="87">
        <v>46</v>
      </c>
      <c r="B85" s="87">
        <v>46</v>
      </c>
      <c r="C85" s="87">
        <v>1980</v>
      </c>
      <c r="D85" s="88">
        <v>0.15</v>
      </c>
      <c r="E85" s="88">
        <v>0.17017873998389799</v>
      </c>
      <c r="F85" s="89">
        <f t="shared" si="0"/>
        <v>4073.1428436009796</v>
      </c>
      <c r="G85" s="89">
        <f t="shared" si="1"/>
        <v>0</v>
      </c>
      <c r="H85" s="89">
        <f t="shared" si="3"/>
        <v>4073.1428436009796</v>
      </c>
      <c r="I85" s="89">
        <f t="shared" si="2"/>
        <v>0</v>
      </c>
      <c r="J85" s="89">
        <f t="shared" si="4"/>
        <v>0</v>
      </c>
      <c r="K85" s="87">
        <f t="shared" si="5"/>
        <v>1</v>
      </c>
      <c r="L85" s="47">
        <f t="shared" si="6"/>
        <v>0</v>
      </c>
      <c r="M85" s="82"/>
      <c r="N85" s="46"/>
      <c r="O85" s="16"/>
      <c r="S85" s="12"/>
    </row>
    <row r="86" spans="1:19">
      <c r="A86" s="87">
        <v>47</v>
      </c>
      <c r="B86" s="87">
        <v>47</v>
      </c>
      <c r="C86" s="87">
        <v>1980</v>
      </c>
      <c r="D86" s="88">
        <v>0.01</v>
      </c>
      <c r="E86" s="88">
        <v>0.1804754328867812</v>
      </c>
      <c r="F86" s="89">
        <f t="shared" si="0"/>
        <v>271.5428562400653</v>
      </c>
      <c r="G86" s="89">
        <f t="shared" si="1"/>
        <v>0</v>
      </c>
      <c r="H86" s="89">
        <f t="shared" si="3"/>
        <v>271.5428562400653</v>
      </c>
      <c r="I86" s="89">
        <f t="shared" si="2"/>
        <v>0</v>
      </c>
      <c r="J86" s="89">
        <f t="shared" si="4"/>
        <v>0</v>
      </c>
      <c r="K86" s="87">
        <f t="shared" si="5"/>
        <v>1</v>
      </c>
      <c r="L86" s="47">
        <f t="shared" si="6"/>
        <v>0</v>
      </c>
      <c r="M86" s="82"/>
      <c r="N86" s="46"/>
      <c r="O86" s="16"/>
      <c r="S86" s="12"/>
    </row>
    <row r="87" spans="1:19">
      <c r="A87" s="87">
        <v>48</v>
      </c>
      <c r="B87" s="87">
        <v>48</v>
      </c>
      <c r="C87" s="87">
        <v>1980</v>
      </c>
      <c r="D87" s="88">
        <v>0</v>
      </c>
      <c r="E87" s="88">
        <v>0</v>
      </c>
      <c r="F87" s="89">
        <f t="shared" si="0"/>
        <v>0</v>
      </c>
      <c r="G87" s="89">
        <f t="shared" si="1"/>
        <v>0</v>
      </c>
      <c r="H87" s="89">
        <f t="shared" si="3"/>
        <v>0</v>
      </c>
      <c r="I87" s="89">
        <f t="shared" si="2"/>
        <v>0</v>
      </c>
      <c r="J87" s="89">
        <f t="shared" si="4"/>
        <v>0</v>
      </c>
      <c r="K87" s="87">
        <f t="shared" si="5"/>
        <v>1</v>
      </c>
      <c r="L87" s="47">
        <f t="shared" si="6"/>
        <v>0</v>
      </c>
      <c r="M87" s="82"/>
      <c r="N87" s="46"/>
      <c r="O87" s="16"/>
      <c r="S87" s="12"/>
    </row>
    <row r="88" spans="1:19">
      <c r="A88" s="87">
        <v>49</v>
      </c>
      <c r="B88" s="87">
        <v>49</v>
      </c>
      <c r="C88" s="87">
        <v>1980</v>
      </c>
      <c r="D88" s="88">
        <v>0</v>
      </c>
      <c r="E88" s="88">
        <v>0</v>
      </c>
      <c r="F88" s="89">
        <f t="shared" si="0"/>
        <v>0</v>
      </c>
      <c r="G88" s="89">
        <f t="shared" si="1"/>
        <v>0</v>
      </c>
      <c r="H88" s="89">
        <f t="shared" si="3"/>
        <v>0</v>
      </c>
      <c r="I88" s="89">
        <f t="shared" si="2"/>
        <v>0</v>
      </c>
      <c r="J88" s="89">
        <f t="shared" si="4"/>
        <v>0</v>
      </c>
      <c r="K88" s="87">
        <f t="shared" si="5"/>
        <v>1</v>
      </c>
      <c r="L88" s="47">
        <f t="shared" si="6"/>
        <v>0</v>
      </c>
      <c r="M88" s="82"/>
      <c r="N88" s="46"/>
      <c r="O88" s="16"/>
      <c r="S88" s="12"/>
    </row>
    <row r="89" spans="1:19">
      <c r="A89" s="87">
        <v>50</v>
      </c>
      <c r="B89" s="87">
        <v>50</v>
      </c>
      <c r="C89" s="87">
        <v>1980</v>
      </c>
      <c r="D89" s="88">
        <v>0</v>
      </c>
      <c r="E89" s="88">
        <v>0</v>
      </c>
      <c r="F89" s="89">
        <f t="shared" si="0"/>
        <v>0</v>
      </c>
      <c r="G89" s="89">
        <f t="shared" si="1"/>
        <v>0</v>
      </c>
      <c r="H89" s="89">
        <f t="shared" si="3"/>
        <v>0</v>
      </c>
      <c r="I89" s="89">
        <f t="shared" si="2"/>
        <v>0</v>
      </c>
      <c r="J89" s="89">
        <f t="shared" si="4"/>
        <v>0</v>
      </c>
      <c r="K89" s="87">
        <f t="shared" si="5"/>
        <v>1</v>
      </c>
      <c r="L89" s="47">
        <f t="shared" si="6"/>
        <v>0</v>
      </c>
      <c r="M89" s="82"/>
      <c r="N89" s="46"/>
      <c r="O89" s="16"/>
      <c r="S89" s="12"/>
    </row>
    <row r="90" spans="1:19">
      <c r="A90" s="87">
        <v>51</v>
      </c>
      <c r="B90" s="87">
        <v>51</v>
      </c>
      <c r="C90" s="87">
        <v>1980</v>
      </c>
      <c r="D90" s="88">
        <v>0</v>
      </c>
      <c r="E90" s="88">
        <v>0</v>
      </c>
      <c r="F90" s="89">
        <f t="shared" si="0"/>
        <v>0</v>
      </c>
      <c r="G90" s="89">
        <f t="shared" si="1"/>
        <v>0</v>
      </c>
      <c r="H90" s="89">
        <f t="shared" si="3"/>
        <v>0</v>
      </c>
      <c r="I90" s="89">
        <f t="shared" si="2"/>
        <v>0</v>
      </c>
      <c r="J90" s="89">
        <f t="shared" si="4"/>
        <v>0</v>
      </c>
      <c r="K90" s="87">
        <f t="shared" si="5"/>
        <v>1</v>
      </c>
      <c r="L90" s="47">
        <f t="shared" si="6"/>
        <v>0</v>
      </c>
      <c r="M90" s="82"/>
      <c r="N90" s="46"/>
      <c r="O90" s="16"/>
      <c r="S90" s="12"/>
    </row>
    <row r="91" spans="1:19">
      <c r="A91" s="87">
        <v>52</v>
      </c>
      <c r="B91" s="87">
        <v>52</v>
      </c>
      <c r="C91" s="87">
        <v>1980</v>
      </c>
      <c r="D91" s="88">
        <v>0</v>
      </c>
      <c r="E91" s="88">
        <v>0</v>
      </c>
      <c r="F91" s="89">
        <f t="shared" si="0"/>
        <v>0</v>
      </c>
      <c r="G91" s="89">
        <f t="shared" si="1"/>
        <v>0</v>
      </c>
      <c r="H91" s="89">
        <f t="shared" si="3"/>
        <v>0</v>
      </c>
      <c r="I91" s="89">
        <f t="shared" si="2"/>
        <v>0</v>
      </c>
      <c r="J91" s="89">
        <f t="shared" si="4"/>
        <v>0</v>
      </c>
      <c r="K91" s="87">
        <f t="shared" si="5"/>
        <v>1</v>
      </c>
      <c r="L91" s="47">
        <f t="shared" si="6"/>
        <v>0</v>
      </c>
      <c r="M91" s="82"/>
      <c r="N91" s="46"/>
      <c r="O91" s="16"/>
      <c r="S91" s="12"/>
    </row>
    <row r="92" spans="1:19">
      <c r="A92" s="87">
        <v>53</v>
      </c>
      <c r="B92" s="87">
        <v>53</v>
      </c>
      <c r="C92" s="87">
        <v>1980</v>
      </c>
      <c r="D92" s="88">
        <v>0</v>
      </c>
      <c r="E92" s="88">
        <v>0</v>
      </c>
      <c r="F92" s="89">
        <f t="shared" si="0"/>
        <v>0</v>
      </c>
      <c r="G92" s="89">
        <f t="shared" si="1"/>
        <v>0</v>
      </c>
      <c r="H92" s="89">
        <f t="shared" si="3"/>
        <v>0</v>
      </c>
      <c r="I92" s="89">
        <f t="shared" si="2"/>
        <v>0</v>
      </c>
      <c r="J92" s="89">
        <f t="shared" si="4"/>
        <v>0</v>
      </c>
      <c r="K92" s="87">
        <f t="shared" si="5"/>
        <v>1</v>
      </c>
      <c r="L92" s="47">
        <f t="shared" si="6"/>
        <v>0</v>
      </c>
      <c r="M92" s="82"/>
      <c r="N92" s="46"/>
      <c r="O92" s="16"/>
      <c r="S92" s="12"/>
    </row>
    <row r="93" spans="1:19">
      <c r="A93" s="87">
        <v>54</v>
      </c>
      <c r="B93" s="87">
        <v>1</v>
      </c>
      <c r="C93" s="87">
        <v>1981</v>
      </c>
      <c r="D93" s="88">
        <v>0</v>
      </c>
      <c r="E93" s="88">
        <v>0</v>
      </c>
      <c r="F93" s="89">
        <f t="shared" si="0"/>
        <v>0</v>
      </c>
      <c r="G93" s="89">
        <f t="shared" si="1"/>
        <v>0</v>
      </c>
      <c r="H93" s="89">
        <f t="shared" si="3"/>
        <v>0</v>
      </c>
      <c r="I93" s="89">
        <f t="shared" si="2"/>
        <v>0</v>
      </c>
      <c r="J93" s="89">
        <f t="shared" si="4"/>
        <v>0</v>
      </c>
      <c r="K93" s="87">
        <f t="shared" si="5"/>
        <v>1</v>
      </c>
      <c r="L93" s="47">
        <f t="shared" si="6"/>
        <v>0</v>
      </c>
      <c r="M93" s="82"/>
      <c r="N93" s="46"/>
      <c r="O93" s="16"/>
      <c r="S93" s="12"/>
    </row>
    <row r="94" spans="1:19">
      <c r="A94" s="87">
        <v>55</v>
      </c>
      <c r="B94" s="87">
        <v>2</v>
      </c>
      <c r="C94" s="87">
        <v>1981</v>
      </c>
      <c r="D94" s="88">
        <v>0</v>
      </c>
      <c r="E94" s="88">
        <v>0</v>
      </c>
      <c r="F94" s="89">
        <f t="shared" si="0"/>
        <v>0</v>
      </c>
      <c r="G94" s="89">
        <f t="shared" si="1"/>
        <v>0</v>
      </c>
      <c r="H94" s="89">
        <f t="shared" si="3"/>
        <v>0</v>
      </c>
      <c r="I94" s="89">
        <f t="shared" si="2"/>
        <v>0</v>
      </c>
      <c r="J94" s="89">
        <f t="shared" si="4"/>
        <v>0</v>
      </c>
      <c r="K94" s="87">
        <f t="shared" si="5"/>
        <v>1</v>
      </c>
      <c r="L94" s="47">
        <f t="shared" si="6"/>
        <v>0</v>
      </c>
      <c r="M94" s="82"/>
      <c r="N94" s="46"/>
      <c r="O94" s="16"/>
      <c r="S94" s="12"/>
    </row>
    <row r="95" spans="1:19">
      <c r="A95" s="87">
        <v>56</v>
      </c>
      <c r="B95" s="87">
        <v>3</v>
      </c>
      <c r="C95" s="87">
        <v>1981</v>
      </c>
      <c r="D95" s="88">
        <v>0</v>
      </c>
      <c r="E95" s="88">
        <v>0</v>
      </c>
      <c r="F95" s="89">
        <f t="shared" si="0"/>
        <v>0</v>
      </c>
      <c r="G95" s="89">
        <f t="shared" si="1"/>
        <v>0</v>
      </c>
      <c r="H95" s="89">
        <f t="shared" si="3"/>
        <v>0</v>
      </c>
      <c r="I95" s="89">
        <f t="shared" si="2"/>
        <v>0</v>
      </c>
      <c r="J95" s="89">
        <f t="shared" si="4"/>
        <v>0</v>
      </c>
      <c r="K95" s="87">
        <f t="shared" si="5"/>
        <v>1</v>
      </c>
      <c r="L95" s="47">
        <f t="shared" si="6"/>
        <v>0</v>
      </c>
      <c r="M95" s="82"/>
      <c r="N95" s="46"/>
      <c r="O95" s="16"/>
      <c r="S95" s="12"/>
    </row>
    <row r="96" spans="1:19">
      <c r="A96" s="87">
        <v>57</v>
      </c>
      <c r="B96" s="87">
        <v>4</v>
      </c>
      <c r="C96" s="87">
        <v>1981</v>
      </c>
      <c r="D96" s="88">
        <v>0</v>
      </c>
      <c r="E96" s="88">
        <v>0</v>
      </c>
      <c r="F96" s="89">
        <f t="shared" si="0"/>
        <v>0</v>
      </c>
      <c r="G96" s="89">
        <f t="shared" si="1"/>
        <v>0</v>
      </c>
      <c r="H96" s="89">
        <f t="shared" si="3"/>
        <v>0</v>
      </c>
      <c r="I96" s="89">
        <f t="shared" si="2"/>
        <v>0</v>
      </c>
      <c r="J96" s="89">
        <f t="shared" si="4"/>
        <v>0</v>
      </c>
      <c r="K96" s="87">
        <f t="shared" si="5"/>
        <v>1</v>
      </c>
      <c r="L96" s="47">
        <f t="shared" si="6"/>
        <v>0</v>
      </c>
      <c r="M96" s="82"/>
      <c r="N96" s="46"/>
      <c r="O96" s="16"/>
      <c r="S96" s="12"/>
    </row>
    <row r="97" spans="1:19">
      <c r="A97" s="87">
        <v>58</v>
      </c>
      <c r="B97" s="87">
        <v>5</v>
      </c>
      <c r="C97" s="87">
        <v>1981</v>
      </c>
      <c r="D97" s="88">
        <v>0</v>
      </c>
      <c r="E97" s="88">
        <v>0</v>
      </c>
      <c r="F97" s="89">
        <f t="shared" si="0"/>
        <v>0</v>
      </c>
      <c r="G97" s="89">
        <f t="shared" si="1"/>
        <v>0</v>
      </c>
      <c r="H97" s="89">
        <f t="shared" si="3"/>
        <v>0</v>
      </c>
      <c r="I97" s="89">
        <f t="shared" si="2"/>
        <v>0</v>
      </c>
      <c r="J97" s="89">
        <f t="shared" si="4"/>
        <v>0</v>
      </c>
      <c r="K97" s="87">
        <f t="shared" si="5"/>
        <v>1</v>
      </c>
      <c r="L97" s="47">
        <f t="shared" si="6"/>
        <v>0</v>
      </c>
      <c r="M97" s="82"/>
      <c r="N97" s="46"/>
      <c r="O97" s="16"/>
      <c r="S97" s="12"/>
    </row>
    <row r="98" spans="1:19">
      <c r="A98" s="87">
        <v>59</v>
      </c>
      <c r="B98" s="87">
        <v>6</v>
      </c>
      <c r="C98" s="87">
        <v>1981</v>
      </c>
      <c r="D98" s="88">
        <v>0</v>
      </c>
      <c r="E98" s="88">
        <v>0</v>
      </c>
      <c r="F98" s="89">
        <f t="shared" si="0"/>
        <v>0</v>
      </c>
      <c r="G98" s="89">
        <f t="shared" si="1"/>
        <v>0</v>
      </c>
      <c r="H98" s="89">
        <f t="shared" si="3"/>
        <v>0</v>
      </c>
      <c r="I98" s="89">
        <f t="shared" si="2"/>
        <v>0</v>
      </c>
      <c r="J98" s="89">
        <f t="shared" si="4"/>
        <v>0</v>
      </c>
      <c r="K98" s="87">
        <f t="shared" si="5"/>
        <v>1</v>
      </c>
      <c r="L98" s="47">
        <f t="shared" si="6"/>
        <v>0</v>
      </c>
      <c r="M98" s="82"/>
      <c r="N98" s="46"/>
      <c r="O98" s="16"/>
      <c r="S98" s="12"/>
    </row>
    <row r="99" spans="1:19">
      <c r="A99" s="87">
        <v>60</v>
      </c>
      <c r="B99" s="87">
        <v>7</v>
      </c>
      <c r="C99" s="87">
        <v>1981</v>
      </c>
      <c r="D99" s="88">
        <v>0</v>
      </c>
      <c r="E99" s="88">
        <v>0</v>
      </c>
      <c r="F99" s="89">
        <f t="shared" si="0"/>
        <v>0</v>
      </c>
      <c r="G99" s="89">
        <f t="shared" si="1"/>
        <v>0</v>
      </c>
      <c r="H99" s="89">
        <f t="shared" si="3"/>
        <v>0</v>
      </c>
      <c r="I99" s="89">
        <f t="shared" si="2"/>
        <v>0</v>
      </c>
      <c r="J99" s="89">
        <f t="shared" si="4"/>
        <v>0</v>
      </c>
      <c r="K99" s="87">
        <f t="shared" si="5"/>
        <v>1</v>
      </c>
      <c r="L99" s="47">
        <f t="shared" si="6"/>
        <v>0</v>
      </c>
      <c r="M99" s="82"/>
      <c r="N99" s="46"/>
      <c r="O99" s="16"/>
      <c r="S99" s="12"/>
    </row>
    <row r="100" spans="1:19">
      <c r="A100" s="87">
        <v>61</v>
      </c>
      <c r="B100" s="87">
        <v>8</v>
      </c>
      <c r="C100" s="87">
        <v>1981</v>
      </c>
      <c r="D100" s="88">
        <v>0</v>
      </c>
      <c r="E100" s="88">
        <v>0</v>
      </c>
      <c r="F100" s="89">
        <f t="shared" si="0"/>
        <v>0</v>
      </c>
      <c r="G100" s="89">
        <f t="shared" si="1"/>
        <v>0</v>
      </c>
      <c r="H100" s="89">
        <f t="shared" si="3"/>
        <v>0</v>
      </c>
      <c r="I100" s="89">
        <f t="shared" si="2"/>
        <v>0</v>
      </c>
      <c r="J100" s="89">
        <f t="shared" si="4"/>
        <v>0</v>
      </c>
      <c r="K100" s="87">
        <f t="shared" si="5"/>
        <v>1</v>
      </c>
      <c r="L100" s="47">
        <f t="shared" si="6"/>
        <v>0</v>
      </c>
      <c r="M100" s="82"/>
      <c r="N100" s="46"/>
      <c r="O100" s="16"/>
      <c r="S100" s="12"/>
    </row>
    <row r="101" spans="1:19">
      <c r="A101" s="87">
        <v>62</v>
      </c>
      <c r="B101" s="87">
        <v>9</v>
      </c>
      <c r="C101" s="87">
        <v>1981</v>
      </c>
      <c r="D101" s="88">
        <v>0</v>
      </c>
      <c r="E101" s="88">
        <v>0</v>
      </c>
      <c r="F101" s="89">
        <f t="shared" si="0"/>
        <v>0</v>
      </c>
      <c r="G101" s="89">
        <f t="shared" si="1"/>
        <v>0</v>
      </c>
      <c r="H101" s="89">
        <f t="shared" si="3"/>
        <v>0</v>
      </c>
      <c r="I101" s="89">
        <f t="shared" si="2"/>
        <v>0</v>
      </c>
      <c r="J101" s="89">
        <f t="shared" si="4"/>
        <v>0</v>
      </c>
      <c r="K101" s="87">
        <f t="shared" si="5"/>
        <v>1</v>
      </c>
      <c r="L101" s="47">
        <f t="shared" si="6"/>
        <v>0</v>
      </c>
      <c r="M101" s="82"/>
      <c r="N101" s="46"/>
      <c r="O101" s="16"/>
      <c r="S101" s="12"/>
    </row>
    <row r="102" spans="1:19">
      <c r="A102" s="87">
        <v>63</v>
      </c>
      <c r="B102" s="87">
        <v>10</v>
      </c>
      <c r="C102" s="87">
        <v>1981</v>
      </c>
      <c r="D102" s="88">
        <v>5.0000000000000001E-3</v>
      </c>
      <c r="E102" s="88">
        <v>0.29431377922735896</v>
      </c>
      <c r="F102" s="89">
        <f t="shared" si="0"/>
        <v>135.77142812003265</v>
      </c>
      <c r="G102" s="89">
        <f t="shared" si="1"/>
        <v>0</v>
      </c>
      <c r="H102" s="89">
        <f t="shared" si="3"/>
        <v>135.77142812003265</v>
      </c>
      <c r="I102" s="89">
        <f t="shared" si="2"/>
        <v>0</v>
      </c>
      <c r="J102" s="89">
        <f t="shared" si="4"/>
        <v>0</v>
      </c>
      <c r="K102" s="87">
        <f t="shared" si="5"/>
        <v>1</v>
      </c>
      <c r="L102" s="47">
        <f t="shared" si="6"/>
        <v>0</v>
      </c>
      <c r="M102" s="82"/>
      <c r="N102" s="46"/>
      <c r="O102" s="16"/>
      <c r="S102" s="12"/>
    </row>
    <row r="103" spans="1:19">
      <c r="A103" s="87">
        <v>64</v>
      </c>
      <c r="B103" s="87">
        <v>11</v>
      </c>
      <c r="C103" s="87">
        <v>1981</v>
      </c>
      <c r="D103" s="88">
        <v>0</v>
      </c>
      <c r="E103" s="88">
        <v>0.4559251963853499</v>
      </c>
      <c r="F103" s="89">
        <f t="shared" si="0"/>
        <v>0</v>
      </c>
      <c r="G103" s="89">
        <f t="shared" si="1"/>
        <v>0</v>
      </c>
      <c r="H103" s="89">
        <f t="shared" si="3"/>
        <v>0</v>
      </c>
      <c r="I103" s="89">
        <f t="shared" si="2"/>
        <v>0</v>
      </c>
      <c r="J103" s="89">
        <f t="shared" si="4"/>
        <v>0</v>
      </c>
      <c r="K103" s="87">
        <f t="shared" si="5"/>
        <v>1</v>
      </c>
      <c r="L103" s="47">
        <f t="shared" si="6"/>
        <v>0</v>
      </c>
      <c r="M103" s="82"/>
      <c r="N103" s="46"/>
      <c r="O103" s="16"/>
      <c r="S103" s="12"/>
    </row>
    <row r="104" spans="1:19">
      <c r="A104" s="87">
        <v>65</v>
      </c>
      <c r="B104" s="87">
        <v>12</v>
      </c>
      <c r="C104" s="87">
        <v>1981</v>
      </c>
      <c r="D104" s="88">
        <v>0.29000000000000004</v>
      </c>
      <c r="E104" s="88">
        <v>0.68523661347428688</v>
      </c>
      <c r="F104" s="89">
        <f t="shared" ref="F104:F167" si="7">D104*$F$10*43560/12/0.133680556</f>
        <v>7874.7428309618936</v>
      </c>
      <c r="G104" s="89">
        <f t="shared" ref="G104:G167" si="8">IF(AND(B104&gt;=$F$11,B104&lt;=$G$11),$F$14,0)</f>
        <v>0</v>
      </c>
      <c r="H104" s="89">
        <f t="shared" si="3"/>
        <v>7874.7428309618936</v>
      </c>
      <c r="I104" s="89">
        <f t="shared" ref="I104:I167" si="9">IF(B104&gt;43,0,IF(AND(H104&gt;=0,(I103-H104)&lt;=0),0,IF(H104&lt;=0,ABS(H104)+I103,I103-H104)))</f>
        <v>0</v>
      </c>
      <c r="J104" s="89">
        <f t="shared" si="4"/>
        <v>0</v>
      </c>
      <c r="K104" s="87">
        <f t="shared" si="5"/>
        <v>1</v>
      </c>
      <c r="L104" s="47">
        <f t="shared" si="6"/>
        <v>0</v>
      </c>
      <c r="M104" s="82"/>
      <c r="N104" s="46"/>
      <c r="O104" s="16"/>
      <c r="S104" s="12"/>
    </row>
    <row r="105" spans="1:19">
      <c r="A105" s="87">
        <v>66</v>
      </c>
      <c r="B105" s="87">
        <v>13</v>
      </c>
      <c r="C105" s="87">
        <v>1981</v>
      </c>
      <c r="D105" s="88">
        <v>0.91999999999999993</v>
      </c>
      <c r="E105" s="88">
        <v>0.6700507867181229</v>
      </c>
      <c r="F105" s="89">
        <f t="shared" si="7"/>
        <v>24981.942774086008</v>
      </c>
      <c r="G105" s="89">
        <f t="shared" si="8"/>
        <v>2000</v>
      </c>
      <c r="H105" s="89">
        <f t="shared" ref="H105:H168" si="10">F105-G105</f>
        <v>22981.942774086008</v>
      </c>
      <c r="I105" s="89">
        <f t="shared" si="9"/>
        <v>0</v>
      </c>
      <c r="J105" s="89">
        <f t="shared" ref="J105:J168" si="11">IF(L105=0,0,IF(J104+H105&lt;=0,0,IF(J104+H105&gt;=$F$13,$F$13,J104+H105)))</f>
        <v>6000</v>
      </c>
      <c r="K105" s="87">
        <f t="shared" ref="K105:K168" si="12">IF(AND(J105&gt;0,G105&lt;=$F$13),0,1)</f>
        <v>0</v>
      </c>
      <c r="L105" s="47">
        <f t="shared" ref="L105:L168" si="13">IF(OR(B105&gt;43,B105&gt;$G$11,B105&lt;$F$11),0,1)</f>
        <v>1</v>
      </c>
      <c r="M105" s="82"/>
      <c r="N105" s="46"/>
      <c r="O105" s="16"/>
      <c r="S105" s="12"/>
    </row>
    <row r="106" spans="1:19">
      <c r="A106" s="87">
        <v>67</v>
      </c>
      <c r="B106" s="87">
        <v>14</v>
      </c>
      <c r="C106" s="87">
        <v>1981</v>
      </c>
      <c r="D106" s="88">
        <v>0.05</v>
      </c>
      <c r="E106" s="88">
        <v>0.79291929052980503</v>
      </c>
      <c r="F106" s="89">
        <f t="shared" si="7"/>
        <v>1357.7142812003265</v>
      </c>
      <c r="G106" s="89">
        <f t="shared" si="8"/>
        <v>2000</v>
      </c>
      <c r="H106" s="89">
        <f t="shared" si="10"/>
        <v>-642.28571879967353</v>
      </c>
      <c r="I106" s="89">
        <f t="shared" si="9"/>
        <v>642.28571879967353</v>
      </c>
      <c r="J106" s="89">
        <f t="shared" si="11"/>
        <v>5357.7142812003267</v>
      </c>
      <c r="K106" s="87">
        <f t="shared" si="12"/>
        <v>0</v>
      </c>
      <c r="L106" s="47">
        <f t="shared" si="13"/>
        <v>1</v>
      </c>
      <c r="M106" s="82"/>
      <c r="N106" s="46"/>
      <c r="O106" s="16"/>
      <c r="S106" s="12"/>
    </row>
    <row r="107" spans="1:19">
      <c r="A107" s="87">
        <v>68</v>
      </c>
      <c r="B107" s="87">
        <v>15</v>
      </c>
      <c r="C107" s="87">
        <v>1981</v>
      </c>
      <c r="D107" s="88">
        <v>0.22</v>
      </c>
      <c r="E107" s="88">
        <v>0.86174842431786691</v>
      </c>
      <c r="F107" s="89">
        <f t="shared" si="7"/>
        <v>5973.9428372814364</v>
      </c>
      <c r="G107" s="89">
        <f t="shared" si="8"/>
        <v>2000</v>
      </c>
      <c r="H107" s="89">
        <f t="shared" si="10"/>
        <v>3973.9428372814364</v>
      </c>
      <c r="I107" s="89">
        <f t="shared" si="9"/>
        <v>0</v>
      </c>
      <c r="J107" s="89">
        <f t="shared" si="11"/>
        <v>6000</v>
      </c>
      <c r="K107" s="87">
        <f t="shared" si="12"/>
        <v>0</v>
      </c>
      <c r="L107" s="47">
        <f t="shared" si="13"/>
        <v>1</v>
      </c>
      <c r="M107" s="82"/>
      <c r="N107" s="46"/>
      <c r="O107" s="16"/>
      <c r="S107" s="12"/>
    </row>
    <row r="108" spans="1:19">
      <c r="A108" s="87">
        <v>69</v>
      </c>
      <c r="B108" s="87">
        <v>16</v>
      </c>
      <c r="C108" s="87">
        <v>1981</v>
      </c>
      <c r="D108" s="88">
        <v>0.92500000000000004</v>
      </c>
      <c r="E108" s="88">
        <v>0.67299094419543892</v>
      </c>
      <c r="F108" s="89">
        <f t="shared" si="7"/>
        <v>25117.71420220604</v>
      </c>
      <c r="G108" s="89">
        <f t="shared" si="8"/>
        <v>2000</v>
      </c>
      <c r="H108" s="89">
        <f t="shared" si="10"/>
        <v>23117.71420220604</v>
      </c>
      <c r="I108" s="89">
        <f t="shared" si="9"/>
        <v>0</v>
      </c>
      <c r="J108" s="89">
        <f t="shared" si="11"/>
        <v>6000</v>
      </c>
      <c r="K108" s="87">
        <f t="shared" si="12"/>
        <v>0</v>
      </c>
      <c r="L108" s="47">
        <f t="shared" si="13"/>
        <v>1</v>
      </c>
      <c r="M108" s="82"/>
      <c r="N108" s="46"/>
      <c r="O108" s="16"/>
      <c r="S108" s="12"/>
    </row>
    <row r="109" spans="1:19">
      <c r="A109" s="87">
        <v>70</v>
      </c>
      <c r="B109" s="87">
        <v>17</v>
      </c>
      <c r="C109" s="87">
        <v>1981</v>
      </c>
      <c r="D109" s="88">
        <v>0.495</v>
      </c>
      <c r="E109" s="88">
        <v>0.98870747930647895</v>
      </c>
      <c r="F109" s="89">
        <f t="shared" si="7"/>
        <v>13441.371383883234</v>
      </c>
      <c r="G109" s="89">
        <f t="shared" si="8"/>
        <v>2000</v>
      </c>
      <c r="H109" s="89">
        <f t="shared" si="10"/>
        <v>11441.371383883234</v>
      </c>
      <c r="I109" s="89">
        <f t="shared" si="9"/>
        <v>0</v>
      </c>
      <c r="J109" s="89">
        <f t="shared" si="11"/>
        <v>6000</v>
      </c>
      <c r="K109" s="87">
        <f t="shared" si="12"/>
        <v>0</v>
      </c>
      <c r="L109" s="47">
        <f t="shared" si="13"/>
        <v>1</v>
      </c>
      <c r="M109" s="82"/>
      <c r="N109" s="46"/>
      <c r="O109" s="16"/>
      <c r="S109" s="12"/>
    </row>
    <row r="110" spans="1:19">
      <c r="A110" s="87">
        <v>71</v>
      </c>
      <c r="B110" s="87">
        <v>18</v>
      </c>
      <c r="C110" s="87">
        <v>1981</v>
      </c>
      <c r="D110" s="88">
        <v>1.3000000000000003</v>
      </c>
      <c r="E110" s="88">
        <v>0.89439960538692487</v>
      </c>
      <c r="F110" s="89">
        <f t="shared" si="7"/>
        <v>35300.571311208492</v>
      </c>
      <c r="G110" s="89">
        <f t="shared" si="8"/>
        <v>2000</v>
      </c>
      <c r="H110" s="89">
        <f t="shared" si="10"/>
        <v>33300.571311208492</v>
      </c>
      <c r="I110" s="89">
        <f t="shared" si="9"/>
        <v>0</v>
      </c>
      <c r="J110" s="89">
        <f t="shared" si="11"/>
        <v>6000</v>
      </c>
      <c r="K110" s="87">
        <f t="shared" si="12"/>
        <v>0</v>
      </c>
      <c r="L110" s="47">
        <f t="shared" si="13"/>
        <v>1</v>
      </c>
      <c r="M110" s="82"/>
      <c r="N110" s="46"/>
      <c r="O110" s="16"/>
      <c r="S110" s="12"/>
    </row>
    <row r="111" spans="1:19">
      <c r="A111" s="87">
        <v>72</v>
      </c>
      <c r="B111" s="87">
        <v>19</v>
      </c>
      <c r="C111" s="87">
        <v>1981</v>
      </c>
      <c r="D111" s="88">
        <v>0</v>
      </c>
      <c r="E111" s="88">
        <v>1.1667133846367239</v>
      </c>
      <c r="F111" s="89">
        <f t="shared" si="7"/>
        <v>0</v>
      </c>
      <c r="G111" s="89">
        <f t="shared" si="8"/>
        <v>2000</v>
      </c>
      <c r="H111" s="89">
        <f t="shared" si="10"/>
        <v>-2000</v>
      </c>
      <c r="I111" s="89">
        <f t="shared" si="9"/>
        <v>2000</v>
      </c>
      <c r="J111" s="89">
        <f t="shared" si="11"/>
        <v>4000</v>
      </c>
      <c r="K111" s="87">
        <f t="shared" si="12"/>
        <v>0</v>
      </c>
      <c r="L111" s="47">
        <f t="shared" si="13"/>
        <v>1</v>
      </c>
      <c r="M111" s="82"/>
      <c r="N111" s="46"/>
      <c r="O111" s="16"/>
      <c r="S111" s="12"/>
    </row>
    <row r="112" spans="1:19">
      <c r="A112" s="87">
        <v>73</v>
      </c>
      <c r="B112" s="87">
        <v>20</v>
      </c>
      <c r="C112" s="87">
        <v>1981</v>
      </c>
      <c r="D112" s="88">
        <v>0.51500000000000001</v>
      </c>
      <c r="E112" s="88">
        <v>1.2698724396496119</v>
      </c>
      <c r="F112" s="89">
        <f t="shared" si="7"/>
        <v>13984.457096363363</v>
      </c>
      <c r="G112" s="89">
        <f t="shared" si="8"/>
        <v>2000</v>
      </c>
      <c r="H112" s="89">
        <f t="shared" si="10"/>
        <v>11984.457096363363</v>
      </c>
      <c r="I112" s="89">
        <f t="shared" si="9"/>
        <v>0</v>
      </c>
      <c r="J112" s="89">
        <f t="shared" si="11"/>
        <v>6000</v>
      </c>
      <c r="K112" s="87">
        <f t="shared" si="12"/>
        <v>0</v>
      </c>
      <c r="L112" s="47">
        <f t="shared" si="13"/>
        <v>1</v>
      </c>
      <c r="M112" s="82"/>
      <c r="N112" s="46"/>
      <c r="O112" s="16"/>
      <c r="S112" s="12"/>
    </row>
    <row r="113" spans="1:19">
      <c r="A113" s="87">
        <v>74</v>
      </c>
      <c r="B113" s="87">
        <v>21</v>
      </c>
      <c r="C113" s="87">
        <v>1981</v>
      </c>
      <c r="D113" s="88">
        <v>0.38500000000000001</v>
      </c>
      <c r="E113" s="88">
        <v>0.99804999898198898</v>
      </c>
      <c r="F113" s="89">
        <f t="shared" si="7"/>
        <v>10454.399965242515</v>
      </c>
      <c r="G113" s="89">
        <f t="shared" si="8"/>
        <v>2000</v>
      </c>
      <c r="H113" s="89">
        <f t="shared" si="10"/>
        <v>8454.3999652425155</v>
      </c>
      <c r="I113" s="89">
        <f t="shared" si="9"/>
        <v>0</v>
      </c>
      <c r="J113" s="89">
        <f t="shared" si="11"/>
        <v>6000</v>
      </c>
      <c r="K113" s="87">
        <f t="shared" si="12"/>
        <v>0</v>
      </c>
      <c r="L113" s="47">
        <f t="shared" si="13"/>
        <v>1</v>
      </c>
      <c r="M113" s="82"/>
      <c r="N113" s="46"/>
      <c r="O113" s="16"/>
      <c r="S113" s="12"/>
    </row>
    <row r="114" spans="1:19">
      <c r="A114" s="87">
        <v>75</v>
      </c>
      <c r="B114" s="87">
        <v>22</v>
      </c>
      <c r="C114" s="87">
        <v>1981</v>
      </c>
      <c r="D114" s="88">
        <v>0.11500000000000002</v>
      </c>
      <c r="E114" s="88">
        <v>1.4432633843546427</v>
      </c>
      <c r="F114" s="89">
        <f t="shared" si="7"/>
        <v>3122.742846760751</v>
      </c>
      <c r="G114" s="89">
        <f t="shared" si="8"/>
        <v>2000</v>
      </c>
      <c r="H114" s="89">
        <f t="shared" si="10"/>
        <v>1122.742846760751</v>
      </c>
      <c r="I114" s="89">
        <f t="shared" si="9"/>
        <v>0</v>
      </c>
      <c r="J114" s="89">
        <f t="shared" si="11"/>
        <v>6000</v>
      </c>
      <c r="K114" s="87">
        <f t="shared" si="12"/>
        <v>0</v>
      </c>
      <c r="L114" s="47">
        <f t="shared" si="13"/>
        <v>1</v>
      </c>
      <c r="M114" s="82"/>
      <c r="N114" s="46"/>
      <c r="O114" s="16"/>
      <c r="S114" s="12"/>
    </row>
    <row r="115" spans="1:19">
      <c r="A115" s="87">
        <v>76</v>
      </c>
      <c r="B115" s="87">
        <v>23</v>
      </c>
      <c r="C115" s="87">
        <v>1981</v>
      </c>
      <c r="D115" s="88">
        <v>1.58</v>
      </c>
      <c r="E115" s="88">
        <v>1.4058169276999248</v>
      </c>
      <c r="F115" s="89">
        <f t="shared" si="7"/>
        <v>42903.771285930321</v>
      </c>
      <c r="G115" s="89">
        <f t="shared" si="8"/>
        <v>2000</v>
      </c>
      <c r="H115" s="89">
        <f t="shared" si="10"/>
        <v>40903.771285930321</v>
      </c>
      <c r="I115" s="89">
        <f t="shared" si="9"/>
        <v>0</v>
      </c>
      <c r="J115" s="89">
        <f t="shared" si="11"/>
        <v>6000</v>
      </c>
      <c r="K115" s="87">
        <f t="shared" si="12"/>
        <v>0</v>
      </c>
      <c r="L115" s="47">
        <f t="shared" si="13"/>
        <v>1</v>
      </c>
      <c r="M115" s="82"/>
      <c r="N115" s="46"/>
      <c r="O115" s="16"/>
      <c r="S115" s="12"/>
    </row>
    <row r="116" spans="1:19">
      <c r="A116" s="87">
        <v>77</v>
      </c>
      <c r="B116" s="87">
        <v>24</v>
      </c>
      <c r="C116" s="87">
        <v>1981</v>
      </c>
      <c r="D116" s="88">
        <v>1.7099999999999997</v>
      </c>
      <c r="E116" s="88">
        <v>1.262892912097676</v>
      </c>
      <c r="F116" s="89">
        <f t="shared" si="7"/>
        <v>46433.828417051162</v>
      </c>
      <c r="G116" s="89">
        <f t="shared" si="8"/>
        <v>2000</v>
      </c>
      <c r="H116" s="89">
        <f t="shared" si="10"/>
        <v>44433.828417051162</v>
      </c>
      <c r="I116" s="89">
        <f t="shared" si="9"/>
        <v>0</v>
      </c>
      <c r="J116" s="89">
        <f t="shared" si="11"/>
        <v>6000</v>
      </c>
      <c r="K116" s="87">
        <f t="shared" si="12"/>
        <v>0</v>
      </c>
      <c r="L116" s="47">
        <f t="shared" si="13"/>
        <v>1</v>
      </c>
      <c r="M116" s="82"/>
      <c r="N116" s="46"/>
      <c r="O116" s="16"/>
      <c r="S116" s="12"/>
    </row>
    <row r="117" spans="1:19">
      <c r="A117" s="87">
        <v>78</v>
      </c>
      <c r="B117" s="87">
        <v>25</v>
      </c>
      <c r="C117" s="87">
        <v>1981</v>
      </c>
      <c r="D117" s="88">
        <v>0.51</v>
      </c>
      <c r="E117" s="88">
        <v>1.313004723070184</v>
      </c>
      <c r="F117" s="89">
        <f t="shared" si="7"/>
        <v>13848.685668243332</v>
      </c>
      <c r="G117" s="89">
        <f t="shared" si="8"/>
        <v>2000</v>
      </c>
      <c r="H117" s="89">
        <f t="shared" si="10"/>
        <v>11848.685668243332</v>
      </c>
      <c r="I117" s="89">
        <f t="shared" si="9"/>
        <v>0</v>
      </c>
      <c r="J117" s="89">
        <f t="shared" si="11"/>
        <v>6000</v>
      </c>
      <c r="K117" s="87">
        <f t="shared" si="12"/>
        <v>0</v>
      </c>
      <c r="L117" s="47">
        <f t="shared" si="13"/>
        <v>1</v>
      </c>
      <c r="M117" s="82"/>
      <c r="N117" s="46"/>
      <c r="O117" s="16"/>
      <c r="S117" s="12"/>
    </row>
    <row r="118" spans="1:19">
      <c r="A118" s="87">
        <v>79</v>
      </c>
      <c r="B118" s="87">
        <v>26</v>
      </c>
      <c r="C118" s="87">
        <v>1981</v>
      </c>
      <c r="D118" s="88">
        <v>0.54500000000000004</v>
      </c>
      <c r="E118" s="88">
        <v>1.3551807072791329</v>
      </c>
      <c r="F118" s="89">
        <f t="shared" si="7"/>
        <v>14799.085665083559</v>
      </c>
      <c r="G118" s="89">
        <f t="shared" si="8"/>
        <v>2000</v>
      </c>
      <c r="H118" s="89">
        <f t="shared" si="10"/>
        <v>12799.085665083559</v>
      </c>
      <c r="I118" s="89">
        <f t="shared" si="9"/>
        <v>0</v>
      </c>
      <c r="J118" s="89">
        <f t="shared" si="11"/>
        <v>6000</v>
      </c>
      <c r="K118" s="87">
        <f t="shared" si="12"/>
        <v>0</v>
      </c>
      <c r="L118" s="47">
        <f t="shared" si="13"/>
        <v>1</v>
      </c>
      <c r="M118" s="82"/>
      <c r="N118" s="46"/>
      <c r="O118" s="16"/>
      <c r="S118" s="12"/>
    </row>
    <row r="119" spans="1:19">
      <c r="A119" s="87">
        <v>80</v>
      </c>
      <c r="B119" s="87">
        <v>27</v>
      </c>
      <c r="C119" s="87">
        <v>1981</v>
      </c>
      <c r="D119" s="88">
        <v>2.38</v>
      </c>
      <c r="E119" s="88">
        <v>1.6385543290373359</v>
      </c>
      <c r="F119" s="89">
        <f t="shared" si="7"/>
        <v>64627.199785135541</v>
      </c>
      <c r="G119" s="89">
        <f t="shared" si="8"/>
        <v>2000</v>
      </c>
      <c r="H119" s="89">
        <f t="shared" si="10"/>
        <v>62627.199785135541</v>
      </c>
      <c r="I119" s="89">
        <f t="shared" si="9"/>
        <v>0</v>
      </c>
      <c r="J119" s="89">
        <f t="shared" si="11"/>
        <v>6000</v>
      </c>
      <c r="K119" s="87">
        <f t="shared" si="12"/>
        <v>0</v>
      </c>
      <c r="L119" s="47">
        <f t="shared" si="13"/>
        <v>1</v>
      </c>
      <c r="M119" s="82"/>
      <c r="N119" s="46"/>
      <c r="O119" s="16"/>
      <c r="S119" s="12"/>
    </row>
    <row r="120" spans="1:19">
      <c r="A120" s="87">
        <v>81</v>
      </c>
      <c r="B120" s="87">
        <v>28</v>
      </c>
      <c r="C120" s="87">
        <v>1981</v>
      </c>
      <c r="D120" s="88">
        <v>0.74</v>
      </c>
      <c r="E120" s="88">
        <v>1.2785299199557421</v>
      </c>
      <c r="F120" s="89">
        <f t="shared" si="7"/>
        <v>20094.171361764831</v>
      </c>
      <c r="G120" s="89">
        <f t="shared" si="8"/>
        <v>2000</v>
      </c>
      <c r="H120" s="89">
        <f t="shared" si="10"/>
        <v>18094.171361764831</v>
      </c>
      <c r="I120" s="89">
        <f t="shared" si="9"/>
        <v>0</v>
      </c>
      <c r="J120" s="89">
        <f t="shared" si="11"/>
        <v>6000</v>
      </c>
      <c r="K120" s="87">
        <f t="shared" si="12"/>
        <v>0</v>
      </c>
      <c r="L120" s="47">
        <f t="shared" si="13"/>
        <v>1</v>
      </c>
      <c r="M120" s="82"/>
      <c r="N120" s="46"/>
      <c r="O120" s="16"/>
      <c r="S120" s="12"/>
    </row>
    <row r="121" spans="1:19">
      <c r="A121" s="87">
        <v>82</v>
      </c>
      <c r="B121" s="87">
        <v>29</v>
      </c>
      <c r="C121" s="87">
        <v>1981</v>
      </c>
      <c r="D121" s="88">
        <v>0.81500000000000006</v>
      </c>
      <c r="E121" s="88">
        <v>1.154764959452061</v>
      </c>
      <c r="F121" s="89">
        <f t="shared" si="7"/>
        <v>22130.742783565325</v>
      </c>
      <c r="G121" s="89">
        <f t="shared" si="8"/>
        <v>2000</v>
      </c>
      <c r="H121" s="89">
        <f t="shared" si="10"/>
        <v>20130.742783565325</v>
      </c>
      <c r="I121" s="89">
        <f t="shared" si="9"/>
        <v>0</v>
      </c>
      <c r="J121" s="89">
        <f t="shared" si="11"/>
        <v>6000</v>
      </c>
      <c r="K121" s="87">
        <f t="shared" si="12"/>
        <v>0</v>
      </c>
      <c r="L121" s="47">
        <f t="shared" si="13"/>
        <v>1</v>
      </c>
      <c r="M121" s="82"/>
      <c r="N121" s="46"/>
      <c r="O121" s="16"/>
      <c r="S121" s="12"/>
    </row>
    <row r="122" spans="1:19">
      <c r="A122" s="87">
        <v>83</v>
      </c>
      <c r="B122" s="87">
        <v>30</v>
      </c>
      <c r="C122" s="87">
        <v>1981</v>
      </c>
      <c r="D122" s="88">
        <v>0.56000000000000005</v>
      </c>
      <c r="E122" s="88">
        <v>1.1147992114613301</v>
      </c>
      <c r="F122" s="89">
        <f t="shared" si="7"/>
        <v>15206.399949443658</v>
      </c>
      <c r="G122" s="89">
        <f t="shared" si="8"/>
        <v>2000</v>
      </c>
      <c r="H122" s="89">
        <f t="shared" si="10"/>
        <v>13206.399949443658</v>
      </c>
      <c r="I122" s="89">
        <f t="shared" si="9"/>
        <v>0</v>
      </c>
      <c r="J122" s="89">
        <f t="shared" si="11"/>
        <v>6000</v>
      </c>
      <c r="K122" s="87">
        <f t="shared" si="12"/>
        <v>0</v>
      </c>
      <c r="L122" s="47">
        <f t="shared" si="13"/>
        <v>1</v>
      </c>
      <c r="M122" s="82"/>
      <c r="N122" s="46"/>
      <c r="O122" s="16"/>
      <c r="S122" s="12"/>
    </row>
    <row r="123" spans="1:19">
      <c r="A123" s="87">
        <v>84</v>
      </c>
      <c r="B123" s="87">
        <v>31</v>
      </c>
      <c r="C123" s="87">
        <v>1981</v>
      </c>
      <c r="D123" s="88">
        <v>0.38</v>
      </c>
      <c r="E123" s="88">
        <v>1.2212535420614079</v>
      </c>
      <c r="F123" s="89">
        <f t="shared" si="7"/>
        <v>10318.62853712248</v>
      </c>
      <c r="G123" s="89">
        <f t="shared" si="8"/>
        <v>2000</v>
      </c>
      <c r="H123" s="89">
        <f t="shared" si="10"/>
        <v>8318.6285371224803</v>
      </c>
      <c r="I123" s="89">
        <f t="shared" si="9"/>
        <v>0</v>
      </c>
      <c r="J123" s="89">
        <f t="shared" si="11"/>
        <v>6000</v>
      </c>
      <c r="K123" s="87">
        <f t="shared" si="12"/>
        <v>0</v>
      </c>
      <c r="L123" s="47">
        <f t="shared" si="13"/>
        <v>1</v>
      </c>
      <c r="M123" s="82"/>
      <c r="N123" s="46"/>
      <c r="O123" s="16"/>
      <c r="S123" s="12"/>
    </row>
    <row r="124" spans="1:19">
      <c r="A124" s="87">
        <v>85</v>
      </c>
      <c r="B124" s="87">
        <v>32</v>
      </c>
      <c r="C124" s="87">
        <v>1981</v>
      </c>
      <c r="D124" s="88">
        <v>1.075</v>
      </c>
      <c r="E124" s="88">
        <v>1.1895137783142551</v>
      </c>
      <c r="F124" s="89">
        <f t="shared" si="7"/>
        <v>29190.857045807021</v>
      </c>
      <c r="G124" s="89">
        <f t="shared" si="8"/>
        <v>2000</v>
      </c>
      <c r="H124" s="89">
        <f t="shared" si="10"/>
        <v>27190.857045807021</v>
      </c>
      <c r="I124" s="89">
        <f t="shared" si="9"/>
        <v>0</v>
      </c>
      <c r="J124" s="89">
        <f t="shared" si="11"/>
        <v>6000</v>
      </c>
      <c r="K124" s="87">
        <f t="shared" si="12"/>
        <v>0</v>
      </c>
      <c r="L124" s="47">
        <f t="shared" si="13"/>
        <v>1</v>
      </c>
      <c r="M124" s="82"/>
      <c r="N124" s="46"/>
      <c r="O124" s="16"/>
      <c r="S124" s="12"/>
    </row>
    <row r="125" spans="1:19">
      <c r="A125" s="87">
        <v>86</v>
      </c>
      <c r="B125" s="87">
        <v>33</v>
      </c>
      <c r="C125" s="87">
        <v>1981</v>
      </c>
      <c r="D125" s="88">
        <v>0.16</v>
      </c>
      <c r="E125" s="88">
        <v>1.117473620907421</v>
      </c>
      <c r="F125" s="89">
        <f t="shared" si="7"/>
        <v>4344.6856998410449</v>
      </c>
      <c r="G125" s="89">
        <f t="shared" si="8"/>
        <v>2000</v>
      </c>
      <c r="H125" s="89">
        <f t="shared" si="10"/>
        <v>2344.6856998410449</v>
      </c>
      <c r="I125" s="89">
        <f t="shared" si="9"/>
        <v>0</v>
      </c>
      <c r="J125" s="89">
        <f t="shared" si="11"/>
        <v>6000</v>
      </c>
      <c r="K125" s="87">
        <f t="shared" si="12"/>
        <v>0</v>
      </c>
      <c r="L125" s="47">
        <f t="shared" si="13"/>
        <v>1</v>
      </c>
      <c r="M125" s="82"/>
      <c r="N125" s="46"/>
      <c r="O125" s="16"/>
      <c r="S125" s="12"/>
    </row>
    <row r="126" spans="1:19">
      <c r="A126" s="87">
        <v>87</v>
      </c>
      <c r="B126" s="87">
        <v>34</v>
      </c>
      <c r="C126" s="87">
        <v>1981</v>
      </c>
      <c r="D126" s="88">
        <v>2.73</v>
      </c>
      <c r="E126" s="88">
        <v>0.75129094411557296</v>
      </c>
      <c r="F126" s="89">
        <f t="shared" si="7"/>
        <v>74131.199753537818</v>
      </c>
      <c r="G126" s="89">
        <f t="shared" si="8"/>
        <v>2000</v>
      </c>
      <c r="H126" s="89">
        <f t="shared" si="10"/>
        <v>72131.199753537818</v>
      </c>
      <c r="I126" s="89">
        <f t="shared" si="9"/>
        <v>0</v>
      </c>
      <c r="J126" s="89">
        <f t="shared" si="11"/>
        <v>6000</v>
      </c>
      <c r="K126" s="87">
        <f t="shared" si="12"/>
        <v>0</v>
      </c>
      <c r="L126" s="47">
        <f t="shared" si="13"/>
        <v>1</v>
      </c>
      <c r="M126" s="82"/>
      <c r="N126" s="46"/>
      <c r="O126" s="16"/>
      <c r="S126" s="12"/>
    </row>
    <row r="127" spans="1:19">
      <c r="A127" s="87">
        <v>88</v>
      </c>
      <c r="B127" s="87">
        <v>35</v>
      </c>
      <c r="C127" s="87">
        <v>1981</v>
      </c>
      <c r="D127" s="88">
        <v>0.01</v>
      </c>
      <c r="E127" s="88">
        <v>0.96211889665643391</v>
      </c>
      <c r="F127" s="89">
        <f t="shared" si="7"/>
        <v>271.5428562400653</v>
      </c>
      <c r="G127" s="89">
        <f t="shared" si="8"/>
        <v>2000</v>
      </c>
      <c r="H127" s="89">
        <f t="shared" si="10"/>
        <v>-1728.4571437599348</v>
      </c>
      <c r="I127" s="89">
        <f t="shared" si="9"/>
        <v>1728.4571437599348</v>
      </c>
      <c r="J127" s="89">
        <f t="shared" si="11"/>
        <v>4271.5428562400648</v>
      </c>
      <c r="K127" s="87">
        <f t="shared" si="12"/>
        <v>0</v>
      </c>
      <c r="L127" s="47">
        <f t="shared" si="13"/>
        <v>1</v>
      </c>
      <c r="M127" s="82"/>
      <c r="N127" s="46"/>
      <c r="O127" s="16"/>
      <c r="S127" s="12"/>
    </row>
    <row r="128" spans="1:19">
      <c r="A128" s="87">
        <v>89</v>
      </c>
      <c r="B128" s="87">
        <v>36</v>
      </c>
      <c r="C128" s="87">
        <v>1981</v>
      </c>
      <c r="D128" s="88">
        <v>0.22</v>
      </c>
      <c r="E128" s="88">
        <v>1.1305673216814669</v>
      </c>
      <c r="F128" s="89">
        <f t="shared" si="7"/>
        <v>5973.9428372814364</v>
      </c>
      <c r="G128" s="89">
        <f t="shared" si="8"/>
        <v>2000</v>
      </c>
      <c r="H128" s="89">
        <f t="shared" si="10"/>
        <v>3973.9428372814364</v>
      </c>
      <c r="I128" s="89">
        <f t="shared" si="9"/>
        <v>0</v>
      </c>
      <c r="J128" s="89">
        <f t="shared" si="11"/>
        <v>6000</v>
      </c>
      <c r="K128" s="87">
        <f t="shared" si="12"/>
        <v>0</v>
      </c>
      <c r="L128" s="47">
        <f t="shared" si="13"/>
        <v>1</v>
      </c>
      <c r="M128" s="82"/>
      <c r="N128" s="46"/>
      <c r="O128" s="16"/>
      <c r="S128" s="12"/>
    </row>
    <row r="129" spans="1:19">
      <c r="A129" s="87">
        <v>90</v>
      </c>
      <c r="B129" s="87">
        <v>37</v>
      </c>
      <c r="C129" s="87">
        <v>1981</v>
      </c>
      <c r="D129" s="88">
        <v>8.0000000000000016E-2</v>
      </c>
      <c r="E129" s="88">
        <v>0.85636771566193803</v>
      </c>
      <c r="F129" s="89">
        <f t="shared" si="7"/>
        <v>2172.3428499205224</v>
      </c>
      <c r="G129" s="89">
        <f t="shared" si="8"/>
        <v>2000</v>
      </c>
      <c r="H129" s="89">
        <f t="shared" si="10"/>
        <v>172.34284992052244</v>
      </c>
      <c r="I129" s="89">
        <f t="shared" si="9"/>
        <v>0</v>
      </c>
      <c r="J129" s="89">
        <f t="shared" si="11"/>
        <v>6000</v>
      </c>
      <c r="K129" s="87">
        <f t="shared" si="12"/>
        <v>0</v>
      </c>
      <c r="L129" s="47">
        <f t="shared" si="13"/>
        <v>1</v>
      </c>
      <c r="M129" s="82"/>
      <c r="N129" s="46"/>
      <c r="O129" s="16"/>
      <c r="S129" s="12"/>
    </row>
    <row r="130" spans="1:19">
      <c r="A130" s="87">
        <v>91</v>
      </c>
      <c r="B130" s="87">
        <v>38</v>
      </c>
      <c r="C130" s="87">
        <v>1981</v>
      </c>
      <c r="D130" s="88">
        <v>0.97499999999999998</v>
      </c>
      <c r="E130" s="88">
        <v>0.64285944816318097</v>
      </c>
      <c r="F130" s="89">
        <f t="shared" si="7"/>
        <v>26475.428483406366</v>
      </c>
      <c r="G130" s="89">
        <f t="shared" si="8"/>
        <v>2000</v>
      </c>
      <c r="H130" s="89">
        <f t="shared" si="10"/>
        <v>24475.428483406366</v>
      </c>
      <c r="I130" s="89">
        <f t="shared" si="9"/>
        <v>0</v>
      </c>
      <c r="J130" s="89">
        <f t="shared" si="11"/>
        <v>6000</v>
      </c>
      <c r="K130" s="87">
        <f t="shared" si="12"/>
        <v>0</v>
      </c>
      <c r="L130" s="47">
        <f t="shared" si="13"/>
        <v>1</v>
      </c>
      <c r="M130" s="82"/>
      <c r="N130" s="46"/>
      <c r="O130" s="16"/>
      <c r="S130" s="12"/>
    </row>
    <row r="131" spans="1:19">
      <c r="A131" s="87">
        <v>92</v>
      </c>
      <c r="B131" s="87">
        <v>39</v>
      </c>
      <c r="C131" s="87">
        <v>1981</v>
      </c>
      <c r="D131" s="88">
        <v>0.74500000000000011</v>
      </c>
      <c r="E131" s="88">
        <v>0.52679370025007199</v>
      </c>
      <c r="F131" s="89">
        <f t="shared" si="7"/>
        <v>20229.942789884866</v>
      </c>
      <c r="G131" s="89">
        <f t="shared" si="8"/>
        <v>2000</v>
      </c>
      <c r="H131" s="89">
        <f t="shared" si="10"/>
        <v>18229.942789884866</v>
      </c>
      <c r="I131" s="89">
        <f t="shared" si="9"/>
        <v>0</v>
      </c>
      <c r="J131" s="89">
        <f t="shared" si="11"/>
        <v>6000</v>
      </c>
      <c r="K131" s="87">
        <f t="shared" si="12"/>
        <v>0</v>
      </c>
      <c r="L131" s="47">
        <f t="shared" si="13"/>
        <v>1</v>
      </c>
      <c r="M131" s="82"/>
      <c r="N131" s="46"/>
      <c r="O131" s="16"/>
      <c r="S131" s="12"/>
    </row>
    <row r="132" spans="1:19">
      <c r="A132" s="87">
        <v>93</v>
      </c>
      <c r="B132" s="87">
        <v>40</v>
      </c>
      <c r="C132" s="87">
        <v>1981</v>
      </c>
      <c r="D132" s="88">
        <v>0.54</v>
      </c>
      <c r="E132" s="88">
        <v>0.461422834175018</v>
      </c>
      <c r="F132" s="89">
        <f t="shared" si="7"/>
        <v>14663.314236963526</v>
      </c>
      <c r="G132" s="89">
        <f t="shared" si="8"/>
        <v>0</v>
      </c>
      <c r="H132" s="89">
        <f t="shared" si="10"/>
        <v>14663.314236963526</v>
      </c>
      <c r="I132" s="89">
        <f t="shared" si="9"/>
        <v>0</v>
      </c>
      <c r="J132" s="89">
        <f t="shared" si="11"/>
        <v>0</v>
      </c>
      <c r="K132" s="87">
        <f t="shared" si="12"/>
        <v>1</v>
      </c>
      <c r="L132" s="47">
        <f t="shared" si="13"/>
        <v>0</v>
      </c>
      <c r="M132" s="82"/>
      <c r="N132" s="46"/>
      <c r="O132" s="16"/>
      <c r="S132" s="12"/>
    </row>
    <row r="133" spans="1:19">
      <c r="A133" s="87">
        <v>94</v>
      </c>
      <c r="B133" s="87">
        <v>41</v>
      </c>
      <c r="C133" s="87">
        <v>1981</v>
      </c>
      <c r="D133" s="88">
        <v>1.5249999999999999</v>
      </c>
      <c r="E133" s="88">
        <v>0.45007440898974294</v>
      </c>
      <c r="F133" s="89">
        <f t="shared" si="7"/>
        <v>41410.28557660996</v>
      </c>
      <c r="G133" s="89">
        <f t="shared" si="8"/>
        <v>0</v>
      </c>
      <c r="H133" s="89">
        <f t="shared" si="10"/>
        <v>41410.28557660996</v>
      </c>
      <c r="I133" s="89">
        <f t="shared" si="9"/>
        <v>0</v>
      </c>
      <c r="J133" s="89">
        <f t="shared" si="11"/>
        <v>0</v>
      </c>
      <c r="K133" s="87">
        <f t="shared" si="12"/>
        <v>1</v>
      </c>
      <c r="L133" s="47">
        <f t="shared" si="13"/>
        <v>0</v>
      </c>
      <c r="M133" s="82"/>
      <c r="N133" s="46"/>
      <c r="O133" s="16"/>
      <c r="S133" s="12"/>
    </row>
    <row r="134" spans="1:19">
      <c r="A134" s="87">
        <v>95</v>
      </c>
      <c r="B134" s="87">
        <v>42</v>
      </c>
      <c r="C134" s="87">
        <v>1981</v>
      </c>
      <c r="D134" s="88">
        <v>0.12</v>
      </c>
      <c r="E134" s="88">
        <v>0.31834929101386639</v>
      </c>
      <c r="F134" s="89">
        <f t="shared" si="7"/>
        <v>3258.5142748807834</v>
      </c>
      <c r="G134" s="89">
        <f t="shared" si="8"/>
        <v>0</v>
      </c>
      <c r="H134" s="89">
        <f t="shared" si="10"/>
        <v>3258.5142748807834</v>
      </c>
      <c r="I134" s="89">
        <f t="shared" si="9"/>
        <v>0</v>
      </c>
      <c r="J134" s="89">
        <f t="shared" si="11"/>
        <v>0</v>
      </c>
      <c r="K134" s="87">
        <f t="shared" si="12"/>
        <v>1</v>
      </c>
      <c r="L134" s="47">
        <f t="shared" si="13"/>
        <v>0</v>
      </c>
      <c r="M134" s="82"/>
      <c r="N134" s="46"/>
      <c r="O134" s="16"/>
      <c r="S134" s="12"/>
    </row>
    <row r="135" spans="1:19">
      <c r="A135" s="87">
        <v>96</v>
      </c>
      <c r="B135" s="87">
        <v>43</v>
      </c>
      <c r="C135" s="87">
        <v>1981</v>
      </c>
      <c r="D135" s="88">
        <v>0.01</v>
      </c>
      <c r="E135" s="88">
        <v>0.37750999961493981</v>
      </c>
      <c r="F135" s="89">
        <f t="shared" si="7"/>
        <v>271.5428562400653</v>
      </c>
      <c r="G135" s="89">
        <f t="shared" si="8"/>
        <v>0</v>
      </c>
      <c r="H135" s="89">
        <f t="shared" si="10"/>
        <v>271.5428562400653</v>
      </c>
      <c r="I135" s="89">
        <f t="shared" si="9"/>
        <v>0</v>
      </c>
      <c r="J135" s="89">
        <f t="shared" si="11"/>
        <v>0</v>
      </c>
      <c r="K135" s="87">
        <f t="shared" si="12"/>
        <v>1</v>
      </c>
      <c r="L135" s="47">
        <f t="shared" si="13"/>
        <v>0</v>
      </c>
      <c r="M135" s="82"/>
      <c r="N135" s="46"/>
      <c r="O135" s="16"/>
      <c r="S135" s="12"/>
    </row>
    <row r="136" spans="1:19">
      <c r="A136" s="87">
        <v>97</v>
      </c>
      <c r="B136" s="87">
        <v>44</v>
      </c>
      <c r="C136" s="87">
        <v>1981</v>
      </c>
      <c r="D136" s="88">
        <v>0</v>
      </c>
      <c r="E136" s="88">
        <v>0.40922637753534502</v>
      </c>
      <c r="F136" s="89">
        <f t="shared" si="7"/>
        <v>0</v>
      </c>
      <c r="G136" s="89">
        <f t="shared" si="8"/>
        <v>0</v>
      </c>
      <c r="H136" s="89">
        <f t="shared" si="10"/>
        <v>0</v>
      </c>
      <c r="I136" s="89">
        <f t="shared" si="9"/>
        <v>0</v>
      </c>
      <c r="J136" s="89">
        <f t="shared" si="11"/>
        <v>0</v>
      </c>
      <c r="K136" s="87">
        <f t="shared" si="12"/>
        <v>1</v>
      </c>
      <c r="L136" s="47">
        <f t="shared" si="13"/>
        <v>0</v>
      </c>
      <c r="M136" s="82"/>
      <c r="N136" s="46"/>
      <c r="O136" s="16"/>
      <c r="S136" s="12"/>
    </row>
    <row r="137" spans="1:19">
      <c r="A137" s="87">
        <v>98</v>
      </c>
      <c r="B137" s="87">
        <v>45</v>
      </c>
      <c r="C137" s="87">
        <v>1981</v>
      </c>
      <c r="D137" s="88">
        <v>0</v>
      </c>
      <c r="E137" s="88">
        <v>0.29833027528625422</v>
      </c>
      <c r="F137" s="89">
        <f t="shared" si="7"/>
        <v>0</v>
      </c>
      <c r="G137" s="89">
        <f t="shared" si="8"/>
        <v>0</v>
      </c>
      <c r="H137" s="89">
        <f t="shared" si="10"/>
        <v>0</v>
      </c>
      <c r="I137" s="89">
        <f t="shared" si="9"/>
        <v>0</v>
      </c>
      <c r="J137" s="89">
        <f t="shared" si="11"/>
        <v>0</v>
      </c>
      <c r="K137" s="87">
        <f t="shared" si="12"/>
        <v>1</v>
      </c>
      <c r="L137" s="47">
        <f t="shared" si="13"/>
        <v>0</v>
      </c>
      <c r="M137" s="82"/>
      <c r="N137" s="46"/>
      <c r="O137" s="16"/>
      <c r="S137" s="12"/>
    </row>
    <row r="138" spans="1:19">
      <c r="A138" s="87">
        <v>99</v>
      </c>
      <c r="B138" s="87">
        <v>46</v>
      </c>
      <c r="C138" s="87">
        <v>1981</v>
      </c>
      <c r="D138" s="88">
        <v>1.7049999999999998</v>
      </c>
      <c r="E138" s="88">
        <v>0.18014358249341889</v>
      </c>
      <c r="F138" s="89">
        <f t="shared" si="7"/>
        <v>46298.056988931123</v>
      </c>
      <c r="G138" s="89">
        <f t="shared" si="8"/>
        <v>0</v>
      </c>
      <c r="H138" s="89">
        <f t="shared" si="10"/>
        <v>46298.056988931123</v>
      </c>
      <c r="I138" s="89">
        <f t="shared" si="9"/>
        <v>0</v>
      </c>
      <c r="J138" s="89">
        <f t="shared" si="11"/>
        <v>0</v>
      </c>
      <c r="K138" s="87">
        <f t="shared" si="12"/>
        <v>1</v>
      </c>
      <c r="L138" s="47">
        <f t="shared" si="13"/>
        <v>0</v>
      </c>
      <c r="M138" s="82"/>
      <c r="N138" s="46"/>
      <c r="O138" s="16"/>
      <c r="S138" s="12"/>
    </row>
    <row r="139" spans="1:19">
      <c r="A139" s="87">
        <v>100</v>
      </c>
      <c r="B139" s="87">
        <v>47</v>
      </c>
      <c r="C139" s="87">
        <v>1981</v>
      </c>
      <c r="D139" s="88">
        <v>0</v>
      </c>
      <c r="E139" s="88">
        <v>0</v>
      </c>
      <c r="F139" s="89">
        <f t="shared" si="7"/>
        <v>0</v>
      </c>
      <c r="G139" s="89">
        <f t="shared" si="8"/>
        <v>0</v>
      </c>
      <c r="H139" s="89">
        <f t="shared" si="10"/>
        <v>0</v>
      </c>
      <c r="I139" s="89">
        <f t="shared" si="9"/>
        <v>0</v>
      </c>
      <c r="J139" s="89">
        <f t="shared" si="11"/>
        <v>0</v>
      </c>
      <c r="K139" s="87">
        <f t="shared" si="12"/>
        <v>1</v>
      </c>
      <c r="L139" s="47">
        <f t="shared" si="13"/>
        <v>0</v>
      </c>
      <c r="M139" s="82"/>
      <c r="N139" s="46"/>
      <c r="O139" s="16"/>
      <c r="S139" s="12"/>
    </row>
    <row r="140" spans="1:19">
      <c r="A140" s="87">
        <v>101</v>
      </c>
      <c r="B140" s="87">
        <v>48</v>
      </c>
      <c r="C140" s="87">
        <v>1981</v>
      </c>
      <c r="D140" s="88">
        <v>0</v>
      </c>
      <c r="E140" s="88">
        <v>0</v>
      </c>
      <c r="F140" s="89">
        <f t="shared" si="7"/>
        <v>0</v>
      </c>
      <c r="G140" s="89">
        <f t="shared" si="8"/>
        <v>0</v>
      </c>
      <c r="H140" s="89">
        <f t="shared" si="10"/>
        <v>0</v>
      </c>
      <c r="I140" s="89">
        <f t="shared" si="9"/>
        <v>0</v>
      </c>
      <c r="J140" s="89">
        <f t="shared" si="11"/>
        <v>0</v>
      </c>
      <c r="K140" s="87">
        <f t="shared" si="12"/>
        <v>1</v>
      </c>
      <c r="L140" s="47">
        <f t="shared" si="13"/>
        <v>0</v>
      </c>
      <c r="M140" s="82"/>
      <c r="N140" s="46"/>
      <c r="O140" s="16"/>
      <c r="S140" s="12"/>
    </row>
    <row r="141" spans="1:19">
      <c r="A141" s="87">
        <v>102</v>
      </c>
      <c r="B141" s="87">
        <v>49</v>
      </c>
      <c r="C141" s="87">
        <v>1981</v>
      </c>
      <c r="D141" s="88">
        <v>0</v>
      </c>
      <c r="E141" s="88">
        <v>0</v>
      </c>
      <c r="F141" s="89">
        <f t="shared" si="7"/>
        <v>0</v>
      </c>
      <c r="G141" s="89">
        <f t="shared" si="8"/>
        <v>0</v>
      </c>
      <c r="H141" s="89">
        <f t="shared" si="10"/>
        <v>0</v>
      </c>
      <c r="I141" s="89">
        <f t="shared" si="9"/>
        <v>0</v>
      </c>
      <c r="J141" s="89">
        <f t="shared" si="11"/>
        <v>0</v>
      </c>
      <c r="K141" s="87">
        <f t="shared" si="12"/>
        <v>1</v>
      </c>
      <c r="L141" s="47">
        <f t="shared" si="13"/>
        <v>0</v>
      </c>
      <c r="M141" s="82"/>
      <c r="N141" s="46"/>
      <c r="O141" s="16"/>
      <c r="S141" s="12"/>
    </row>
    <row r="142" spans="1:19">
      <c r="A142" s="87">
        <v>103</v>
      </c>
      <c r="B142" s="87">
        <v>50</v>
      </c>
      <c r="C142" s="87">
        <v>1981</v>
      </c>
      <c r="D142" s="88">
        <v>0</v>
      </c>
      <c r="E142" s="88">
        <v>0</v>
      </c>
      <c r="F142" s="89">
        <f t="shared" si="7"/>
        <v>0</v>
      </c>
      <c r="G142" s="89">
        <f t="shared" si="8"/>
        <v>0</v>
      </c>
      <c r="H142" s="89">
        <f t="shared" si="10"/>
        <v>0</v>
      </c>
      <c r="I142" s="89">
        <f t="shared" si="9"/>
        <v>0</v>
      </c>
      <c r="J142" s="89">
        <f t="shared" si="11"/>
        <v>0</v>
      </c>
      <c r="K142" s="87">
        <f t="shared" si="12"/>
        <v>1</v>
      </c>
      <c r="L142" s="47">
        <f t="shared" si="13"/>
        <v>0</v>
      </c>
      <c r="M142" s="82"/>
      <c r="N142" s="46"/>
      <c r="O142" s="16"/>
      <c r="S142" s="12"/>
    </row>
    <row r="143" spans="1:19">
      <c r="A143" s="87">
        <v>104</v>
      </c>
      <c r="B143" s="87">
        <v>51</v>
      </c>
      <c r="C143" s="87">
        <v>1981</v>
      </c>
      <c r="D143" s="88">
        <v>0</v>
      </c>
      <c r="E143" s="88">
        <v>0</v>
      </c>
      <c r="F143" s="89">
        <f t="shared" si="7"/>
        <v>0</v>
      </c>
      <c r="G143" s="89">
        <f t="shared" si="8"/>
        <v>0</v>
      </c>
      <c r="H143" s="89">
        <f t="shared" si="10"/>
        <v>0</v>
      </c>
      <c r="I143" s="89">
        <f t="shared" si="9"/>
        <v>0</v>
      </c>
      <c r="J143" s="89">
        <f t="shared" si="11"/>
        <v>0</v>
      </c>
      <c r="K143" s="87">
        <f t="shared" si="12"/>
        <v>1</v>
      </c>
      <c r="L143" s="47">
        <f t="shared" si="13"/>
        <v>0</v>
      </c>
      <c r="M143" s="82"/>
      <c r="N143" s="46"/>
      <c r="O143" s="16"/>
      <c r="S143" s="12"/>
    </row>
    <row r="144" spans="1:19">
      <c r="A144" s="87">
        <v>105</v>
      </c>
      <c r="B144" s="87">
        <v>52</v>
      </c>
      <c r="C144" s="87">
        <v>1981</v>
      </c>
      <c r="D144" s="88">
        <v>0</v>
      </c>
      <c r="E144" s="88">
        <v>0</v>
      </c>
      <c r="F144" s="89">
        <f t="shared" si="7"/>
        <v>0</v>
      </c>
      <c r="G144" s="89">
        <f t="shared" si="8"/>
        <v>0</v>
      </c>
      <c r="H144" s="89">
        <f t="shared" si="10"/>
        <v>0</v>
      </c>
      <c r="I144" s="89">
        <f t="shared" si="9"/>
        <v>0</v>
      </c>
      <c r="J144" s="89">
        <f t="shared" si="11"/>
        <v>0</v>
      </c>
      <c r="K144" s="87">
        <f t="shared" si="12"/>
        <v>1</v>
      </c>
      <c r="L144" s="47">
        <f t="shared" si="13"/>
        <v>0</v>
      </c>
      <c r="M144" s="82"/>
      <c r="N144" s="46"/>
      <c r="O144" s="16"/>
      <c r="S144" s="12"/>
    </row>
    <row r="145" spans="1:19">
      <c r="A145" s="87">
        <v>106</v>
      </c>
      <c r="B145" s="87">
        <v>1</v>
      </c>
      <c r="C145" s="87">
        <v>1982</v>
      </c>
      <c r="D145" s="88">
        <v>0</v>
      </c>
      <c r="E145" s="88">
        <v>0</v>
      </c>
      <c r="F145" s="89">
        <f t="shared" si="7"/>
        <v>0</v>
      </c>
      <c r="G145" s="89">
        <f t="shared" si="8"/>
        <v>0</v>
      </c>
      <c r="H145" s="89">
        <f t="shared" si="10"/>
        <v>0</v>
      </c>
      <c r="I145" s="89">
        <f t="shared" si="9"/>
        <v>0</v>
      </c>
      <c r="J145" s="89">
        <f t="shared" si="11"/>
        <v>0</v>
      </c>
      <c r="K145" s="87">
        <f t="shared" si="12"/>
        <v>1</v>
      </c>
      <c r="L145" s="47">
        <f t="shared" si="13"/>
        <v>0</v>
      </c>
      <c r="M145" s="82"/>
      <c r="N145" s="46"/>
      <c r="O145" s="16"/>
      <c r="S145" s="12"/>
    </row>
    <row r="146" spans="1:19">
      <c r="A146" s="87">
        <v>107</v>
      </c>
      <c r="B146" s="87">
        <v>2</v>
      </c>
      <c r="C146" s="87">
        <v>1982</v>
      </c>
      <c r="D146" s="88">
        <v>0</v>
      </c>
      <c r="E146" s="88">
        <v>0</v>
      </c>
      <c r="F146" s="89">
        <f t="shared" si="7"/>
        <v>0</v>
      </c>
      <c r="G146" s="89">
        <f t="shared" si="8"/>
        <v>0</v>
      </c>
      <c r="H146" s="89">
        <f t="shared" si="10"/>
        <v>0</v>
      </c>
      <c r="I146" s="89">
        <f t="shared" si="9"/>
        <v>0</v>
      </c>
      <c r="J146" s="89">
        <f t="shared" si="11"/>
        <v>0</v>
      </c>
      <c r="K146" s="87">
        <f t="shared" si="12"/>
        <v>1</v>
      </c>
      <c r="L146" s="47">
        <f t="shared" si="13"/>
        <v>0</v>
      </c>
      <c r="M146" s="82"/>
      <c r="N146" s="46"/>
      <c r="O146" s="16"/>
      <c r="S146" s="12"/>
    </row>
    <row r="147" spans="1:19">
      <c r="A147" s="87">
        <v>108</v>
      </c>
      <c r="B147" s="87">
        <v>3</v>
      </c>
      <c r="C147" s="87">
        <v>1982</v>
      </c>
      <c r="D147" s="88">
        <v>0</v>
      </c>
      <c r="E147" s="88">
        <v>0</v>
      </c>
      <c r="F147" s="89">
        <f t="shared" si="7"/>
        <v>0</v>
      </c>
      <c r="G147" s="89">
        <f t="shared" si="8"/>
        <v>0</v>
      </c>
      <c r="H147" s="89">
        <f t="shared" si="10"/>
        <v>0</v>
      </c>
      <c r="I147" s="89">
        <f t="shared" si="9"/>
        <v>0</v>
      </c>
      <c r="J147" s="89">
        <f t="shared" si="11"/>
        <v>0</v>
      </c>
      <c r="K147" s="87">
        <f t="shared" si="12"/>
        <v>1</v>
      </c>
      <c r="L147" s="47">
        <f t="shared" si="13"/>
        <v>0</v>
      </c>
      <c r="M147" s="82"/>
      <c r="N147" s="46"/>
      <c r="O147" s="16"/>
      <c r="S147" s="12"/>
    </row>
    <row r="148" spans="1:19">
      <c r="A148" s="87">
        <v>109</v>
      </c>
      <c r="B148" s="87">
        <v>4</v>
      </c>
      <c r="C148" s="87">
        <v>1982</v>
      </c>
      <c r="D148" s="88">
        <v>0</v>
      </c>
      <c r="E148" s="88">
        <v>0</v>
      </c>
      <c r="F148" s="89">
        <f t="shared" si="7"/>
        <v>0</v>
      </c>
      <c r="G148" s="89">
        <f t="shared" si="8"/>
        <v>0</v>
      </c>
      <c r="H148" s="89">
        <f t="shared" si="10"/>
        <v>0</v>
      </c>
      <c r="I148" s="89">
        <f t="shared" si="9"/>
        <v>0</v>
      </c>
      <c r="J148" s="89">
        <f t="shared" si="11"/>
        <v>0</v>
      </c>
      <c r="K148" s="87">
        <f t="shared" si="12"/>
        <v>1</v>
      </c>
      <c r="L148" s="47">
        <f t="shared" si="13"/>
        <v>0</v>
      </c>
      <c r="M148" s="82"/>
      <c r="N148" s="46"/>
      <c r="O148" s="16"/>
      <c r="S148" s="12"/>
    </row>
    <row r="149" spans="1:19">
      <c r="A149" s="87">
        <v>110</v>
      </c>
      <c r="B149" s="87">
        <v>5</v>
      </c>
      <c r="C149" s="87">
        <v>1982</v>
      </c>
      <c r="D149" s="88">
        <v>0</v>
      </c>
      <c r="E149" s="88">
        <v>0</v>
      </c>
      <c r="F149" s="89">
        <f t="shared" si="7"/>
        <v>0</v>
      </c>
      <c r="G149" s="89">
        <f t="shared" si="8"/>
        <v>0</v>
      </c>
      <c r="H149" s="89">
        <f t="shared" si="10"/>
        <v>0</v>
      </c>
      <c r="I149" s="89">
        <f t="shared" si="9"/>
        <v>0</v>
      </c>
      <c r="J149" s="89">
        <f t="shared" si="11"/>
        <v>0</v>
      </c>
      <c r="K149" s="87">
        <f t="shared" si="12"/>
        <v>1</v>
      </c>
      <c r="L149" s="47">
        <f t="shared" si="13"/>
        <v>0</v>
      </c>
      <c r="M149" s="82"/>
      <c r="N149" s="46"/>
      <c r="O149" s="16"/>
      <c r="S149" s="12"/>
    </row>
    <row r="150" spans="1:19">
      <c r="A150" s="87">
        <v>111</v>
      </c>
      <c r="B150" s="87">
        <v>6</v>
      </c>
      <c r="C150" s="87">
        <v>1982</v>
      </c>
      <c r="D150" s="88">
        <v>0</v>
      </c>
      <c r="E150" s="88">
        <v>0</v>
      </c>
      <c r="F150" s="89">
        <f t="shared" si="7"/>
        <v>0</v>
      </c>
      <c r="G150" s="89">
        <f t="shared" si="8"/>
        <v>0</v>
      </c>
      <c r="H150" s="89">
        <f t="shared" si="10"/>
        <v>0</v>
      </c>
      <c r="I150" s="89">
        <f t="shared" si="9"/>
        <v>0</v>
      </c>
      <c r="J150" s="89">
        <f t="shared" si="11"/>
        <v>0</v>
      </c>
      <c r="K150" s="87">
        <f t="shared" si="12"/>
        <v>1</v>
      </c>
      <c r="L150" s="47">
        <f t="shared" si="13"/>
        <v>0</v>
      </c>
      <c r="M150" s="82"/>
      <c r="N150" s="46"/>
      <c r="O150" s="16"/>
      <c r="S150" s="12"/>
    </row>
    <row r="151" spans="1:19">
      <c r="A151" s="87">
        <v>112</v>
      </c>
      <c r="B151" s="87">
        <v>7</v>
      </c>
      <c r="C151" s="87">
        <v>1982</v>
      </c>
      <c r="D151" s="88">
        <v>0</v>
      </c>
      <c r="E151" s="88">
        <v>0</v>
      </c>
      <c r="F151" s="89">
        <f t="shared" si="7"/>
        <v>0</v>
      </c>
      <c r="G151" s="89">
        <f t="shared" si="8"/>
        <v>0</v>
      </c>
      <c r="H151" s="89">
        <f t="shared" si="10"/>
        <v>0</v>
      </c>
      <c r="I151" s="89">
        <f t="shared" si="9"/>
        <v>0</v>
      </c>
      <c r="J151" s="89">
        <f t="shared" si="11"/>
        <v>0</v>
      </c>
      <c r="K151" s="87">
        <f t="shared" si="12"/>
        <v>1</v>
      </c>
      <c r="L151" s="47">
        <f t="shared" si="13"/>
        <v>0</v>
      </c>
      <c r="M151" s="82"/>
      <c r="N151" s="46"/>
      <c r="O151" s="16"/>
      <c r="S151" s="12"/>
    </row>
    <row r="152" spans="1:19">
      <c r="A152" s="87">
        <v>113</v>
      </c>
      <c r="B152" s="87">
        <v>8</v>
      </c>
      <c r="C152" s="87">
        <v>1982</v>
      </c>
      <c r="D152" s="88">
        <v>0</v>
      </c>
      <c r="E152" s="88">
        <v>0</v>
      </c>
      <c r="F152" s="89">
        <f t="shared" si="7"/>
        <v>0</v>
      </c>
      <c r="G152" s="89">
        <f t="shared" si="8"/>
        <v>0</v>
      </c>
      <c r="H152" s="89">
        <f t="shared" si="10"/>
        <v>0</v>
      </c>
      <c r="I152" s="89">
        <f t="shared" si="9"/>
        <v>0</v>
      </c>
      <c r="J152" s="89">
        <f t="shared" si="11"/>
        <v>0</v>
      </c>
      <c r="K152" s="87">
        <f t="shared" si="12"/>
        <v>1</v>
      </c>
      <c r="L152" s="47">
        <f t="shared" si="13"/>
        <v>0</v>
      </c>
      <c r="M152" s="82"/>
      <c r="N152" s="46"/>
      <c r="O152" s="16"/>
      <c r="S152" s="12"/>
    </row>
    <row r="153" spans="1:19">
      <c r="A153" s="87">
        <v>114</v>
      </c>
      <c r="B153" s="87">
        <v>9</v>
      </c>
      <c r="C153" s="87">
        <v>1982</v>
      </c>
      <c r="D153" s="88">
        <v>0</v>
      </c>
      <c r="E153" s="88">
        <v>0</v>
      </c>
      <c r="F153" s="89">
        <f t="shared" si="7"/>
        <v>0</v>
      </c>
      <c r="G153" s="89">
        <f t="shared" si="8"/>
        <v>0</v>
      </c>
      <c r="H153" s="89">
        <f t="shared" si="10"/>
        <v>0</v>
      </c>
      <c r="I153" s="89">
        <f t="shared" si="9"/>
        <v>0</v>
      </c>
      <c r="J153" s="89">
        <f t="shared" si="11"/>
        <v>0</v>
      </c>
      <c r="K153" s="87">
        <f t="shared" si="12"/>
        <v>1</v>
      </c>
      <c r="L153" s="47">
        <f t="shared" si="13"/>
        <v>0</v>
      </c>
      <c r="M153" s="82"/>
      <c r="N153" s="46"/>
      <c r="O153" s="16"/>
      <c r="S153" s="12"/>
    </row>
    <row r="154" spans="1:19">
      <c r="A154" s="87">
        <v>115</v>
      </c>
      <c r="B154" s="87">
        <v>10</v>
      </c>
      <c r="C154" s="87">
        <v>1982</v>
      </c>
      <c r="D154" s="88">
        <v>0.44</v>
      </c>
      <c r="E154" s="88">
        <v>0.12093582664829899</v>
      </c>
      <c r="F154" s="89">
        <f t="shared" si="7"/>
        <v>11947.885674562873</v>
      </c>
      <c r="G154" s="89">
        <f t="shared" si="8"/>
        <v>0</v>
      </c>
      <c r="H154" s="89">
        <f t="shared" si="10"/>
        <v>11947.885674562873</v>
      </c>
      <c r="I154" s="89">
        <f t="shared" si="9"/>
        <v>0</v>
      </c>
      <c r="J154" s="89">
        <f t="shared" si="11"/>
        <v>0</v>
      </c>
      <c r="K154" s="87">
        <f t="shared" si="12"/>
        <v>1</v>
      </c>
      <c r="L154" s="47">
        <f t="shared" si="13"/>
        <v>0</v>
      </c>
      <c r="M154" s="82"/>
      <c r="N154" s="46"/>
      <c r="O154" s="16"/>
      <c r="S154" s="12"/>
    </row>
    <row r="155" spans="1:19">
      <c r="A155" s="87">
        <v>116</v>
      </c>
      <c r="B155" s="87">
        <v>11</v>
      </c>
      <c r="C155" s="87">
        <v>1982</v>
      </c>
      <c r="D155" s="88">
        <v>1.1750000000000003</v>
      </c>
      <c r="E155" s="88">
        <v>0.25230271627808432</v>
      </c>
      <c r="F155" s="89">
        <f t="shared" si="7"/>
        <v>31906.28560820768</v>
      </c>
      <c r="G155" s="89">
        <f t="shared" si="8"/>
        <v>0</v>
      </c>
      <c r="H155" s="89">
        <f t="shared" si="10"/>
        <v>31906.28560820768</v>
      </c>
      <c r="I155" s="89">
        <f t="shared" si="9"/>
        <v>0</v>
      </c>
      <c r="J155" s="89">
        <f t="shared" si="11"/>
        <v>0</v>
      </c>
      <c r="K155" s="87">
        <f t="shared" si="12"/>
        <v>1</v>
      </c>
      <c r="L155" s="47">
        <f t="shared" si="13"/>
        <v>0</v>
      </c>
      <c r="M155" s="82"/>
      <c r="N155" s="46"/>
      <c r="O155" s="16"/>
      <c r="S155" s="12"/>
    </row>
    <row r="156" spans="1:19">
      <c r="A156" s="87">
        <v>117</v>
      </c>
      <c r="B156" s="87">
        <v>12</v>
      </c>
      <c r="C156" s="87">
        <v>1982</v>
      </c>
      <c r="D156" s="88">
        <v>8.5000000000000006E-2</v>
      </c>
      <c r="E156" s="88">
        <v>0.34072362169970599</v>
      </c>
      <c r="F156" s="89">
        <f t="shared" si="7"/>
        <v>2308.1142780405553</v>
      </c>
      <c r="G156" s="89">
        <f t="shared" si="8"/>
        <v>0</v>
      </c>
      <c r="H156" s="89">
        <f t="shared" si="10"/>
        <v>2308.1142780405553</v>
      </c>
      <c r="I156" s="89">
        <f t="shared" si="9"/>
        <v>0</v>
      </c>
      <c r="J156" s="89">
        <f t="shared" si="11"/>
        <v>0</v>
      </c>
      <c r="K156" s="87">
        <f t="shared" si="12"/>
        <v>1</v>
      </c>
      <c r="L156" s="47">
        <f t="shared" si="13"/>
        <v>0</v>
      </c>
      <c r="M156" s="82"/>
      <c r="N156" s="46"/>
      <c r="O156" s="16"/>
      <c r="S156" s="12"/>
    </row>
    <row r="157" spans="1:19">
      <c r="A157" s="87">
        <v>118</v>
      </c>
      <c r="B157" s="87">
        <v>13</v>
      </c>
      <c r="C157" s="87">
        <v>1982</v>
      </c>
      <c r="D157" s="88">
        <v>0.24000000000000002</v>
      </c>
      <c r="E157" s="88">
        <v>0.60130314899296999</v>
      </c>
      <c r="F157" s="89">
        <f t="shared" si="7"/>
        <v>6517.0285497615687</v>
      </c>
      <c r="G157" s="89">
        <f t="shared" si="8"/>
        <v>2000</v>
      </c>
      <c r="H157" s="89">
        <f t="shared" si="10"/>
        <v>4517.0285497615687</v>
      </c>
      <c r="I157" s="89">
        <f t="shared" si="9"/>
        <v>0</v>
      </c>
      <c r="J157" s="89">
        <f t="shared" si="11"/>
        <v>4517.0285497615687</v>
      </c>
      <c r="K157" s="87">
        <f t="shared" si="12"/>
        <v>0</v>
      </c>
      <c r="L157" s="47">
        <f t="shared" si="13"/>
        <v>1</v>
      </c>
      <c r="M157" s="82"/>
      <c r="N157" s="46"/>
      <c r="O157" s="16"/>
      <c r="S157" s="12"/>
    </row>
    <row r="158" spans="1:19">
      <c r="A158" s="87">
        <v>119</v>
      </c>
      <c r="B158" s="87">
        <v>14</v>
      </c>
      <c r="C158" s="87">
        <v>1982</v>
      </c>
      <c r="D158" s="88">
        <v>0.13</v>
      </c>
      <c r="E158" s="88">
        <v>0.31387228314441717</v>
      </c>
      <c r="F158" s="89">
        <f t="shared" si="7"/>
        <v>3530.0571311208491</v>
      </c>
      <c r="G158" s="89">
        <f t="shared" si="8"/>
        <v>2000</v>
      </c>
      <c r="H158" s="89">
        <f t="shared" si="10"/>
        <v>1530.0571311208491</v>
      </c>
      <c r="I158" s="89">
        <f t="shared" si="9"/>
        <v>0</v>
      </c>
      <c r="J158" s="89">
        <f t="shared" si="11"/>
        <v>6000</v>
      </c>
      <c r="K158" s="87">
        <f t="shared" si="12"/>
        <v>0</v>
      </c>
      <c r="L158" s="47">
        <f t="shared" si="13"/>
        <v>1</v>
      </c>
      <c r="M158" s="82"/>
      <c r="N158" s="46"/>
      <c r="O158" s="16"/>
      <c r="S158" s="12"/>
    </row>
    <row r="159" spans="1:19">
      <c r="A159" s="87">
        <v>120</v>
      </c>
      <c r="B159" s="87">
        <v>15</v>
      </c>
      <c r="C159" s="87">
        <v>1982</v>
      </c>
      <c r="D159" s="88">
        <v>0.83</v>
      </c>
      <c r="E159" s="88">
        <v>0.77435511732039397</v>
      </c>
      <c r="F159" s="89">
        <f t="shared" si="7"/>
        <v>22538.057067925416</v>
      </c>
      <c r="G159" s="89">
        <f t="shared" si="8"/>
        <v>2000</v>
      </c>
      <c r="H159" s="89">
        <f t="shared" si="10"/>
        <v>20538.057067925416</v>
      </c>
      <c r="I159" s="89">
        <f t="shared" si="9"/>
        <v>0</v>
      </c>
      <c r="J159" s="89">
        <f t="shared" si="11"/>
        <v>6000</v>
      </c>
      <c r="K159" s="87">
        <f t="shared" si="12"/>
        <v>0</v>
      </c>
      <c r="L159" s="47">
        <f t="shared" si="13"/>
        <v>1</v>
      </c>
      <c r="M159" s="82"/>
      <c r="N159" s="46"/>
      <c r="O159" s="16"/>
      <c r="S159" s="12"/>
    </row>
    <row r="160" spans="1:19">
      <c r="A160" s="87">
        <v>121</v>
      </c>
      <c r="B160" s="87">
        <v>16</v>
      </c>
      <c r="C160" s="87">
        <v>1982</v>
      </c>
      <c r="D160" s="88">
        <v>0.58499999999999996</v>
      </c>
      <c r="E160" s="88">
        <v>0.92025984158101992</v>
      </c>
      <c r="F160" s="89">
        <f t="shared" si="7"/>
        <v>15885.257090043819</v>
      </c>
      <c r="G160" s="89">
        <f t="shared" si="8"/>
        <v>2000</v>
      </c>
      <c r="H160" s="89">
        <f t="shared" si="10"/>
        <v>13885.257090043819</v>
      </c>
      <c r="I160" s="89">
        <f t="shared" si="9"/>
        <v>0</v>
      </c>
      <c r="J160" s="89">
        <f t="shared" si="11"/>
        <v>6000</v>
      </c>
      <c r="K160" s="87">
        <f t="shared" si="12"/>
        <v>0</v>
      </c>
      <c r="L160" s="47">
        <f t="shared" si="13"/>
        <v>1</v>
      </c>
      <c r="M160" s="82"/>
      <c r="N160" s="46"/>
      <c r="O160" s="16"/>
      <c r="S160" s="12"/>
    </row>
    <row r="161" spans="1:19">
      <c r="A161" s="87">
        <v>122</v>
      </c>
      <c r="B161" s="87">
        <v>17</v>
      </c>
      <c r="C161" s="87">
        <v>1982</v>
      </c>
      <c r="D161" s="88">
        <v>4.4999999999999998E-2</v>
      </c>
      <c r="E161" s="88">
        <v>1.018518502898119</v>
      </c>
      <c r="F161" s="89">
        <f t="shared" si="7"/>
        <v>1221.9428530802938</v>
      </c>
      <c r="G161" s="89">
        <f t="shared" si="8"/>
        <v>2000</v>
      </c>
      <c r="H161" s="89">
        <f t="shared" si="10"/>
        <v>-778.05714691970616</v>
      </c>
      <c r="I161" s="89">
        <f t="shared" si="9"/>
        <v>778.05714691970616</v>
      </c>
      <c r="J161" s="89">
        <f t="shared" si="11"/>
        <v>5221.9428530802943</v>
      </c>
      <c r="K161" s="87">
        <f t="shared" si="12"/>
        <v>0</v>
      </c>
      <c r="L161" s="47">
        <f t="shared" si="13"/>
        <v>1</v>
      </c>
      <c r="M161" s="82"/>
      <c r="N161" s="46"/>
      <c r="O161" s="16"/>
      <c r="S161" s="12"/>
    </row>
    <row r="162" spans="1:19">
      <c r="A162" s="87">
        <v>123</v>
      </c>
      <c r="B162" s="87">
        <v>18</v>
      </c>
      <c r="C162" s="87">
        <v>1982</v>
      </c>
      <c r="D162" s="88">
        <v>0.75</v>
      </c>
      <c r="E162" s="88">
        <v>1.1358602350618949</v>
      </c>
      <c r="F162" s="89">
        <f t="shared" si="7"/>
        <v>20365.714218004898</v>
      </c>
      <c r="G162" s="89">
        <f t="shared" si="8"/>
        <v>2000</v>
      </c>
      <c r="H162" s="89">
        <f t="shared" si="10"/>
        <v>18365.714218004898</v>
      </c>
      <c r="I162" s="89">
        <f t="shared" si="9"/>
        <v>0</v>
      </c>
      <c r="J162" s="89">
        <f t="shared" si="11"/>
        <v>6000</v>
      </c>
      <c r="K162" s="87">
        <f t="shared" si="12"/>
        <v>0</v>
      </c>
      <c r="L162" s="47">
        <f t="shared" si="13"/>
        <v>1</v>
      </c>
      <c r="M162" s="82"/>
      <c r="N162" s="46"/>
      <c r="O162" s="16"/>
      <c r="S162" s="12"/>
    </row>
    <row r="163" spans="1:19">
      <c r="A163" s="87">
        <v>124</v>
      </c>
      <c r="B163" s="87">
        <v>19</v>
      </c>
      <c r="C163" s="87">
        <v>1982</v>
      </c>
      <c r="D163" s="88">
        <v>2.875</v>
      </c>
      <c r="E163" s="88">
        <v>1.08213779417181</v>
      </c>
      <c r="F163" s="89">
        <f t="shared" si="7"/>
        <v>78068.571169018775</v>
      </c>
      <c r="G163" s="89">
        <f t="shared" si="8"/>
        <v>2000</v>
      </c>
      <c r="H163" s="89">
        <f t="shared" si="10"/>
        <v>76068.571169018775</v>
      </c>
      <c r="I163" s="89">
        <f t="shared" si="9"/>
        <v>0</v>
      </c>
      <c r="J163" s="89">
        <f t="shared" si="11"/>
        <v>6000</v>
      </c>
      <c r="K163" s="87">
        <f t="shared" si="12"/>
        <v>0</v>
      </c>
      <c r="L163" s="47">
        <f t="shared" si="13"/>
        <v>1</v>
      </c>
      <c r="M163" s="82"/>
      <c r="N163" s="46"/>
      <c r="O163" s="16"/>
      <c r="S163" s="12"/>
    </row>
    <row r="164" spans="1:19">
      <c r="A164" s="87">
        <v>125</v>
      </c>
      <c r="B164" s="87">
        <v>20</v>
      </c>
      <c r="C164" s="87">
        <v>1982</v>
      </c>
      <c r="D164" s="88">
        <v>0.77</v>
      </c>
      <c r="E164" s="88">
        <v>1.0970330697471677</v>
      </c>
      <c r="F164" s="89">
        <f t="shared" si="7"/>
        <v>20908.799930485031</v>
      </c>
      <c r="G164" s="89">
        <f t="shared" si="8"/>
        <v>2000</v>
      </c>
      <c r="H164" s="89">
        <f t="shared" si="10"/>
        <v>18908.799930485031</v>
      </c>
      <c r="I164" s="89">
        <f t="shared" si="9"/>
        <v>0</v>
      </c>
      <c r="J164" s="89">
        <f t="shared" si="11"/>
        <v>6000</v>
      </c>
      <c r="K164" s="87">
        <f t="shared" si="12"/>
        <v>0</v>
      </c>
      <c r="L164" s="47">
        <f t="shared" si="13"/>
        <v>1</v>
      </c>
      <c r="M164" s="82"/>
      <c r="N164" s="46"/>
      <c r="O164" s="16"/>
      <c r="S164" s="12"/>
    </row>
    <row r="165" spans="1:19">
      <c r="A165" s="87">
        <v>126</v>
      </c>
      <c r="B165" s="87">
        <v>21</v>
      </c>
      <c r="C165" s="87">
        <v>1982</v>
      </c>
      <c r="D165" s="88">
        <v>0.33500000000000002</v>
      </c>
      <c r="E165" s="88">
        <v>1.157793699606452</v>
      </c>
      <c r="F165" s="89">
        <f t="shared" si="7"/>
        <v>9096.6856840421879</v>
      </c>
      <c r="G165" s="89">
        <f t="shared" si="8"/>
        <v>2000</v>
      </c>
      <c r="H165" s="89">
        <f t="shared" si="10"/>
        <v>7096.6856840421879</v>
      </c>
      <c r="I165" s="89">
        <f t="shared" si="9"/>
        <v>0</v>
      </c>
      <c r="J165" s="89">
        <f t="shared" si="11"/>
        <v>6000</v>
      </c>
      <c r="K165" s="87">
        <f t="shared" si="12"/>
        <v>0</v>
      </c>
      <c r="L165" s="47">
        <f t="shared" si="13"/>
        <v>1</v>
      </c>
      <c r="M165" s="82"/>
      <c r="N165" s="46"/>
      <c r="O165" s="16"/>
      <c r="S165" s="12"/>
    </row>
    <row r="166" spans="1:19">
      <c r="A166" s="87">
        <v>127</v>
      </c>
      <c r="B166" s="87">
        <v>22</v>
      </c>
      <c r="C166" s="87">
        <v>1982</v>
      </c>
      <c r="D166" s="88">
        <v>0.28500000000000003</v>
      </c>
      <c r="E166" s="88">
        <v>1.2527082664387728</v>
      </c>
      <c r="F166" s="89">
        <f t="shared" si="7"/>
        <v>7738.9714028418621</v>
      </c>
      <c r="G166" s="89">
        <f t="shared" si="8"/>
        <v>2000</v>
      </c>
      <c r="H166" s="89">
        <f t="shared" si="10"/>
        <v>5738.9714028418621</v>
      </c>
      <c r="I166" s="89">
        <f t="shared" si="9"/>
        <v>0</v>
      </c>
      <c r="J166" s="89">
        <f t="shared" si="11"/>
        <v>6000</v>
      </c>
      <c r="K166" s="87">
        <f t="shared" si="12"/>
        <v>0</v>
      </c>
      <c r="L166" s="47">
        <f t="shared" si="13"/>
        <v>1</v>
      </c>
      <c r="M166" s="82"/>
      <c r="N166" s="46"/>
      <c r="O166" s="16"/>
      <c r="S166" s="12"/>
    </row>
    <row r="167" spans="1:19">
      <c r="A167" s="87">
        <v>128</v>
      </c>
      <c r="B167" s="87">
        <v>23</v>
      </c>
      <c r="C167" s="87">
        <v>1982</v>
      </c>
      <c r="D167" s="88">
        <v>7.0000000000000007E-2</v>
      </c>
      <c r="E167" s="88">
        <v>1.247105116838189</v>
      </c>
      <c r="F167" s="89">
        <f t="shared" si="7"/>
        <v>1900.7999936804572</v>
      </c>
      <c r="G167" s="89">
        <f t="shared" si="8"/>
        <v>2000</v>
      </c>
      <c r="H167" s="89">
        <f t="shared" si="10"/>
        <v>-99.200006319542808</v>
      </c>
      <c r="I167" s="89">
        <f t="shared" si="9"/>
        <v>99.200006319542808</v>
      </c>
      <c r="J167" s="89">
        <f t="shared" si="11"/>
        <v>5900.7999936804572</v>
      </c>
      <c r="K167" s="87">
        <f t="shared" si="12"/>
        <v>0</v>
      </c>
      <c r="L167" s="47">
        <f t="shared" si="13"/>
        <v>1</v>
      </c>
      <c r="M167" s="82"/>
      <c r="N167" s="46"/>
      <c r="O167" s="16"/>
      <c r="S167" s="12"/>
    </row>
    <row r="168" spans="1:19">
      <c r="A168" s="87">
        <v>129</v>
      </c>
      <c r="B168" s="87">
        <v>24</v>
      </c>
      <c r="C168" s="87">
        <v>1982</v>
      </c>
      <c r="D168" s="88">
        <v>0.27</v>
      </c>
      <c r="E168" s="88">
        <v>1.3176122033804449</v>
      </c>
      <c r="F168" s="89">
        <f t="shared" ref="F168:F231" si="14">D168*$F$10*43560/12/0.133680556</f>
        <v>7331.6571184817631</v>
      </c>
      <c r="G168" s="89">
        <f t="shared" ref="G168:G231" si="15">IF(AND(B168&gt;=$F$11,B168&lt;=$G$11),$F$14,0)</f>
        <v>2000</v>
      </c>
      <c r="H168" s="89">
        <f t="shared" si="10"/>
        <v>5331.6571184817631</v>
      </c>
      <c r="I168" s="89">
        <f t="shared" ref="I168:I231" si="16">IF(B168&gt;43,0,IF(AND(H168&gt;=0,(I167-H168)&lt;=0),0,IF(H168&lt;=0,ABS(H168)+I167,I167-H168)))</f>
        <v>0</v>
      </c>
      <c r="J168" s="89">
        <f t="shared" si="11"/>
        <v>6000</v>
      </c>
      <c r="K168" s="87">
        <f t="shared" si="12"/>
        <v>0</v>
      </c>
      <c r="L168" s="47">
        <f t="shared" si="13"/>
        <v>1</v>
      </c>
      <c r="M168" s="82"/>
      <c r="N168" s="46"/>
      <c r="O168" s="16"/>
      <c r="S168" s="12"/>
    </row>
    <row r="169" spans="1:19">
      <c r="A169" s="87">
        <v>130</v>
      </c>
      <c r="B169" s="87">
        <v>25</v>
      </c>
      <c r="C169" s="87">
        <v>1982</v>
      </c>
      <c r="D169" s="88">
        <v>0.96499999999999997</v>
      </c>
      <c r="E169" s="88">
        <v>1.4045688962051348</v>
      </c>
      <c r="F169" s="89">
        <f t="shared" si="14"/>
        <v>26203.885627166303</v>
      </c>
      <c r="G169" s="89">
        <f t="shared" si="15"/>
        <v>2000</v>
      </c>
      <c r="H169" s="89">
        <f t="shared" ref="H169:H232" si="17">F169-G169</f>
        <v>24203.885627166303</v>
      </c>
      <c r="I169" s="89">
        <f t="shared" si="16"/>
        <v>0</v>
      </c>
      <c r="J169" s="89">
        <f t="shared" ref="J169:J232" si="18">IF(L169=0,0,IF(J168+H169&lt;=0,0,IF(J168+H169&gt;=$F$13,$F$13,J168+H169)))</f>
        <v>6000</v>
      </c>
      <c r="K169" s="87">
        <f t="shared" ref="K169:K232" si="19">IF(AND(J169&gt;0,G169&lt;=$F$13),0,1)</f>
        <v>0</v>
      </c>
      <c r="L169" s="47">
        <f t="shared" ref="L169:L232" si="20">IF(OR(B169&gt;43,B169&gt;$G$11,B169&lt;$F$11),0,1)</f>
        <v>1</v>
      </c>
      <c r="M169" s="82"/>
      <c r="N169" s="46"/>
      <c r="O169" s="16"/>
      <c r="S169" s="12"/>
    </row>
    <row r="170" spans="1:19">
      <c r="A170" s="87">
        <v>131</v>
      </c>
      <c r="B170" s="87">
        <v>26</v>
      </c>
      <c r="C170" s="87">
        <v>1982</v>
      </c>
      <c r="D170" s="88">
        <v>0.16</v>
      </c>
      <c r="E170" s="88">
        <v>1.581180707048613</v>
      </c>
      <c r="F170" s="89">
        <f t="shared" si="14"/>
        <v>4344.6856998410449</v>
      </c>
      <c r="G170" s="89">
        <f t="shared" si="15"/>
        <v>2000</v>
      </c>
      <c r="H170" s="89">
        <f t="shared" si="17"/>
        <v>2344.6856998410449</v>
      </c>
      <c r="I170" s="89">
        <f t="shared" si="16"/>
        <v>0</v>
      </c>
      <c r="J170" s="89">
        <f t="shared" si="18"/>
        <v>6000</v>
      </c>
      <c r="K170" s="87">
        <f t="shared" si="19"/>
        <v>0</v>
      </c>
      <c r="L170" s="47">
        <f t="shared" si="20"/>
        <v>1</v>
      </c>
      <c r="M170" s="82"/>
      <c r="N170" s="46"/>
      <c r="O170" s="16"/>
      <c r="S170" s="12"/>
    </row>
    <row r="171" spans="1:19">
      <c r="A171" s="87">
        <v>132</v>
      </c>
      <c r="B171" s="87">
        <v>27</v>
      </c>
      <c r="C171" s="87">
        <v>1982</v>
      </c>
      <c r="D171" s="88">
        <v>0.65999999999999992</v>
      </c>
      <c r="E171" s="88">
        <v>1.575408659810406</v>
      </c>
      <c r="F171" s="89">
        <f t="shared" si="14"/>
        <v>17921.828511844309</v>
      </c>
      <c r="G171" s="89">
        <f t="shared" si="15"/>
        <v>2000</v>
      </c>
      <c r="H171" s="89">
        <f t="shared" si="17"/>
        <v>15921.828511844309</v>
      </c>
      <c r="I171" s="89">
        <f t="shared" si="16"/>
        <v>0</v>
      </c>
      <c r="J171" s="89">
        <f t="shared" si="18"/>
        <v>6000</v>
      </c>
      <c r="K171" s="87">
        <f t="shared" si="19"/>
        <v>0</v>
      </c>
      <c r="L171" s="47">
        <f t="shared" si="20"/>
        <v>1</v>
      </c>
      <c r="M171" s="82"/>
      <c r="N171" s="46"/>
      <c r="O171" s="16"/>
      <c r="S171" s="12"/>
    </row>
    <row r="172" spans="1:19">
      <c r="A172" s="87">
        <v>133</v>
      </c>
      <c r="B172" s="87">
        <v>28</v>
      </c>
      <c r="C172" s="87">
        <v>1982</v>
      </c>
      <c r="D172" s="88">
        <v>0.01</v>
      </c>
      <c r="E172" s="88">
        <v>1.5134070850704977</v>
      </c>
      <c r="F172" s="89">
        <f t="shared" si="14"/>
        <v>271.5428562400653</v>
      </c>
      <c r="G172" s="89">
        <f t="shared" si="15"/>
        <v>2000</v>
      </c>
      <c r="H172" s="89">
        <f t="shared" si="17"/>
        <v>-1728.4571437599348</v>
      </c>
      <c r="I172" s="89">
        <f t="shared" si="16"/>
        <v>1728.4571437599348</v>
      </c>
      <c r="J172" s="89">
        <f t="shared" si="18"/>
        <v>4271.5428562400648</v>
      </c>
      <c r="K172" s="87">
        <f t="shared" si="19"/>
        <v>0</v>
      </c>
      <c r="L172" s="47">
        <f t="shared" si="20"/>
        <v>1</v>
      </c>
      <c r="M172" s="82"/>
      <c r="N172" s="46"/>
      <c r="O172" s="16"/>
      <c r="S172" s="12"/>
    </row>
    <row r="173" spans="1:19">
      <c r="A173" s="87">
        <v>134</v>
      </c>
      <c r="B173" s="87">
        <v>29</v>
      </c>
      <c r="C173" s="87">
        <v>1982</v>
      </c>
      <c r="D173" s="88">
        <v>2.5000000000000001E-2</v>
      </c>
      <c r="E173" s="88">
        <v>1.5342204708760399</v>
      </c>
      <c r="F173" s="89">
        <f t="shared" si="14"/>
        <v>678.85714060016323</v>
      </c>
      <c r="G173" s="89">
        <f t="shared" si="15"/>
        <v>2000</v>
      </c>
      <c r="H173" s="89">
        <f t="shared" si="17"/>
        <v>-1321.1428593998367</v>
      </c>
      <c r="I173" s="89">
        <f t="shared" si="16"/>
        <v>3049.6000031597714</v>
      </c>
      <c r="J173" s="89">
        <f t="shared" si="18"/>
        <v>2950.3999968402281</v>
      </c>
      <c r="K173" s="87">
        <f t="shared" si="19"/>
        <v>0</v>
      </c>
      <c r="L173" s="47">
        <f t="shared" si="20"/>
        <v>1</v>
      </c>
      <c r="M173" s="82"/>
      <c r="N173" s="46"/>
      <c r="O173" s="16"/>
      <c r="S173" s="12"/>
    </row>
    <row r="174" spans="1:19">
      <c r="A174" s="87">
        <v>135</v>
      </c>
      <c r="B174" s="87">
        <v>30</v>
      </c>
      <c r="C174" s="87">
        <v>1982</v>
      </c>
      <c r="D174" s="88">
        <v>0.25</v>
      </c>
      <c r="E174" s="88">
        <v>1.4097811009242278</v>
      </c>
      <c r="F174" s="89">
        <f t="shared" si="14"/>
        <v>6788.5714060016326</v>
      </c>
      <c r="G174" s="89">
        <f t="shared" si="15"/>
        <v>2000</v>
      </c>
      <c r="H174" s="89">
        <f t="shared" si="17"/>
        <v>4788.5714060016326</v>
      </c>
      <c r="I174" s="89">
        <f t="shared" si="16"/>
        <v>0</v>
      </c>
      <c r="J174" s="89">
        <f t="shared" si="18"/>
        <v>6000</v>
      </c>
      <c r="K174" s="87">
        <f t="shared" si="19"/>
        <v>0</v>
      </c>
      <c r="L174" s="47">
        <f t="shared" si="20"/>
        <v>1</v>
      </c>
      <c r="M174" s="82"/>
      <c r="N174" s="46"/>
      <c r="O174" s="16"/>
      <c r="S174" s="12"/>
    </row>
    <row r="175" spans="1:19">
      <c r="A175" s="87">
        <v>136</v>
      </c>
      <c r="B175" s="87">
        <v>31</v>
      </c>
      <c r="C175" s="87">
        <v>1982</v>
      </c>
      <c r="D175" s="88">
        <v>8.0000000000000016E-2</v>
      </c>
      <c r="E175" s="88">
        <v>1.5634177149407469</v>
      </c>
      <c r="F175" s="89">
        <f t="shared" si="14"/>
        <v>2172.3428499205224</v>
      </c>
      <c r="G175" s="89">
        <f t="shared" si="15"/>
        <v>2000</v>
      </c>
      <c r="H175" s="89">
        <f t="shared" si="17"/>
        <v>172.34284992052244</v>
      </c>
      <c r="I175" s="89">
        <f t="shared" si="16"/>
        <v>0</v>
      </c>
      <c r="J175" s="89">
        <f t="shared" si="18"/>
        <v>6000</v>
      </c>
      <c r="K175" s="87">
        <f t="shared" si="19"/>
        <v>0</v>
      </c>
      <c r="L175" s="47">
        <f t="shared" si="20"/>
        <v>1</v>
      </c>
      <c r="M175" s="82"/>
      <c r="N175" s="46"/>
      <c r="O175" s="16"/>
      <c r="S175" s="12"/>
    </row>
    <row r="176" spans="1:19">
      <c r="A176" s="87">
        <v>137</v>
      </c>
      <c r="B176" s="87">
        <v>32</v>
      </c>
      <c r="C176" s="87">
        <v>1982</v>
      </c>
      <c r="D176" s="88">
        <v>0.04</v>
      </c>
      <c r="E176" s="88">
        <v>1.1472090539479569</v>
      </c>
      <c r="F176" s="89">
        <f t="shared" si="14"/>
        <v>1086.1714249602612</v>
      </c>
      <c r="G176" s="89">
        <f t="shared" si="15"/>
        <v>2000</v>
      </c>
      <c r="H176" s="89">
        <f t="shared" si="17"/>
        <v>-913.82857503973878</v>
      </c>
      <c r="I176" s="89">
        <f t="shared" si="16"/>
        <v>913.82857503973878</v>
      </c>
      <c r="J176" s="89">
        <f t="shared" si="18"/>
        <v>5086.171424960261</v>
      </c>
      <c r="K176" s="87">
        <f t="shared" si="19"/>
        <v>0</v>
      </c>
      <c r="L176" s="47">
        <f t="shared" si="20"/>
        <v>1</v>
      </c>
      <c r="M176" s="82"/>
      <c r="N176" s="46"/>
      <c r="O176" s="16"/>
      <c r="S176" s="12"/>
    </row>
    <row r="177" spans="1:19">
      <c r="A177" s="87">
        <v>138</v>
      </c>
      <c r="B177" s="87">
        <v>33</v>
      </c>
      <c r="C177" s="87">
        <v>1982</v>
      </c>
      <c r="D177" s="88">
        <v>0.88</v>
      </c>
      <c r="E177" s="88">
        <v>1.3855019670907249</v>
      </c>
      <c r="F177" s="89">
        <f t="shared" si="14"/>
        <v>23895.771349125745</v>
      </c>
      <c r="G177" s="89">
        <f t="shared" si="15"/>
        <v>2000</v>
      </c>
      <c r="H177" s="89">
        <f t="shared" si="17"/>
        <v>21895.771349125745</v>
      </c>
      <c r="I177" s="89">
        <f t="shared" si="16"/>
        <v>0</v>
      </c>
      <c r="J177" s="89">
        <f t="shared" si="18"/>
        <v>6000</v>
      </c>
      <c r="K177" s="87">
        <f t="shared" si="19"/>
        <v>0</v>
      </c>
      <c r="L177" s="47">
        <f t="shared" si="20"/>
        <v>1</v>
      </c>
      <c r="M177" s="82"/>
      <c r="N177" s="46"/>
      <c r="O177" s="16"/>
      <c r="S177" s="12"/>
    </row>
    <row r="178" spans="1:19">
      <c r="A178" s="87">
        <v>139</v>
      </c>
      <c r="B178" s="87">
        <v>34</v>
      </c>
      <c r="C178" s="87">
        <v>1982</v>
      </c>
      <c r="D178" s="88">
        <v>1.1499999999999999</v>
      </c>
      <c r="E178" s="88">
        <v>1.077150392602094</v>
      </c>
      <c r="F178" s="89">
        <f t="shared" si="14"/>
        <v>31227.428467607504</v>
      </c>
      <c r="G178" s="89">
        <f t="shared" si="15"/>
        <v>2000</v>
      </c>
      <c r="H178" s="89">
        <f t="shared" si="17"/>
        <v>29227.428467607504</v>
      </c>
      <c r="I178" s="89">
        <f t="shared" si="16"/>
        <v>0</v>
      </c>
      <c r="J178" s="89">
        <f t="shared" si="18"/>
        <v>6000</v>
      </c>
      <c r="K178" s="87">
        <f t="shared" si="19"/>
        <v>0</v>
      </c>
      <c r="L178" s="47">
        <f t="shared" si="20"/>
        <v>1</v>
      </c>
      <c r="M178" s="82"/>
      <c r="N178" s="46"/>
      <c r="O178" s="16"/>
      <c r="S178" s="12"/>
    </row>
    <row r="179" spans="1:19">
      <c r="A179" s="87">
        <v>140</v>
      </c>
      <c r="B179" s="87">
        <v>35</v>
      </c>
      <c r="C179" s="87">
        <v>1982</v>
      </c>
      <c r="D179" s="88">
        <v>1.7749999999999999</v>
      </c>
      <c r="E179" s="88">
        <v>0.93288976282797997</v>
      </c>
      <c r="F179" s="89">
        <f t="shared" si="14"/>
        <v>48198.856982611593</v>
      </c>
      <c r="G179" s="89">
        <f t="shared" si="15"/>
        <v>2000</v>
      </c>
      <c r="H179" s="89">
        <f t="shared" si="17"/>
        <v>46198.856982611593</v>
      </c>
      <c r="I179" s="89">
        <f t="shared" si="16"/>
        <v>0</v>
      </c>
      <c r="J179" s="89">
        <f t="shared" si="18"/>
        <v>6000</v>
      </c>
      <c r="K179" s="87">
        <f t="shared" si="19"/>
        <v>0</v>
      </c>
      <c r="L179" s="47">
        <f t="shared" si="20"/>
        <v>1</v>
      </c>
      <c r="M179" s="82"/>
      <c r="N179" s="46"/>
      <c r="O179" s="16"/>
      <c r="S179" s="12"/>
    </row>
    <row r="180" spans="1:19">
      <c r="A180" s="87">
        <v>141</v>
      </c>
      <c r="B180" s="87">
        <v>36</v>
      </c>
      <c r="C180" s="87">
        <v>1982</v>
      </c>
      <c r="D180" s="88">
        <v>0.67499999999999993</v>
      </c>
      <c r="E180" s="88">
        <v>0.86342165266261683</v>
      </c>
      <c r="F180" s="89">
        <f t="shared" si="14"/>
        <v>18329.142796204404</v>
      </c>
      <c r="G180" s="89">
        <f t="shared" si="15"/>
        <v>2000</v>
      </c>
      <c r="H180" s="89">
        <f t="shared" si="17"/>
        <v>16329.142796204404</v>
      </c>
      <c r="I180" s="89">
        <f t="shared" si="16"/>
        <v>0</v>
      </c>
      <c r="J180" s="89">
        <f t="shared" si="18"/>
        <v>6000</v>
      </c>
      <c r="K180" s="87">
        <f t="shared" si="19"/>
        <v>0</v>
      </c>
      <c r="L180" s="47">
        <f t="shared" si="20"/>
        <v>1</v>
      </c>
      <c r="M180" s="82"/>
      <c r="N180" s="46"/>
      <c r="O180" s="16"/>
      <c r="S180" s="12"/>
    </row>
    <row r="181" spans="1:19">
      <c r="A181" s="87">
        <v>142</v>
      </c>
      <c r="B181" s="87">
        <v>37</v>
      </c>
      <c r="C181" s="87">
        <v>1982</v>
      </c>
      <c r="D181" s="88">
        <v>0.58499999999999996</v>
      </c>
      <c r="E181" s="88">
        <v>0.61648621984362506</v>
      </c>
      <c r="F181" s="89">
        <f t="shared" si="14"/>
        <v>15885.257090043819</v>
      </c>
      <c r="G181" s="89">
        <f t="shared" si="15"/>
        <v>2000</v>
      </c>
      <c r="H181" s="89">
        <f t="shared" si="17"/>
        <v>13885.257090043819</v>
      </c>
      <c r="I181" s="89">
        <f t="shared" si="16"/>
        <v>0</v>
      </c>
      <c r="J181" s="89">
        <f t="shared" si="18"/>
        <v>6000</v>
      </c>
      <c r="K181" s="87">
        <f t="shared" si="19"/>
        <v>0</v>
      </c>
      <c r="L181" s="47">
        <f t="shared" si="20"/>
        <v>1</v>
      </c>
      <c r="M181" s="82"/>
      <c r="N181" s="46"/>
      <c r="O181" s="16"/>
      <c r="S181" s="12"/>
    </row>
    <row r="182" spans="1:19">
      <c r="A182" s="87">
        <v>143</v>
      </c>
      <c r="B182" s="87">
        <v>38</v>
      </c>
      <c r="C182" s="87">
        <v>1982</v>
      </c>
      <c r="D182" s="88">
        <v>0.01</v>
      </c>
      <c r="E182" s="88">
        <v>0.67056614104830592</v>
      </c>
      <c r="F182" s="89">
        <f t="shared" si="14"/>
        <v>271.5428562400653</v>
      </c>
      <c r="G182" s="89">
        <f t="shared" si="15"/>
        <v>2000</v>
      </c>
      <c r="H182" s="89">
        <f t="shared" si="17"/>
        <v>-1728.4571437599348</v>
      </c>
      <c r="I182" s="89">
        <f t="shared" si="16"/>
        <v>1728.4571437599348</v>
      </c>
      <c r="J182" s="89">
        <f t="shared" si="18"/>
        <v>4271.5428562400648</v>
      </c>
      <c r="K182" s="87">
        <f t="shared" si="19"/>
        <v>0</v>
      </c>
      <c r="L182" s="47">
        <f t="shared" si="20"/>
        <v>1</v>
      </c>
      <c r="M182" s="82"/>
      <c r="N182" s="46"/>
      <c r="O182" s="16"/>
      <c r="S182" s="12"/>
    </row>
    <row r="183" spans="1:19">
      <c r="A183" s="87">
        <v>144</v>
      </c>
      <c r="B183" s="87">
        <v>39</v>
      </c>
      <c r="C183" s="87">
        <v>1982</v>
      </c>
      <c r="D183" s="88">
        <v>0.57499999999999996</v>
      </c>
      <c r="E183" s="88">
        <v>0.60258346395229401</v>
      </c>
      <c r="F183" s="89">
        <f t="shared" si="14"/>
        <v>15613.714233803752</v>
      </c>
      <c r="G183" s="89">
        <f t="shared" si="15"/>
        <v>2000</v>
      </c>
      <c r="H183" s="89">
        <f t="shared" si="17"/>
        <v>13613.714233803752</v>
      </c>
      <c r="I183" s="89">
        <f t="shared" si="16"/>
        <v>0</v>
      </c>
      <c r="J183" s="89">
        <f t="shared" si="18"/>
        <v>6000</v>
      </c>
      <c r="K183" s="87">
        <f t="shared" si="19"/>
        <v>0</v>
      </c>
      <c r="L183" s="47">
        <f t="shared" si="20"/>
        <v>1</v>
      </c>
      <c r="M183" s="82"/>
      <c r="N183" s="46"/>
      <c r="O183" s="16"/>
      <c r="S183" s="12"/>
    </row>
    <row r="184" spans="1:19">
      <c r="A184" s="87">
        <v>145</v>
      </c>
      <c r="B184" s="87">
        <v>40</v>
      </c>
      <c r="C184" s="87">
        <v>1982</v>
      </c>
      <c r="D184" s="88">
        <v>0.66500000000000004</v>
      </c>
      <c r="E184" s="88">
        <v>0.58086850334452189</v>
      </c>
      <c r="F184" s="89">
        <f t="shared" si="14"/>
        <v>18057.599939964344</v>
      </c>
      <c r="G184" s="89">
        <f t="shared" si="15"/>
        <v>0</v>
      </c>
      <c r="H184" s="89">
        <f t="shared" si="17"/>
        <v>18057.599939964344</v>
      </c>
      <c r="I184" s="89">
        <f t="shared" si="16"/>
        <v>0</v>
      </c>
      <c r="J184" s="89">
        <f t="shared" si="18"/>
        <v>0</v>
      </c>
      <c r="K184" s="87">
        <f t="shared" si="19"/>
        <v>1</v>
      </c>
      <c r="L184" s="47">
        <f t="shared" si="20"/>
        <v>0</v>
      </c>
      <c r="M184" s="82"/>
      <c r="N184" s="46"/>
      <c r="O184" s="16"/>
      <c r="S184" s="12"/>
    </row>
    <row r="185" spans="1:19">
      <c r="A185" s="87">
        <v>146</v>
      </c>
      <c r="B185" s="87">
        <v>41</v>
      </c>
      <c r="C185" s="87">
        <v>1982</v>
      </c>
      <c r="D185" s="88">
        <v>0.31</v>
      </c>
      <c r="E185" s="88">
        <v>0.36575539332771684</v>
      </c>
      <c r="F185" s="89">
        <f t="shared" si="14"/>
        <v>8417.8285434420231</v>
      </c>
      <c r="G185" s="89">
        <f t="shared" si="15"/>
        <v>0</v>
      </c>
      <c r="H185" s="89">
        <f t="shared" si="17"/>
        <v>8417.8285434420231</v>
      </c>
      <c r="I185" s="89">
        <f t="shared" si="16"/>
        <v>0</v>
      </c>
      <c r="J185" s="89">
        <f t="shared" si="18"/>
        <v>0</v>
      </c>
      <c r="K185" s="87">
        <f t="shared" si="19"/>
        <v>1</v>
      </c>
      <c r="L185" s="47">
        <f t="shared" si="20"/>
        <v>0</v>
      </c>
      <c r="M185" s="82"/>
      <c r="N185" s="46"/>
      <c r="O185" s="16"/>
      <c r="S185" s="12"/>
    </row>
    <row r="186" spans="1:19">
      <c r="A186" s="87">
        <v>147</v>
      </c>
      <c r="B186" s="87">
        <v>42</v>
      </c>
      <c r="C186" s="87">
        <v>1982</v>
      </c>
      <c r="D186" s="88">
        <v>1.81</v>
      </c>
      <c r="E186" s="88">
        <v>0.41677393658276457</v>
      </c>
      <c r="F186" s="89">
        <f t="shared" si="14"/>
        <v>49149.25697945182</v>
      </c>
      <c r="G186" s="89">
        <f t="shared" si="15"/>
        <v>0</v>
      </c>
      <c r="H186" s="89">
        <f t="shared" si="17"/>
        <v>49149.25697945182</v>
      </c>
      <c r="I186" s="89">
        <f t="shared" si="16"/>
        <v>0</v>
      </c>
      <c r="J186" s="89">
        <f t="shared" si="18"/>
        <v>0</v>
      </c>
      <c r="K186" s="87">
        <f t="shared" si="19"/>
        <v>1</v>
      </c>
      <c r="L186" s="47">
        <f t="shared" si="20"/>
        <v>0</v>
      </c>
      <c r="M186" s="82"/>
      <c r="N186" s="46"/>
      <c r="O186" s="16"/>
      <c r="S186" s="12"/>
    </row>
    <row r="187" spans="1:19">
      <c r="A187" s="87">
        <v>148</v>
      </c>
      <c r="B187" s="87">
        <v>43</v>
      </c>
      <c r="C187" s="87">
        <v>1982</v>
      </c>
      <c r="D187" s="88">
        <v>7.5000000000000011E-2</v>
      </c>
      <c r="E187" s="88">
        <v>0.37070755867699634</v>
      </c>
      <c r="F187" s="89">
        <f t="shared" si="14"/>
        <v>2036.57142180049</v>
      </c>
      <c r="G187" s="89">
        <f t="shared" si="15"/>
        <v>0</v>
      </c>
      <c r="H187" s="89">
        <f t="shared" si="17"/>
        <v>2036.57142180049</v>
      </c>
      <c r="I187" s="89">
        <f t="shared" si="16"/>
        <v>0</v>
      </c>
      <c r="J187" s="89">
        <f t="shared" si="18"/>
        <v>0</v>
      </c>
      <c r="K187" s="87">
        <f t="shared" si="19"/>
        <v>1</v>
      </c>
      <c r="L187" s="47">
        <f t="shared" si="20"/>
        <v>0</v>
      </c>
      <c r="M187" s="82"/>
      <c r="N187" s="46"/>
      <c r="O187" s="16"/>
      <c r="S187" s="12"/>
    </row>
    <row r="188" spans="1:19">
      <c r="A188" s="87">
        <v>149</v>
      </c>
      <c r="B188" s="87">
        <v>44</v>
      </c>
      <c r="C188" s="87">
        <v>1982</v>
      </c>
      <c r="D188" s="88">
        <v>0.44500000000000006</v>
      </c>
      <c r="E188" s="88">
        <v>0.23338322810840578</v>
      </c>
      <c r="F188" s="89">
        <f t="shared" si="14"/>
        <v>12083.657102682908</v>
      </c>
      <c r="G188" s="89">
        <f t="shared" si="15"/>
        <v>0</v>
      </c>
      <c r="H188" s="89">
        <f t="shared" si="17"/>
        <v>12083.657102682908</v>
      </c>
      <c r="I188" s="89">
        <f t="shared" si="16"/>
        <v>0</v>
      </c>
      <c r="J188" s="89">
        <f t="shared" si="18"/>
        <v>0</v>
      </c>
      <c r="K188" s="87">
        <f t="shared" si="19"/>
        <v>1</v>
      </c>
      <c r="L188" s="47">
        <f t="shared" si="20"/>
        <v>0</v>
      </c>
      <c r="M188" s="82"/>
      <c r="N188" s="46"/>
      <c r="O188" s="16"/>
      <c r="S188" s="12"/>
    </row>
    <row r="189" spans="1:19">
      <c r="A189" s="87">
        <v>150</v>
      </c>
      <c r="B189" s="87">
        <v>45</v>
      </c>
      <c r="C189" s="87">
        <v>1982</v>
      </c>
      <c r="D189" s="88">
        <v>2.3199999999999998</v>
      </c>
      <c r="E189" s="88">
        <v>0.15656334629699828</v>
      </c>
      <c r="F189" s="89">
        <f t="shared" si="14"/>
        <v>62997.942647695148</v>
      </c>
      <c r="G189" s="89">
        <f t="shared" si="15"/>
        <v>0</v>
      </c>
      <c r="H189" s="89">
        <f t="shared" si="17"/>
        <v>62997.942647695148</v>
      </c>
      <c r="I189" s="89">
        <f t="shared" si="16"/>
        <v>0</v>
      </c>
      <c r="J189" s="89">
        <f t="shared" si="18"/>
        <v>0</v>
      </c>
      <c r="K189" s="87">
        <f t="shared" si="19"/>
        <v>1</v>
      </c>
      <c r="L189" s="47">
        <f t="shared" si="20"/>
        <v>0</v>
      </c>
      <c r="M189" s="82"/>
      <c r="N189" s="46"/>
      <c r="O189" s="16"/>
      <c r="S189" s="12"/>
    </row>
    <row r="190" spans="1:19">
      <c r="A190" s="87">
        <v>151</v>
      </c>
      <c r="B190" s="87">
        <v>46</v>
      </c>
      <c r="C190" s="87">
        <v>1982</v>
      </c>
      <c r="D190" s="88">
        <v>0.6</v>
      </c>
      <c r="E190" s="88">
        <v>0.208125590338893</v>
      </c>
      <c r="F190" s="89">
        <f t="shared" si="14"/>
        <v>16292.571374403919</v>
      </c>
      <c r="G190" s="89">
        <f t="shared" si="15"/>
        <v>0</v>
      </c>
      <c r="H190" s="89">
        <f t="shared" si="17"/>
        <v>16292.571374403919</v>
      </c>
      <c r="I190" s="89">
        <f t="shared" si="16"/>
        <v>0</v>
      </c>
      <c r="J190" s="89">
        <f t="shared" si="18"/>
        <v>0</v>
      </c>
      <c r="K190" s="87">
        <f t="shared" si="19"/>
        <v>1</v>
      </c>
      <c r="L190" s="47">
        <f t="shared" si="20"/>
        <v>0</v>
      </c>
      <c r="M190" s="82"/>
      <c r="N190" s="46"/>
      <c r="O190" s="16"/>
      <c r="S190" s="12"/>
    </row>
    <row r="191" spans="1:19">
      <c r="A191" s="87">
        <v>152</v>
      </c>
      <c r="B191" s="87">
        <v>47</v>
      </c>
      <c r="C191" s="87">
        <v>1982</v>
      </c>
      <c r="D191" s="88">
        <v>0.1</v>
      </c>
      <c r="E191" s="88">
        <v>1.8636023603038499E-2</v>
      </c>
      <c r="F191" s="89">
        <f t="shared" si="14"/>
        <v>2715.4285624006529</v>
      </c>
      <c r="G191" s="89">
        <f t="shared" si="15"/>
        <v>0</v>
      </c>
      <c r="H191" s="89">
        <f t="shared" si="17"/>
        <v>2715.4285624006529</v>
      </c>
      <c r="I191" s="89">
        <f t="shared" si="16"/>
        <v>0</v>
      </c>
      <c r="J191" s="89">
        <f t="shared" si="18"/>
        <v>0</v>
      </c>
      <c r="K191" s="87">
        <f t="shared" si="19"/>
        <v>1</v>
      </c>
      <c r="L191" s="47">
        <f t="shared" si="20"/>
        <v>0</v>
      </c>
      <c r="M191" s="82"/>
      <c r="N191" s="46"/>
      <c r="O191" s="16"/>
      <c r="S191" s="12"/>
    </row>
    <row r="192" spans="1:19">
      <c r="A192" s="87">
        <v>153</v>
      </c>
      <c r="B192" s="87">
        <v>48</v>
      </c>
      <c r="C192" s="87">
        <v>1982</v>
      </c>
      <c r="D192" s="88">
        <v>0</v>
      </c>
      <c r="E192" s="88">
        <v>0</v>
      </c>
      <c r="F192" s="89">
        <f t="shared" si="14"/>
        <v>0</v>
      </c>
      <c r="G192" s="89">
        <f t="shared" si="15"/>
        <v>0</v>
      </c>
      <c r="H192" s="89">
        <f t="shared" si="17"/>
        <v>0</v>
      </c>
      <c r="I192" s="89">
        <f t="shared" si="16"/>
        <v>0</v>
      </c>
      <c r="J192" s="89">
        <f t="shared" si="18"/>
        <v>0</v>
      </c>
      <c r="K192" s="87">
        <f t="shared" si="19"/>
        <v>1</v>
      </c>
      <c r="L192" s="47">
        <f t="shared" si="20"/>
        <v>0</v>
      </c>
      <c r="M192" s="82"/>
      <c r="N192" s="46"/>
      <c r="O192" s="16"/>
      <c r="S192" s="12"/>
    </row>
    <row r="193" spans="1:19">
      <c r="A193" s="87">
        <v>154</v>
      </c>
      <c r="B193" s="87">
        <v>49</v>
      </c>
      <c r="C193" s="87">
        <v>1982</v>
      </c>
      <c r="D193" s="88">
        <v>0</v>
      </c>
      <c r="E193" s="88">
        <v>0</v>
      </c>
      <c r="F193" s="89">
        <f t="shared" si="14"/>
        <v>0</v>
      </c>
      <c r="G193" s="89">
        <f t="shared" si="15"/>
        <v>0</v>
      </c>
      <c r="H193" s="89">
        <f t="shared" si="17"/>
        <v>0</v>
      </c>
      <c r="I193" s="89">
        <f t="shared" si="16"/>
        <v>0</v>
      </c>
      <c r="J193" s="89">
        <f t="shared" si="18"/>
        <v>0</v>
      </c>
      <c r="K193" s="87">
        <f t="shared" si="19"/>
        <v>1</v>
      </c>
      <c r="L193" s="47">
        <f t="shared" si="20"/>
        <v>0</v>
      </c>
      <c r="M193" s="82"/>
      <c r="N193" s="46"/>
      <c r="O193" s="16"/>
      <c r="S193" s="12"/>
    </row>
    <row r="194" spans="1:19">
      <c r="A194" s="87">
        <v>155</v>
      </c>
      <c r="B194" s="87">
        <v>50</v>
      </c>
      <c r="C194" s="87">
        <v>1982</v>
      </c>
      <c r="D194" s="88">
        <v>0</v>
      </c>
      <c r="E194" s="88">
        <v>0</v>
      </c>
      <c r="F194" s="89">
        <f t="shared" si="14"/>
        <v>0</v>
      </c>
      <c r="G194" s="89">
        <f t="shared" si="15"/>
        <v>0</v>
      </c>
      <c r="H194" s="89">
        <f t="shared" si="17"/>
        <v>0</v>
      </c>
      <c r="I194" s="89">
        <f t="shared" si="16"/>
        <v>0</v>
      </c>
      <c r="J194" s="89">
        <f t="shared" si="18"/>
        <v>0</v>
      </c>
      <c r="K194" s="87">
        <f t="shared" si="19"/>
        <v>1</v>
      </c>
      <c r="L194" s="47">
        <f t="shared" si="20"/>
        <v>0</v>
      </c>
      <c r="M194" s="82"/>
      <c r="N194" s="46"/>
      <c r="O194" s="16"/>
      <c r="S194" s="12"/>
    </row>
    <row r="195" spans="1:19">
      <c r="A195" s="87">
        <v>156</v>
      </c>
      <c r="B195" s="87">
        <v>51</v>
      </c>
      <c r="C195" s="87">
        <v>1982</v>
      </c>
      <c r="D195" s="88">
        <v>0</v>
      </c>
      <c r="E195" s="88">
        <v>0</v>
      </c>
      <c r="F195" s="89">
        <f t="shared" si="14"/>
        <v>0</v>
      </c>
      <c r="G195" s="89">
        <f t="shared" si="15"/>
        <v>0</v>
      </c>
      <c r="H195" s="89">
        <f t="shared" si="17"/>
        <v>0</v>
      </c>
      <c r="I195" s="89">
        <f t="shared" si="16"/>
        <v>0</v>
      </c>
      <c r="J195" s="89">
        <f t="shared" si="18"/>
        <v>0</v>
      </c>
      <c r="K195" s="87">
        <f t="shared" si="19"/>
        <v>1</v>
      </c>
      <c r="L195" s="47">
        <f t="shared" si="20"/>
        <v>0</v>
      </c>
      <c r="M195" s="82"/>
      <c r="N195" s="46"/>
      <c r="O195" s="16"/>
      <c r="S195" s="12"/>
    </row>
    <row r="196" spans="1:19">
      <c r="A196" s="87">
        <v>157</v>
      </c>
      <c r="B196" s="87">
        <v>52</v>
      </c>
      <c r="C196" s="87">
        <v>1982</v>
      </c>
      <c r="D196" s="88">
        <v>0</v>
      </c>
      <c r="E196" s="88">
        <v>0</v>
      </c>
      <c r="F196" s="89">
        <f t="shared" si="14"/>
        <v>0</v>
      </c>
      <c r="G196" s="89">
        <f t="shared" si="15"/>
        <v>0</v>
      </c>
      <c r="H196" s="89">
        <f t="shared" si="17"/>
        <v>0</v>
      </c>
      <c r="I196" s="89">
        <f t="shared" si="16"/>
        <v>0</v>
      </c>
      <c r="J196" s="89">
        <f t="shared" si="18"/>
        <v>0</v>
      </c>
      <c r="K196" s="87">
        <f t="shared" si="19"/>
        <v>1</v>
      </c>
      <c r="L196" s="47">
        <f t="shared" si="20"/>
        <v>0</v>
      </c>
      <c r="M196" s="82"/>
      <c r="N196" s="46"/>
      <c r="O196" s="16"/>
      <c r="S196" s="12"/>
    </row>
    <row r="197" spans="1:19">
      <c r="A197" s="87">
        <v>158</v>
      </c>
      <c r="B197" s="87">
        <v>1</v>
      </c>
      <c r="C197" s="87">
        <v>1983</v>
      </c>
      <c r="D197" s="88">
        <v>0</v>
      </c>
      <c r="E197" s="88">
        <v>0</v>
      </c>
      <c r="F197" s="89">
        <f t="shared" si="14"/>
        <v>0</v>
      </c>
      <c r="G197" s="89">
        <f t="shared" si="15"/>
        <v>0</v>
      </c>
      <c r="H197" s="89">
        <f t="shared" si="17"/>
        <v>0</v>
      </c>
      <c r="I197" s="89">
        <f t="shared" si="16"/>
        <v>0</v>
      </c>
      <c r="J197" s="89">
        <f t="shared" si="18"/>
        <v>0</v>
      </c>
      <c r="K197" s="87">
        <f t="shared" si="19"/>
        <v>1</v>
      </c>
      <c r="L197" s="47">
        <f t="shared" si="20"/>
        <v>0</v>
      </c>
      <c r="M197" s="82"/>
      <c r="N197" s="46"/>
      <c r="O197" s="16"/>
      <c r="S197" s="12"/>
    </row>
    <row r="198" spans="1:19">
      <c r="A198" s="87">
        <v>159</v>
      </c>
      <c r="B198" s="87">
        <v>2</v>
      </c>
      <c r="C198" s="87">
        <v>1983</v>
      </c>
      <c r="D198" s="88">
        <v>0</v>
      </c>
      <c r="E198" s="88">
        <v>0</v>
      </c>
      <c r="F198" s="89">
        <f t="shared" si="14"/>
        <v>0</v>
      </c>
      <c r="G198" s="89">
        <f t="shared" si="15"/>
        <v>0</v>
      </c>
      <c r="H198" s="89">
        <f t="shared" si="17"/>
        <v>0</v>
      </c>
      <c r="I198" s="89">
        <f t="shared" si="16"/>
        <v>0</v>
      </c>
      <c r="J198" s="89">
        <f t="shared" si="18"/>
        <v>0</v>
      </c>
      <c r="K198" s="87">
        <f t="shared" si="19"/>
        <v>1</v>
      </c>
      <c r="L198" s="47">
        <f t="shared" si="20"/>
        <v>0</v>
      </c>
      <c r="M198" s="82"/>
      <c r="N198" s="46"/>
      <c r="O198" s="16"/>
      <c r="S198" s="12"/>
    </row>
    <row r="199" spans="1:19">
      <c r="A199" s="87">
        <v>160</v>
      </c>
      <c r="B199" s="87">
        <v>3</v>
      </c>
      <c r="C199" s="87">
        <v>1983</v>
      </c>
      <c r="D199" s="88">
        <v>0</v>
      </c>
      <c r="E199" s="88">
        <v>0</v>
      </c>
      <c r="F199" s="89">
        <f t="shared" si="14"/>
        <v>0</v>
      </c>
      <c r="G199" s="89">
        <f t="shared" si="15"/>
        <v>0</v>
      </c>
      <c r="H199" s="89">
        <f t="shared" si="17"/>
        <v>0</v>
      </c>
      <c r="I199" s="89">
        <f t="shared" si="16"/>
        <v>0</v>
      </c>
      <c r="J199" s="89">
        <f t="shared" si="18"/>
        <v>0</v>
      </c>
      <c r="K199" s="87">
        <f t="shared" si="19"/>
        <v>1</v>
      </c>
      <c r="L199" s="47">
        <f t="shared" si="20"/>
        <v>0</v>
      </c>
      <c r="M199" s="82"/>
      <c r="N199" s="46"/>
      <c r="O199" s="16"/>
      <c r="S199" s="12"/>
    </row>
    <row r="200" spans="1:19">
      <c r="A200" s="87">
        <v>161</v>
      </c>
      <c r="B200" s="87">
        <v>4</v>
      </c>
      <c r="C200" s="87">
        <v>1983</v>
      </c>
      <c r="D200" s="88">
        <v>0</v>
      </c>
      <c r="E200" s="88">
        <v>0</v>
      </c>
      <c r="F200" s="89">
        <f t="shared" si="14"/>
        <v>0</v>
      </c>
      <c r="G200" s="89">
        <f t="shared" si="15"/>
        <v>0</v>
      </c>
      <c r="H200" s="89">
        <f t="shared" si="17"/>
        <v>0</v>
      </c>
      <c r="I200" s="89">
        <f t="shared" si="16"/>
        <v>0</v>
      </c>
      <c r="J200" s="89">
        <f t="shared" si="18"/>
        <v>0</v>
      </c>
      <c r="K200" s="87">
        <f t="shared" si="19"/>
        <v>1</v>
      </c>
      <c r="L200" s="47">
        <f t="shared" si="20"/>
        <v>0</v>
      </c>
      <c r="M200" s="82"/>
      <c r="N200" s="46"/>
      <c r="O200" s="16"/>
      <c r="S200" s="12"/>
    </row>
    <row r="201" spans="1:19">
      <c r="A201" s="87">
        <v>162</v>
      </c>
      <c r="B201" s="87">
        <v>5</v>
      </c>
      <c r="C201" s="87">
        <v>1983</v>
      </c>
      <c r="D201" s="88">
        <v>0</v>
      </c>
      <c r="E201" s="88">
        <v>0</v>
      </c>
      <c r="F201" s="89">
        <f t="shared" si="14"/>
        <v>0</v>
      </c>
      <c r="G201" s="89">
        <f t="shared" si="15"/>
        <v>0</v>
      </c>
      <c r="H201" s="89">
        <f t="shared" si="17"/>
        <v>0</v>
      </c>
      <c r="I201" s="89">
        <f t="shared" si="16"/>
        <v>0</v>
      </c>
      <c r="J201" s="89">
        <f t="shared" si="18"/>
        <v>0</v>
      </c>
      <c r="K201" s="87">
        <f t="shared" si="19"/>
        <v>1</v>
      </c>
      <c r="L201" s="47">
        <f t="shared" si="20"/>
        <v>0</v>
      </c>
      <c r="M201" s="82"/>
      <c r="N201" s="46"/>
      <c r="O201" s="16"/>
      <c r="S201" s="12"/>
    </row>
    <row r="202" spans="1:19">
      <c r="A202" s="87">
        <v>163</v>
      </c>
      <c r="B202" s="87">
        <v>6</v>
      </c>
      <c r="C202" s="87">
        <v>1983</v>
      </c>
      <c r="D202" s="88">
        <v>0</v>
      </c>
      <c r="E202" s="88">
        <v>0</v>
      </c>
      <c r="F202" s="89">
        <f t="shared" si="14"/>
        <v>0</v>
      </c>
      <c r="G202" s="89">
        <f t="shared" si="15"/>
        <v>0</v>
      </c>
      <c r="H202" s="89">
        <f t="shared" si="17"/>
        <v>0</v>
      </c>
      <c r="I202" s="89">
        <f t="shared" si="16"/>
        <v>0</v>
      </c>
      <c r="J202" s="89">
        <f t="shared" si="18"/>
        <v>0</v>
      </c>
      <c r="K202" s="87">
        <f t="shared" si="19"/>
        <v>1</v>
      </c>
      <c r="L202" s="47">
        <f t="shared" si="20"/>
        <v>0</v>
      </c>
      <c r="M202" s="82"/>
      <c r="N202" s="46"/>
      <c r="O202" s="16"/>
      <c r="S202" s="12"/>
    </row>
    <row r="203" spans="1:19">
      <c r="A203" s="87">
        <v>164</v>
      </c>
      <c r="B203" s="87">
        <v>7</v>
      </c>
      <c r="C203" s="87">
        <v>1983</v>
      </c>
      <c r="D203" s="88">
        <v>0</v>
      </c>
      <c r="E203" s="88">
        <v>0</v>
      </c>
      <c r="F203" s="89">
        <f t="shared" si="14"/>
        <v>0</v>
      </c>
      <c r="G203" s="89">
        <f t="shared" si="15"/>
        <v>0</v>
      </c>
      <c r="H203" s="89">
        <f t="shared" si="17"/>
        <v>0</v>
      </c>
      <c r="I203" s="89">
        <f t="shared" si="16"/>
        <v>0</v>
      </c>
      <c r="J203" s="89">
        <f t="shared" si="18"/>
        <v>0</v>
      </c>
      <c r="K203" s="87">
        <f t="shared" si="19"/>
        <v>1</v>
      </c>
      <c r="L203" s="47">
        <f t="shared" si="20"/>
        <v>0</v>
      </c>
      <c r="M203" s="82"/>
      <c r="N203" s="46"/>
      <c r="O203" s="16"/>
      <c r="S203" s="12"/>
    </row>
    <row r="204" spans="1:19">
      <c r="A204" s="87">
        <v>165</v>
      </c>
      <c r="B204" s="87">
        <v>8</v>
      </c>
      <c r="C204" s="87">
        <v>1983</v>
      </c>
      <c r="D204" s="88">
        <v>0</v>
      </c>
      <c r="E204" s="88">
        <v>0</v>
      </c>
      <c r="F204" s="89">
        <f t="shared" si="14"/>
        <v>0</v>
      </c>
      <c r="G204" s="89">
        <f t="shared" si="15"/>
        <v>0</v>
      </c>
      <c r="H204" s="89">
        <f t="shared" si="17"/>
        <v>0</v>
      </c>
      <c r="I204" s="89">
        <f t="shared" si="16"/>
        <v>0</v>
      </c>
      <c r="J204" s="89">
        <f t="shared" si="18"/>
        <v>0</v>
      </c>
      <c r="K204" s="87">
        <f t="shared" si="19"/>
        <v>1</v>
      </c>
      <c r="L204" s="47">
        <f t="shared" si="20"/>
        <v>0</v>
      </c>
      <c r="M204" s="82"/>
      <c r="N204" s="46"/>
      <c r="O204" s="16"/>
      <c r="S204" s="12"/>
    </row>
    <row r="205" spans="1:19">
      <c r="A205" s="87">
        <v>166</v>
      </c>
      <c r="B205" s="87">
        <v>9</v>
      </c>
      <c r="C205" s="87">
        <v>1983</v>
      </c>
      <c r="D205" s="88">
        <v>0</v>
      </c>
      <c r="E205" s="88">
        <v>0</v>
      </c>
      <c r="F205" s="89">
        <f t="shared" si="14"/>
        <v>0</v>
      </c>
      <c r="G205" s="89">
        <f t="shared" si="15"/>
        <v>0</v>
      </c>
      <c r="H205" s="89">
        <f t="shared" si="17"/>
        <v>0</v>
      </c>
      <c r="I205" s="89">
        <f t="shared" si="16"/>
        <v>0</v>
      </c>
      <c r="J205" s="89">
        <f t="shared" si="18"/>
        <v>0</v>
      </c>
      <c r="K205" s="87">
        <f t="shared" si="19"/>
        <v>1</v>
      </c>
      <c r="L205" s="47">
        <f t="shared" si="20"/>
        <v>0</v>
      </c>
      <c r="M205" s="82"/>
      <c r="N205" s="46"/>
      <c r="O205" s="16"/>
      <c r="S205" s="12"/>
    </row>
    <row r="206" spans="1:19">
      <c r="A206" s="87">
        <v>167</v>
      </c>
      <c r="B206" s="87">
        <v>10</v>
      </c>
      <c r="C206" s="87">
        <v>1983</v>
      </c>
      <c r="D206" s="88">
        <v>0</v>
      </c>
      <c r="E206" s="88">
        <v>9.7316141633020992E-2</v>
      </c>
      <c r="F206" s="89">
        <f t="shared" si="14"/>
        <v>0</v>
      </c>
      <c r="G206" s="89">
        <f t="shared" si="15"/>
        <v>0</v>
      </c>
      <c r="H206" s="89">
        <f t="shared" si="17"/>
        <v>0</v>
      </c>
      <c r="I206" s="89">
        <f t="shared" si="16"/>
        <v>0</v>
      </c>
      <c r="J206" s="89">
        <f t="shared" si="18"/>
        <v>0</v>
      </c>
      <c r="K206" s="87">
        <f t="shared" si="19"/>
        <v>1</v>
      </c>
      <c r="L206" s="47">
        <f t="shared" si="20"/>
        <v>0</v>
      </c>
      <c r="M206" s="82"/>
      <c r="N206" s="46"/>
      <c r="O206" s="16"/>
      <c r="S206" s="12"/>
    </row>
    <row r="207" spans="1:19">
      <c r="A207" s="87">
        <v>168</v>
      </c>
      <c r="B207" s="87">
        <v>11</v>
      </c>
      <c r="C207" s="87">
        <v>1983</v>
      </c>
      <c r="D207" s="88">
        <v>0.72000000000000008</v>
      </c>
      <c r="E207" s="88">
        <v>0.29788925166465685</v>
      </c>
      <c r="F207" s="89">
        <f t="shared" si="14"/>
        <v>19551.085649284705</v>
      </c>
      <c r="G207" s="89">
        <f t="shared" si="15"/>
        <v>0</v>
      </c>
      <c r="H207" s="89">
        <f t="shared" si="17"/>
        <v>19551.085649284705</v>
      </c>
      <c r="I207" s="89">
        <f t="shared" si="16"/>
        <v>0</v>
      </c>
      <c r="J207" s="89">
        <f t="shared" si="18"/>
        <v>0</v>
      </c>
      <c r="K207" s="87">
        <f t="shared" si="19"/>
        <v>1</v>
      </c>
      <c r="L207" s="47">
        <f t="shared" si="20"/>
        <v>0</v>
      </c>
      <c r="M207" s="82"/>
      <c r="N207" s="46"/>
      <c r="O207" s="16"/>
      <c r="S207" s="12"/>
    </row>
    <row r="208" spans="1:19">
      <c r="A208" s="87">
        <v>169</v>
      </c>
      <c r="B208" s="87">
        <v>12</v>
      </c>
      <c r="C208" s="87">
        <v>1983</v>
      </c>
      <c r="D208" s="88">
        <v>0.27</v>
      </c>
      <c r="E208" s="88">
        <v>0.28599480285789158</v>
      </c>
      <c r="F208" s="89">
        <f t="shared" si="14"/>
        <v>7331.6571184817631</v>
      </c>
      <c r="G208" s="89">
        <f t="shared" si="15"/>
        <v>0</v>
      </c>
      <c r="H208" s="89">
        <f t="shared" si="17"/>
        <v>7331.6571184817631</v>
      </c>
      <c r="I208" s="89">
        <f t="shared" si="16"/>
        <v>0</v>
      </c>
      <c r="J208" s="89">
        <f t="shared" si="18"/>
        <v>0</v>
      </c>
      <c r="K208" s="87">
        <f t="shared" si="19"/>
        <v>1</v>
      </c>
      <c r="L208" s="47">
        <f t="shared" si="20"/>
        <v>0</v>
      </c>
      <c r="M208" s="82"/>
      <c r="N208" s="46"/>
      <c r="O208" s="16"/>
      <c r="S208" s="12"/>
    </row>
    <row r="209" spans="1:19">
      <c r="A209" s="87">
        <v>170</v>
      </c>
      <c r="B209" s="87">
        <v>13</v>
      </c>
      <c r="C209" s="87">
        <v>1983</v>
      </c>
      <c r="D209" s="88">
        <v>0.95499999999999996</v>
      </c>
      <c r="E209" s="88">
        <v>0.36519527521805201</v>
      </c>
      <c r="F209" s="89">
        <f t="shared" si="14"/>
        <v>25932.342770926232</v>
      </c>
      <c r="G209" s="89">
        <f t="shared" si="15"/>
        <v>2000</v>
      </c>
      <c r="H209" s="89">
        <f t="shared" si="17"/>
        <v>23932.342770926232</v>
      </c>
      <c r="I209" s="89">
        <f t="shared" si="16"/>
        <v>0</v>
      </c>
      <c r="J209" s="89">
        <f t="shared" si="18"/>
        <v>6000</v>
      </c>
      <c r="K209" s="87">
        <f t="shared" si="19"/>
        <v>0</v>
      </c>
      <c r="L209" s="47">
        <f t="shared" si="20"/>
        <v>1</v>
      </c>
      <c r="M209" s="82"/>
      <c r="N209" s="46"/>
      <c r="O209" s="16"/>
      <c r="S209" s="12"/>
    </row>
    <row r="210" spans="1:19">
      <c r="A210" s="87">
        <v>171</v>
      </c>
      <c r="B210" s="87">
        <v>14</v>
      </c>
      <c r="C210" s="87">
        <v>1983</v>
      </c>
      <c r="D210" s="88">
        <v>0.90000000000000013</v>
      </c>
      <c r="E210" s="88">
        <v>0.45615728299928648</v>
      </c>
      <c r="F210" s="89">
        <f t="shared" si="14"/>
        <v>24438.857061605879</v>
      </c>
      <c r="G210" s="89">
        <f t="shared" si="15"/>
        <v>2000</v>
      </c>
      <c r="H210" s="89">
        <f t="shared" si="17"/>
        <v>22438.857061605879</v>
      </c>
      <c r="I210" s="89">
        <f t="shared" si="16"/>
        <v>0</v>
      </c>
      <c r="J210" s="89">
        <f t="shared" si="18"/>
        <v>6000</v>
      </c>
      <c r="K210" s="87">
        <f t="shared" si="19"/>
        <v>0</v>
      </c>
      <c r="L210" s="47">
        <f t="shared" si="20"/>
        <v>1</v>
      </c>
      <c r="M210" s="82"/>
      <c r="N210" s="46"/>
      <c r="O210" s="16"/>
      <c r="S210" s="12"/>
    </row>
    <row r="211" spans="1:19">
      <c r="A211" s="87">
        <v>172</v>
      </c>
      <c r="B211" s="87">
        <v>15</v>
      </c>
      <c r="C211" s="87">
        <v>1983</v>
      </c>
      <c r="D211" s="88">
        <v>2.645</v>
      </c>
      <c r="E211" s="88">
        <v>0.46853188928587702</v>
      </c>
      <c r="F211" s="89">
        <f t="shared" si="14"/>
        <v>71823.085475497268</v>
      </c>
      <c r="G211" s="89">
        <f t="shared" si="15"/>
        <v>2000</v>
      </c>
      <c r="H211" s="89">
        <f t="shared" si="17"/>
        <v>69823.085475497268</v>
      </c>
      <c r="I211" s="89">
        <f t="shared" si="16"/>
        <v>0</v>
      </c>
      <c r="J211" s="89">
        <f t="shared" si="18"/>
        <v>6000</v>
      </c>
      <c r="K211" s="87">
        <f t="shared" si="19"/>
        <v>0</v>
      </c>
      <c r="L211" s="47">
        <f t="shared" si="20"/>
        <v>1</v>
      </c>
      <c r="M211" s="82"/>
      <c r="N211" s="46"/>
      <c r="O211" s="16"/>
      <c r="S211" s="12"/>
    </row>
    <row r="212" spans="1:19">
      <c r="A212" s="87">
        <v>173</v>
      </c>
      <c r="B212" s="87">
        <v>16</v>
      </c>
      <c r="C212" s="87">
        <v>1983</v>
      </c>
      <c r="D212" s="88">
        <v>5.0000000000000001E-3</v>
      </c>
      <c r="E212" s="88">
        <v>0.69628031425042392</v>
      </c>
      <c r="F212" s="89">
        <f t="shared" si="14"/>
        <v>135.77142812003265</v>
      </c>
      <c r="G212" s="89">
        <f t="shared" si="15"/>
        <v>2000</v>
      </c>
      <c r="H212" s="89">
        <f t="shared" si="17"/>
        <v>-1864.2285718799674</v>
      </c>
      <c r="I212" s="89">
        <f t="shared" si="16"/>
        <v>1864.2285718799674</v>
      </c>
      <c r="J212" s="89">
        <f t="shared" si="18"/>
        <v>4135.7714281200324</v>
      </c>
      <c r="K212" s="87">
        <f t="shared" si="19"/>
        <v>0</v>
      </c>
      <c r="L212" s="47">
        <f t="shared" si="20"/>
        <v>1</v>
      </c>
      <c r="M212" s="82"/>
      <c r="N212" s="46"/>
      <c r="O212" s="16"/>
      <c r="S212" s="12"/>
    </row>
    <row r="213" spans="1:19">
      <c r="A213" s="87">
        <v>174</v>
      </c>
      <c r="B213" s="87">
        <v>17</v>
      </c>
      <c r="C213" s="87">
        <v>1983</v>
      </c>
      <c r="D213" s="88">
        <v>0.32</v>
      </c>
      <c r="E213" s="88">
        <v>0.97824606199431496</v>
      </c>
      <c r="F213" s="89">
        <f t="shared" si="14"/>
        <v>8689.3713996820898</v>
      </c>
      <c r="G213" s="89">
        <f t="shared" si="15"/>
        <v>2000</v>
      </c>
      <c r="H213" s="89">
        <f t="shared" si="17"/>
        <v>6689.3713996820898</v>
      </c>
      <c r="I213" s="89">
        <f t="shared" si="16"/>
        <v>0</v>
      </c>
      <c r="J213" s="89">
        <f t="shared" si="18"/>
        <v>6000</v>
      </c>
      <c r="K213" s="87">
        <f t="shared" si="19"/>
        <v>0</v>
      </c>
      <c r="L213" s="47">
        <f t="shared" si="20"/>
        <v>1</v>
      </c>
      <c r="M213" s="82"/>
      <c r="N213" s="46"/>
      <c r="O213" s="16"/>
      <c r="S213" s="12"/>
    </row>
    <row r="214" spans="1:19">
      <c r="A214" s="87">
        <v>175</v>
      </c>
      <c r="B214" s="87">
        <v>18</v>
      </c>
      <c r="C214" s="87">
        <v>1983</v>
      </c>
      <c r="D214" s="88">
        <v>3.5599999999999996</v>
      </c>
      <c r="E214" s="88">
        <v>0.92902007779255691</v>
      </c>
      <c r="F214" s="89">
        <f t="shared" si="14"/>
        <v>96669.256821463234</v>
      </c>
      <c r="G214" s="89">
        <f t="shared" si="15"/>
        <v>2000</v>
      </c>
      <c r="H214" s="89">
        <f t="shared" si="17"/>
        <v>94669.256821463234</v>
      </c>
      <c r="I214" s="89">
        <f t="shared" si="16"/>
        <v>0</v>
      </c>
      <c r="J214" s="89">
        <f t="shared" si="18"/>
        <v>6000</v>
      </c>
      <c r="K214" s="87">
        <f t="shared" si="19"/>
        <v>0</v>
      </c>
      <c r="L214" s="47">
        <f t="shared" si="20"/>
        <v>1</v>
      </c>
      <c r="M214" s="82"/>
      <c r="N214" s="46"/>
      <c r="O214" s="16"/>
      <c r="S214" s="12"/>
    </row>
    <row r="215" spans="1:19">
      <c r="A215" s="87">
        <v>176</v>
      </c>
      <c r="B215" s="87">
        <v>19</v>
      </c>
      <c r="C215" s="87">
        <v>1983</v>
      </c>
      <c r="D215" s="88">
        <v>1.2749999999999999</v>
      </c>
      <c r="E215" s="88">
        <v>1.0872996051901669</v>
      </c>
      <c r="F215" s="89">
        <f t="shared" si="14"/>
        <v>34621.71417060832</v>
      </c>
      <c r="G215" s="89">
        <f t="shared" si="15"/>
        <v>2000</v>
      </c>
      <c r="H215" s="89">
        <f t="shared" si="17"/>
        <v>32621.71417060832</v>
      </c>
      <c r="I215" s="89">
        <f t="shared" si="16"/>
        <v>0</v>
      </c>
      <c r="J215" s="89">
        <f t="shared" si="18"/>
        <v>6000</v>
      </c>
      <c r="K215" s="87">
        <f t="shared" si="19"/>
        <v>0</v>
      </c>
      <c r="L215" s="47">
        <f t="shared" si="20"/>
        <v>1</v>
      </c>
      <c r="M215" s="82"/>
      <c r="N215" s="46"/>
      <c r="O215" s="16"/>
      <c r="S215" s="12"/>
    </row>
    <row r="216" spans="1:19">
      <c r="A216" s="87">
        <v>177</v>
      </c>
      <c r="B216" s="87">
        <v>20</v>
      </c>
      <c r="C216" s="87">
        <v>1983</v>
      </c>
      <c r="D216" s="88">
        <v>0.77</v>
      </c>
      <c r="E216" s="88">
        <v>0.95078070769162104</v>
      </c>
      <c r="F216" s="89">
        <f t="shared" si="14"/>
        <v>20908.799930485031</v>
      </c>
      <c r="G216" s="89">
        <f t="shared" si="15"/>
        <v>2000</v>
      </c>
      <c r="H216" s="89">
        <f t="shared" si="17"/>
        <v>18908.799930485031</v>
      </c>
      <c r="I216" s="89">
        <f t="shared" si="16"/>
        <v>0</v>
      </c>
      <c r="J216" s="89">
        <f t="shared" si="18"/>
        <v>6000</v>
      </c>
      <c r="K216" s="87">
        <f t="shared" si="19"/>
        <v>0</v>
      </c>
      <c r="L216" s="47">
        <f t="shared" si="20"/>
        <v>1</v>
      </c>
      <c r="M216" s="82"/>
      <c r="N216" s="46"/>
      <c r="O216" s="16"/>
      <c r="S216" s="12"/>
    </row>
    <row r="217" spans="1:19">
      <c r="A217" s="87">
        <v>178</v>
      </c>
      <c r="B217" s="87">
        <v>21</v>
      </c>
      <c r="C217" s="87">
        <v>1983</v>
      </c>
      <c r="D217" s="88">
        <v>0.30499999999999999</v>
      </c>
      <c r="E217" s="88">
        <v>1.179949998796451</v>
      </c>
      <c r="F217" s="89">
        <f t="shared" si="14"/>
        <v>8282.0571153219898</v>
      </c>
      <c r="G217" s="89">
        <f t="shared" si="15"/>
        <v>2000</v>
      </c>
      <c r="H217" s="89">
        <f t="shared" si="17"/>
        <v>6282.0571153219898</v>
      </c>
      <c r="I217" s="89">
        <f t="shared" si="16"/>
        <v>0</v>
      </c>
      <c r="J217" s="89">
        <f t="shared" si="18"/>
        <v>6000</v>
      </c>
      <c r="K217" s="87">
        <f t="shared" si="19"/>
        <v>0</v>
      </c>
      <c r="L217" s="47">
        <f t="shared" si="20"/>
        <v>1</v>
      </c>
      <c r="M217" s="82"/>
      <c r="N217" s="46"/>
      <c r="O217" s="16"/>
      <c r="S217" s="12"/>
    </row>
    <row r="218" spans="1:19">
      <c r="A218" s="87">
        <v>179</v>
      </c>
      <c r="B218" s="87">
        <v>22</v>
      </c>
      <c r="C218" s="87">
        <v>1983</v>
      </c>
      <c r="D218" s="88">
        <v>1.8499999999999999</v>
      </c>
      <c r="E218" s="88">
        <v>1.0788240146476311</v>
      </c>
      <c r="F218" s="89">
        <f t="shared" si="14"/>
        <v>50235.42840441208</v>
      </c>
      <c r="G218" s="89">
        <f t="shared" si="15"/>
        <v>2000</v>
      </c>
      <c r="H218" s="89">
        <f t="shared" si="17"/>
        <v>48235.42840441208</v>
      </c>
      <c r="I218" s="89">
        <f t="shared" si="16"/>
        <v>0</v>
      </c>
      <c r="J218" s="89">
        <f t="shared" si="18"/>
        <v>6000</v>
      </c>
      <c r="K218" s="87">
        <f t="shared" si="19"/>
        <v>0</v>
      </c>
      <c r="L218" s="47">
        <f t="shared" si="20"/>
        <v>1</v>
      </c>
      <c r="M218" s="82"/>
      <c r="N218" s="46"/>
      <c r="O218" s="16"/>
      <c r="S218" s="12"/>
    </row>
    <row r="219" spans="1:19">
      <c r="A219" s="87">
        <v>180</v>
      </c>
      <c r="B219" s="87">
        <v>23</v>
      </c>
      <c r="C219" s="87">
        <v>1983</v>
      </c>
      <c r="D219" s="88">
        <v>0.15000000000000002</v>
      </c>
      <c r="E219" s="88">
        <v>1.4540318882806669</v>
      </c>
      <c r="F219" s="89">
        <f t="shared" si="14"/>
        <v>4073.1428436009801</v>
      </c>
      <c r="G219" s="89">
        <f t="shared" si="15"/>
        <v>2000</v>
      </c>
      <c r="H219" s="89">
        <f t="shared" si="17"/>
        <v>2073.1428436009801</v>
      </c>
      <c r="I219" s="89">
        <f t="shared" si="16"/>
        <v>0</v>
      </c>
      <c r="J219" s="89">
        <f t="shared" si="18"/>
        <v>6000</v>
      </c>
      <c r="K219" s="87">
        <f t="shared" si="19"/>
        <v>0</v>
      </c>
      <c r="L219" s="47">
        <f t="shared" si="20"/>
        <v>1</v>
      </c>
      <c r="M219" s="82"/>
      <c r="N219" s="46"/>
      <c r="O219" s="16"/>
      <c r="S219" s="12"/>
    </row>
    <row r="220" spans="1:19">
      <c r="A220" s="87">
        <v>181</v>
      </c>
      <c r="B220" s="87">
        <v>24</v>
      </c>
      <c r="C220" s="87">
        <v>1983</v>
      </c>
      <c r="D220" s="88">
        <v>1.23</v>
      </c>
      <c r="E220" s="88">
        <v>1.2564078727342118</v>
      </c>
      <c r="F220" s="89">
        <f t="shared" si="14"/>
        <v>33399.77131752803</v>
      </c>
      <c r="G220" s="89">
        <f t="shared" si="15"/>
        <v>2000</v>
      </c>
      <c r="H220" s="89">
        <f t="shared" si="17"/>
        <v>31399.77131752803</v>
      </c>
      <c r="I220" s="89">
        <f t="shared" si="16"/>
        <v>0</v>
      </c>
      <c r="J220" s="89">
        <f t="shared" si="18"/>
        <v>6000</v>
      </c>
      <c r="K220" s="87">
        <f t="shared" si="19"/>
        <v>0</v>
      </c>
      <c r="L220" s="47">
        <f t="shared" si="20"/>
        <v>1</v>
      </c>
      <c r="M220" s="82"/>
      <c r="N220" s="46"/>
      <c r="O220" s="16"/>
      <c r="S220" s="12"/>
    </row>
    <row r="221" spans="1:19">
      <c r="A221" s="87">
        <v>182</v>
      </c>
      <c r="B221" s="87">
        <v>25</v>
      </c>
      <c r="C221" s="87">
        <v>1983</v>
      </c>
      <c r="D221" s="88">
        <v>1.4</v>
      </c>
      <c r="E221" s="88">
        <v>1.5176141716803799</v>
      </c>
      <c r="F221" s="89">
        <f t="shared" si="14"/>
        <v>38015.999873609137</v>
      </c>
      <c r="G221" s="89">
        <f t="shared" si="15"/>
        <v>2000</v>
      </c>
      <c r="H221" s="89">
        <f t="shared" si="17"/>
        <v>36015.999873609137</v>
      </c>
      <c r="I221" s="89">
        <f t="shared" si="16"/>
        <v>0</v>
      </c>
      <c r="J221" s="89">
        <f t="shared" si="18"/>
        <v>6000</v>
      </c>
      <c r="K221" s="87">
        <f t="shared" si="19"/>
        <v>0</v>
      </c>
      <c r="L221" s="47">
        <f t="shared" si="20"/>
        <v>1</v>
      </c>
      <c r="M221" s="82"/>
      <c r="N221" s="46"/>
      <c r="O221" s="16"/>
      <c r="S221" s="12"/>
    </row>
    <row r="222" spans="1:19">
      <c r="A222" s="87">
        <v>183</v>
      </c>
      <c r="B222" s="87">
        <v>26</v>
      </c>
      <c r="C222" s="87">
        <v>1983</v>
      </c>
      <c r="D222" s="88">
        <v>0.97499999999999998</v>
      </c>
      <c r="E222" s="88">
        <v>1.276657085311983</v>
      </c>
      <c r="F222" s="89">
        <f t="shared" si="14"/>
        <v>26475.428483406366</v>
      </c>
      <c r="G222" s="89">
        <f t="shared" si="15"/>
        <v>2000</v>
      </c>
      <c r="H222" s="89">
        <f t="shared" si="17"/>
        <v>24475.428483406366</v>
      </c>
      <c r="I222" s="89">
        <f t="shared" si="16"/>
        <v>0</v>
      </c>
      <c r="J222" s="89">
        <f t="shared" si="18"/>
        <v>6000</v>
      </c>
      <c r="K222" s="87">
        <f t="shared" si="19"/>
        <v>0</v>
      </c>
      <c r="L222" s="47">
        <f t="shared" si="20"/>
        <v>1</v>
      </c>
      <c r="M222" s="82"/>
      <c r="N222" s="46"/>
      <c r="O222" s="16"/>
      <c r="S222" s="12"/>
    </row>
    <row r="223" spans="1:19">
      <c r="A223" s="87">
        <v>184</v>
      </c>
      <c r="B223" s="87">
        <v>27</v>
      </c>
      <c r="C223" s="87">
        <v>1983</v>
      </c>
      <c r="D223" s="88">
        <v>1.68</v>
      </c>
      <c r="E223" s="88">
        <v>1.4638436992942807</v>
      </c>
      <c r="F223" s="89">
        <f t="shared" si="14"/>
        <v>45619.199848330973</v>
      </c>
      <c r="G223" s="89">
        <f t="shared" si="15"/>
        <v>2000</v>
      </c>
      <c r="H223" s="89">
        <f t="shared" si="17"/>
        <v>43619.199848330973</v>
      </c>
      <c r="I223" s="89">
        <f t="shared" si="16"/>
        <v>0</v>
      </c>
      <c r="J223" s="89">
        <f t="shared" si="18"/>
        <v>6000</v>
      </c>
      <c r="K223" s="87">
        <f t="shared" si="19"/>
        <v>0</v>
      </c>
      <c r="L223" s="47">
        <f t="shared" si="20"/>
        <v>1</v>
      </c>
      <c r="M223" s="82"/>
      <c r="N223" s="46"/>
      <c r="O223" s="16"/>
      <c r="S223" s="12"/>
    </row>
    <row r="224" spans="1:19">
      <c r="A224" s="87">
        <v>185</v>
      </c>
      <c r="B224" s="87">
        <v>28</v>
      </c>
      <c r="C224" s="87">
        <v>1983</v>
      </c>
      <c r="D224" s="88">
        <v>0.29000000000000004</v>
      </c>
      <c r="E224" s="88">
        <v>1.5924988172732888</v>
      </c>
      <c r="F224" s="89">
        <f t="shared" si="14"/>
        <v>7874.7428309618936</v>
      </c>
      <c r="G224" s="89">
        <f t="shared" si="15"/>
        <v>2000</v>
      </c>
      <c r="H224" s="89">
        <f t="shared" si="17"/>
        <v>5874.7428309618936</v>
      </c>
      <c r="I224" s="89">
        <f t="shared" si="16"/>
        <v>0</v>
      </c>
      <c r="J224" s="89">
        <f t="shared" si="18"/>
        <v>6000</v>
      </c>
      <c r="K224" s="87">
        <f t="shared" si="19"/>
        <v>0</v>
      </c>
      <c r="L224" s="47">
        <f t="shared" si="20"/>
        <v>1</v>
      </c>
      <c r="M224" s="82"/>
      <c r="N224" s="46"/>
      <c r="O224" s="16"/>
      <c r="S224" s="12"/>
    </row>
    <row r="225" spans="1:19">
      <c r="A225" s="87">
        <v>186</v>
      </c>
      <c r="B225" s="87">
        <v>29</v>
      </c>
      <c r="C225" s="87">
        <v>1983</v>
      </c>
      <c r="D225" s="88">
        <v>0.8600000000000001</v>
      </c>
      <c r="E225" s="88">
        <v>1.471910234719124</v>
      </c>
      <c r="F225" s="89">
        <f t="shared" si="14"/>
        <v>23352.68563664562</v>
      </c>
      <c r="G225" s="89">
        <f t="shared" si="15"/>
        <v>2000</v>
      </c>
      <c r="H225" s="89">
        <f t="shared" si="17"/>
        <v>21352.68563664562</v>
      </c>
      <c r="I225" s="89">
        <f t="shared" si="16"/>
        <v>0</v>
      </c>
      <c r="J225" s="89">
        <f t="shared" si="18"/>
        <v>6000</v>
      </c>
      <c r="K225" s="87">
        <f t="shared" si="19"/>
        <v>0</v>
      </c>
      <c r="L225" s="47">
        <f t="shared" si="20"/>
        <v>1</v>
      </c>
      <c r="M225" s="82"/>
      <c r="N225" s="46"/>
      <c r="O225" s="16"/>
      <c r="S225" s="12"/>
    </row>
    <row r="226" spans="1:19">
      <c r="A226" s="87">
        <v>187</v>
      </c>
      <c r="B226" s="87">
        <v>30</v>
      </c>
      <c r="C226" s="87">
        <v>1983</v>
      </c>
      <c r="D226" s="88">
        <v>0.21</v>
      </c>
      <c r="E226" s="88">
        <v>1.3835515733919268</v>
      </c>
      <c r="F226" s="89">
        <f t="shared" si="14"/>
        <v>5702.3999810413716</v>
      </c>
      <c r="G226" s="89">
        <f t="shared" si="15"/>
        <v>2000</v>
      </c>
      <c r="H226" s="89">
        <f t="shared" si="17"/>
        <v>3702.3999810413716</v>
      </c>
      <c r="I226" s="89">
        <f t="shared" si="16"/>
        <v>0</v>
      </c>
      <c r="J226" s="89">
        <f t="shared" si="18"/>
        <v>6000</v>
      </c>
      <c r="K226" s="87">
        <f t="shared" si="19"/>
        <v>0</v>
      </c>
      <c r="L226" s="47">
        <f t="shared" si="20"/>
        <v>1</v>
      </c>
      <c r="M226" s="82"/>
      <c r="N226" s="46"/>
      <c r="O226" s="16"/>
      <c r="S226" s="12"/>
    </row>
    <row r="227" spans="1:19">
      <c r="A227" s="87">
        <v>188</v>
      </c>
      <c r="B227" s="87">
        <v>31</v>
      </c>
      <c r="C227" s="87">
        <v>1983</v>
      </c>
      <c r="D227" s="88">
        <v>0.13</v>
      </c>
      <c r="E227" s="88">
        <v>1.4851562976977388</v>
      </c>
      <c r="F227" s="89">
        <f t="shared" si="14"/>
        <v>3530.0571311208491</v>
      </c>
      <c r="G227" s="89">
        <f t="shared" si="15"/>
        <v>2000</v>
      </c>
      <c r="H227" s="89">
        <f t="shared" si="17"/>
        <v>1530.0571311208491</v>
      </c>
      <c r="I227" s="89">
        <f t="shared" si="16"/>
        <v>0</v>
      </c>
      <c r="J227" s="89">
        <f t="shared" si="18"/>
        <v>6000</v>
      </c>
      <c r="K227" s="87">
        <f t="shared" si="19"/>
        <v>0</v>
      </c>
      <c r="L227" s="47">
        <f t="shared" si="20"/>
        <v>1</v>
      </c>
      <c r="M227" s="82"/>
      <c r="N227" s="46"/>
      <c r="O227" s="16"/>
      <c r="S227" s="12"/>
    </row>
    <row r="228" spans="1:19">
      <c r="A228" s="87">
        <v>189</v>
      </c>
      <c r="B228" s="87">
        <v>32</v>
      </c>
      <c r="C228" s="87">
        <v>1983</v>
      </c>
      <c r="D228" s="88">
        <v>1.4999999999999999E-2</v>
      </c>
      <c r="E228" s="88">
        <v>1.3798936993799098</v>
      </c>
      <c r="F228" s="89">
        <f t="shared" si="14"/>
        <v>407.31428436009793</v>
      </c>
      <c r="G228" s="89">
        <f t="shared" si="15"/>
        <v>2000</v>
      </c>
      <c r="H228" s="89">
        <f t="shared" si="17"/>
        <v>-1592.6857156399021</v>
      </c>
      <c r="I228" s="89">
        <f t="shared" si="16"/>
        <v>1592.6857156399021</v>
      </c>
      <c r="J228" s="89">
        <f t="shared" si="18"/>
        <v>4407.3142843600981</v>
      </c>
      <c r="K228" s="87">
        <f t="shared" si="19"/>
        <v>0</v>
      </c>
      <c r="L228" s="47">
        <f t="shared" si="20"/>
        <v>1</v>
      </c>
      <c r="M228" s="82"/>
      <c r="N228" s="46"/>
      <c r="O228" s="16"/>
      <c r="S228" s="12"/>
    </row>
    <row r="229" spans="1:19">
      <c r="A229" s="87">
        <v>190</v>
      </c>
      <c r="B229" s="87">
        <v>33</v>
      </c>
      <c r="C229" s="87">
        <v>1983</v>
      </c>
      <c r="D229" s="88">
        <v>0.78999999999999992</v>
      </c>
      <c r="E229" s="88">
        <v>1.3709196836410318</v>
      </c>
      <c r="F229" s="89">
        <f t="shared" si="14"/>
        <v>21451.885642965153</v>
      </c>
      <c r="G229" s="89">
        <f t="shared" si="15"/>
        <v>2000</v>
      </c>
      <c r="H229" s="89">
        <f t="shared" si="17"/>
        <v>19451.885642965153</v>
      </c>
      <c r="I229" s="89">
        <f t="shared" si="16"/>
        <v>0</v>
      </c>
      <c r="J229" s="89">
        <f t="shared" si="18"/>
        <v>6000</v>
      </c>
      <c r="K229" s="87">
        <f t="shared" si="19"/>
        <v>0</v>
      </c>
      <c r="L229" s="47">
        <f t="shared" si="20"/>
        <v>1</v>
      </c>
      <c r="M229" s="82"/>
      <c r="N229" s="46"/>
      <c r="O229" s="16"/>
      <c r="S229" s="12"/>
    </row>
    <row r="230" spans="1:19">
      <c r="A230" s="87">
        <v>191</v>
      </c>
      <c r="B230" s="87">
        <v>34</v>
      </c>
      <c r="C230" s="87">
        <v>1983</v>
      </c>
      <c r="D230" s="88">
        <v>1.585</v>
      </c>
      <c r="E230" s="88">
        <v>1.107962203594288</v>
      </c>
      <c r="F230" s="89">
        <f t="shared" si="14"/>
        <v>43039.542714050345</v>
      </c>
      <c r="G230" s="89">
        <f t="shared" si="15"/>
        <v>2000</v>
      </c>
      <c r="H230" s="89">
        <f t="shared" si="17"/>
        <v>41039.542714050345</v>
      </c>
      <c r="I230" s="89">
        <f t="shared" si="16"/>
        <v>0</v>
      </c>
      <c r="J230" s="89">
        <f t="shared" si="18"/>
        <v>6000</v>
      </c>
      <c r="K230" s="87">
        <f t="shared" si="19"/>
        <v>0</v>
      </c>
      <c r="L230" s="47">
        <f t="shared" si="20"/>
        <v>1</v>
      </c>
      <c r="M230" s="82"/>
      <c r="N230" s="46"/>
      <c r="O230" s="16"/>
      <c r="S230" s="12"/>
    </row>
    <row r="231" spans="1:19">
      <c r="A231" s="87">
        <v>192</v>
      </c>
      <c r="B231" s="87">
        <v>35</v>
      </c>
      <c r="C231" s="87">
        <v>1983</v>
      </c>
      <c r="D231" s="88">
        <v>0.63500000000000001</v>
      </c>
      <c r="E231" s="88">
        <v>1.1291421248325269</v>
      </c>
      <c r="F231" s="89">
        <f t="shared" si="14"/>
        <v>17242.971371244148</v>
      </c>
      <c r="G231" s="89">
        <f t="shared" si="15"/>
        <v>2000</v>
      </c>
      <c r="H231" s="89">
        <f t="shared" si="17"/>
        <v>15242.971371244148</v>
      </c>
      <c r="I231" s="89">
        <f t="shared" si="16"/>
        <v>0</v>
      </c>
      <c r="J231" s="89">
        <f t="shared" si="18"/>
        <v>6000</v>
      </c>
      <c r="K231" s="87">
        <f t="shared" si="19"/>
        <v>0</v>
      </c>
      <c r="L231" s="47">
        <f t="shared" si="20"/>
        <v>1</v>
      </c>
      <c r="M231" s="82"/>
      <c r="N231" s="46"/>
      <c r="O231" s="16"/>
      <c r="S231" s="12"/>
    </row>
    <row r="232" spans="1:19">
      <c r="A232" s="87">
        <v>193</v>
      </c>
      <c r="B232" s="87">
        <v>36</v>
      </c>
      <c r="C232" s="87">
        <v>1983</v>
      </c>
      <c r="D232" s="88">
        <v>0.99500000000000011</v>
      </c>
      <c r="E232" s="88">
        <v>0.96477558956710996</v>
      </c>
      <c r="F232" s="89">
        <f t="shared" ref="F232:F295" si="21">D232*$F$10*43560/12/0.133680556</f>
        <v>27018.514195886499</v>
      </c>
      <c r="G232" s="89">
        <f t="shared" ref="G232:G295" si="22">IF(AND(B232&gt;=$F$11,B232&lt;=$G$11),$F$14,0)</f>
        <v>2000</v>
      </c>
      <c r="H232" s="89">
        <f t="shared" si="17"/>
        <v>25018.514195886499</v>
      </c>
      <c r="I232" s="89">
        <f t="shared" ref="I232:I295" si="23">IF(B232&gt;43,0,IF(AND(H232&gt;=0,(I231-H232)&lt;=0),0,IF(H232&lt;=0,ABS(H232)+I231,I231-H232)))</f>
        <v>0</v>
      </c>
      <c r="J232" s="89">
        <f t="shared" si="18"/>
        <v>6000</v>
      </c>
      <c r="K232" s="87">
        <f t="shared" si="19"/>
        <v>0</v>
      </c>
      <c r="L232" s="47">
        <f t="shared" si="20"/>
        <v>1</v>
      </c>
      <c r="M232" s="82"/>
      <c r="N232" s="46"/>
      <c r="O232" s="16"/>
      <c r="S232" s="12"/>
    </row>
    <row r="233" spans="1:19">
      <c r="A233" s="87">
        <v>194</v>
      </c>
      <c r="B233" s="87">
        <v>37</v>
      </c>
      <c r="C233" s="87">
        <v>1983</v>
      </c>
      <c r="D233" s="88">
        <v>1.88</v>
      </c>
      <c r="E233" s="88">
        <v>0.63833787336464332</v>
      </c>
      <c r="F233" s="89">
        <f t="shared" si="21"/>
        <v>51050.056973132268</v>
      </c>
      <c r="G233" s="89">
        <f t="shared" si="22"/>
        <v>2000</v>
      </c>
      <c r="H233" s="89">
        <f t="shared" ref="H233:H296" si="24">F233-G233</f>
        <v>49050.056973132268</v>
      </c>
      <c r="I233" s="89">
        <f t="shared" si="23"/>
        <v>0</v>
      </c>
      <c r="J233" s="89">
        <f t="shared" ref="J233:J296" si="25">IF(L233=0,0,IF(J232+H233&lt;=0,0,IF(J232+H233&gt;=$F$13,$F$13,J232+H233)))</f>
        <v>6000</v>
      </c>
      <c r="K233" s="87">
        <f t="shared" ref="K233:K296" si="26">IF(AND(J233&gt;0,G233&lt;=$F$13),0,1)</f>
        <v>0</v>
      </c>
      <c r="L233" s="47">
        <f t="shared" ref="L233:L296" si="27">IF(OR(B233&gt;43,B233&gt;$G$11,B233&lt;$F$11),0,1)</f>
        <v>1</v>
      </c>
      <c r="M233" s="82"/>
      <c r="N233" s="46"/>
      <c r="O233" s="16"/>
      <c r="S233" s="12"/>
    </row>
    <row r="234" spans="1:19">
      <c r="A234" s="87">
        <v>195</v>
      </c>
      <c r="B234" s="87">
        <v>38</v>
      </c>
      <c r="C234" s="87">
        <v>1983</v>
      </c>
      <c r="D234" s="88">
        <v>0.24</v>
      </c>
      <c r="E234" s="88">
        <v>0.53155078685939294</v>
      </c>
      <c r="F234" s="89">
        <f t="shared" si="21"/>
        <v>6517.0285497615669</v>
      </c>
      <c r="G234" s="89">
        <f t="shared" si="22"/>
        <v>2000</v>
      </c>
      <c r="H234" s="89">
        <f t="shared" si="24"/>
        <v>4517.0285497615669</v>
      </c>
      <c r="I234" s="89">
        <f t="shared" si="23"/>
        <v>0</v>
      </c>
      <c r="J234" s="89">
        <f t="shared" si="25"/>
        <v>6000</v>
      </c>
      <c r="K234" s="87">
        <f t="shared" si="26"/>
        <v>0</v>
      </c>
      <c r="L234" s="47">
        <f t="shared" si="27"/>
        <v>1</v>
      </c>
      <c r="M234" s="82"/>
      <c r="N234" s="46"/>
      <c r="O234" s="16"/>
      <c r="S234" s="12"/>
    </row>
    <row r="235" spans="1:19">
      <c r="A235" s="87">
        <v>196</v>
      </c>
      <c r="B235" s="87">
        <v>39</v>
      </c>
      <c r="C235" s="87">
        <v>1983</v>
      </c>
      <c r="D235" s="88">
        <v>0.23499999999999999</v>
      </c>
      <c r="E235" s="88">
        <v>0.82490984167827697</v>
      </c>
      <c r="F235" s="89">
        <f t="shared" si="21"/>
        <v>6381.2571216415336</v>
      </c>
      <c r="G235" s="89">
        <f t="shared" si="22"/>
        <v>2000</v>
      </c>
      <c r="H235" s="89">
        <f t="shared" si="24"/>
        <v>4381.2571216415336</v>
      </c>
      <c r="I235" s="89">
        <f t="shared" si="23"/>
        <v>0</v>
      </c>
      <c r="J235" s="89">
        <f t="shared" si="25"/>
        <v>6000</v>
      </c>
      <c r="K235" s="87">
        <f t="shared" si="26"/>
        <v>0</v>
      </c>
      <c r="L235" s="47">
        <f t="shared" si="27"/>
        <v>1</v>
      </c>
      <c r="M235" s="82"/>
      <c r="N235" s="46"/>
      <c r="O235" s="16"/>
      <c r="S235" s="12"/>
    </row>
    <row r="236" spans="1:19">
      <c r="A236" s="87">
        <v>197</v>
      </c>
      <c r="B236" s="87">
        <v>40</v>
      </c>
      <c r="C236" s="87">
        <v>1983</v>
      </c>
      <c r="D236" s="88">
        <v>0.08</v>
      </c>
      <c r="E236" s="88">
        <v>0.504003149092216</v>
      </c>
      <c r="F236" s="89">
        <f t="shared" si="21"/>
        <v>2172.3428499205224</v>
      </c>
      <c r="G236" s="89">
        <f t="shared" si="22"/>
        <v>0</v>
      </c>
      <c r="H236" s="89">
        <f t="shared" si="24"/>
        <v>2172.3428499205224</v>
      </c>
      <c r="I236" s="89">
        <f t="shared" si="23"/>
        <v>0</v>
      </c>
      <c r="J236" s="89">
        <f t="shared" si="25"/>
        <v>0</v>
      </c>
      <c r="K236" s="87">
        <f t="shared" si="26"/>
        <v>1</v>
      </c>
      <c r="L236" s="47">
        <f t="shared" si="27"/>
        <v>0</v>
      </c>
      <c r="M236" s="82"/>
      <c r="N236" s="46"/>
      <c r="O236" s="16"/>
      <c r="S236" s="12"/>
    </row>
    <row r="237" spans="1:19">
      <c r="A237" s="87">
        <v>198</v>
      </c>
      <c r="B237" s="87">
        <v>41</v>
      </c>
      <c r="C237" s="87">
        <v>1983</v>
      </c>
      <c r="D237" s="88">
        <v>2.0049999999999994</v>
      </c>
      <c r="E237" s="88">
        <v>0.37620236182099798</v>
      </c>
      <c r="F237" s="89">
        <f t="shared" si="21"/>
        <v>54444.342676133077</v>
      </c>
      <c r="G237" s="89">
        <f t="shared" si="22"/>
        <v>0</v>
      </c>
      <c r="H237" s="89">
        <f t="shared" si="24"/>
        <v>54444.342676133077</v>
      </c>
      <c r="I237" s="89">
        <f t="shared" si="23"/>
        <v>0</v>
      </c>
      <c r="J237" s="89">
        <f t="shared" si="25"/>
        <v>0</v>
      </c>
      <c r="K237" s="87">
        <f t="shared" si="26"/>
        <v>1</v>
      </c>
      <c r="L237" s="47">
        <f t="shared" si="27"/>
        <v>0</v>
      </c>
      <c r="M237" s="82"/>
      <c r="N237" s="46"/>
      <c r="O237" s="16"/>
      <c r="S237" s="12"/>
    </row>
    <row r="238" spans="1:19">
      <c r="A238" s="87">
        <v>199</v>
      </c>
      <c r="B238" s="87">
        <v>42</v>
      </c>
      <c r="C238" s="87">
        <v>1983</v>
      </c>
      <c r="D238" s="88">
        <v>0.55000000000000004</v>
      </c>
      <c r="E238" s="88">
        <v>0.32796996029539188</v>
      </c>
      <c r="F238" s="89">
        <f t="shared" si="21"/>
        <v>14934.857093203593</v>
      </c>
      <c r="G238" s="89">
        <f t="shared" si="22"/>
        <v>0</v>
      </c>
      <c r="H238" s="89">
        <f t="shared" si="24"/>
        <v>14934.857093203593</v>
      </c>
      <c r="I238" s="89">
        <f t="shared" si="23"/>
        <v>0</v>
      </c>
      <c r="J238" s="89">
        <f t="shared" si="25"/>
        <v>0</v>
      </c>
      <c r="K238" s="87">
        <f t="shared" si="26"/>
        <v>1</v>
      </c>
      <c r="L238" s="47">
        <f t="shared" si="27"/>
        <v>0</v>
      </c>
      <c r="M238" s="82"/>
      <c r="N238" s="46"/>
      <c r="O238" s="16"/>
      <c r="S238" s="12"/>
    </row>
    <row r="239" spans="1:19">
      <c r="A239" s="87">
        <v>200</v>
      </c>
      <c r="B239" s="87">
        <v>43</v>
      </c>
      <c r="C239" s="87">
        <v>1983</v>
      </c>
      <c r="D239" s="88">
        <v>0.01</v>
      </c>
      <c r="E239" s="88">
        <v>0.37009677127604462</v>
      </c>
      <c r="F239" s="89">
        <f t="shared" si="21"/>
        <v>271.5428562400653</v>
      </c>
      <c r="G239" s="89">
        <f t="shared" si="22"/>
        <v>0</v>
      </c>
      <c r="H239" s="89">
        <f t="shared" si="24"/>
        <v>271.5428562400653</v>
      </c>
      <c r="I239" s="89">
        <f t="shared" si="23"/>
        <v>0</v>
      </c>
      <c r="J239" s="89">
        <f t="shared" si="25"/>
        <v>0</v>
      </c>
      <c r="K239" s="87">
        <f t="shared" si="26"/>
        <v>1</v>
      </c>
      <c r="L239" s="47">
        <f t="shared" si="27"/>
        <v>0</v>
      </c>
      <c r="M239" s="82"/>
      <c r="N239" s="46"/>
      <c r="O239" s="16"/>
      <c r="S239" s="12"/>
    </row>
    <row r="240" spans="1:19">
      <c r="A240" s="87">
        <v>201</v>
      </c>
      <c r="B240" s="87">
        <v>44</v>
      </c>
      <c r="C240" s="87">
        <v>1983</v>
      </c>
      <c r="D240" s="88">
        <v>3.5000000000000003E-2</v>
      </c>
      <c r="E240" s="88">
        <v>0.29174846426934564</v>
      </c>
      <c r="F240" s="89">
        <f t="shared" si="21"/>
        <v>950.3999968402286</v>
      </c>
      <c r="G240" s="89">
        <f t="shared" si="22"/>
        <v>0</v>
      </c>
      <c r="H240" s="89">
        <f t="shared" si="24"/>
        <v>950.3999968402286</v>
      </c>
      <c r="I240" s="89">
        <f t="shared" si="23"/>
        <v>0</v>
      </c>
      <c r="J240" s="89">
        <f t="shared" si="25"/>
        <v>0</v>
      </c>
      <c r="K240" s="87">
        <f t="shared" si="26"/>
        <v>1</v>
      </c>
      <c r="L240" s="47">
        <f t="shared" si="27"/>
        <v>0</v>
      </c>
      <c r="M240" s="82"/>
      <c r="N240" s="46"/>
      <c r="O240" s="16"/>
      <c r="S240" s="12"/>
    </row>
    <row r="241" spans="1:19">
      <c r="A241" s="87">
        <v>202</v>
      </c>
      <c r="B241" s="87">
        <v>45</v>
      </c>
      <c r="C241" s="87">
        <v>1983</v>
      </c>
      <c r="D241" s="88">
        <v>1.4750000000000001</v>
      </c>
      <c r="E241" s="88">
        <v>0.18389370059982998</v>
      </c>
      <c r="F241" s="89">
        <f t="shared" si="21"/>
        <v>40052.571295409638</v>
      </c>
      <c r="G241" s="89">
        <f t="shared" si="22"/>
        <v>0</v>
      </c>
      <c r="H241" s="89">
        <f t="shared" si="24"/>
        <v>40052.571295409638</v>
      </c>
      <c r="I241" s="89">
        <f t="shared" si="23"/>
        <v>0</v>
      </c>
      <c r="J241" s="89">
        <f t="shared" si="25"/>
        <v>0</v>
      </c>
      <c r="K241" s="87">
        <f t="shared" si="26"/>
        <v>1</v>
      </c>
      <c r="L241" s="47">
        <f t="shared" si="27"/>
        <v>0</v>
      </c>
      <c r="M241" s="82"/>
      <c r="N241" s="46"/>
      <c r="O241" s="16"/>
      <c r="S241" s="12"/>
    </row>
    <row r="242" spans="1:19">
      <c r="A242" s="87">
        <v>203</v>
      </c>
      <c r="B242" s="87">
        <v>46</v>
      </c>
      <c r="C242" s="87">
        <v>1983</v>
      </c>
      <c r="D242" s="88">
        <v>1.3900000000000001</v>
      </c>
      <c r="E242" s="88">
        <v>0.14513330693857818</v>
      </c>
      <c r="F242" s="89">
        <f t="shared" si="21"/>
        <v>37744.457017369081</v>
      </c>
      <c r="G242" s="89">
        <f t="shared" si="22"/>
        <v>0</v>
      </c>
      <c r="H242" s="89">
        <f t="shared" si="24"/>
        <v>37744.457017369081</v>
      </c>
      <c r="I242" s="89">
        <f t="shared" si="23"/>
        <v>0</v>
      </c>
      <c r="J242" s="89">
        <f t="shared" si="25"/>
        <v>0</v>
      </c>
      <c r="K242" s="87">
        <f t="shared" si="26"/>
        <v>1</v>
      </c>
      <c r="L242" s="47">
        <f t="shared" si="27"/>
        <v>0</v>
      </c>
      <c r="M242" s="82"/>
      <c r="N242" s="46"/>
      <c r="O242" s="16"/>
      <c r="S242" s="12"/>
    </row>
    <row r="243" spans="1:19">
      <c r="A243" s="87">
        <v>204</v>
      </c>
      <c r="B243" s="87">
        <v>47</v>
      </c>
      <c r="C243" s="87">
        <v>1983</v>
      </c>
      <c r="D243" s="88">
        <v>0.01</v>
      </c>
      <c r="E243" s="88">
        <v>4.9985826720668002E-2</v>
      </c>
      <c r="F243" s="89">
        <f t="shared" si="21"/>
        <v>271.5428562400653</v>
      </c>
      <c r="G243" s="89">
        <f t="shared" si="22"/>
        <v>0</v>
      </c>
      <c r="H243" s="89">
        <f t="shared" si="24"/>
        <v>271.5428562400653</v>
      </c>
      <c r="I243" s="89">
        <f t="shared" si="23"/>
        <v>0</v>
      </c>
      <c r="J243" s="89">
        <f t="shared" si="25"/>
        <v>0</v>
      </c>
      <c r="K243" s="87">
        <f t="shared" si="26"/>
        <v>1</v>
      </c>
      <c r="L243" s="47">
        <f t="shared" si="27"/>
        <v>0</v>
      </c>
      <c r="M243" s="82"/>
      <c r="N243" s="46"/>
      <c r="O243" s="16"/>
      <c r="S243" s="12"/>
    </row>
    <row r="244" spans="1:19">
      <c r="A244" s="87">
        <v>205</v>
      </c>
      <c r="B244" s="87">
        <v>48</v>
      </c>
      <c r="C244" s="87">
        <v>1983</v>
      </c>
      <c r="D244" s="88">
        <v>0</v>
      </c>
      <c r="E244" s="88">
        <v>0</v>
      </c>
      <c r="F244" s="89">
        <f t="shared" si="21"/>
        <v>0</v>
      </c>
      <c r="G244" s="89">
        <f t="shared" si="22"/>
        <v>0</v>
      </c>
      <c r="H244" s="89">
        <f t="shared" si="24"/>
        <v>0</v>
      </c>
      <c r="I244" s="89">
        <f t="shared" si="23"/>
        <v>0</v>
      </c>
      <c r="J244" s="89">
        <f t="shared" si="25"/>
        <v>0</v>
      </c>
      <c r="K244" s="87">
        <f t="shared" si="26"/>
        <v>1</v>
      </c>
      <c r="L244" s="47">
        <f t="shared" si="27"/>
        <v>0</v>
      </c>
      <c r="M244" s="82"/>
      <c r="N244" s="46"/>
      <c r="O244" s="16"/>
      <c r="S244" s="12"/>
    </row>
    <row r="245" spans="1:19">
      <c r="A245" s="87">
        <v>206</v>
      </c>
      <c r="B245" s="87">
        <v>49</v>
      </c>
      <c r="C245" s="87">
        <v>1983</v>
      </c>
      <c r="D245" s="88">
        <v>0</v>
      </c>
      <c r="E245" s="88">
        <v>0</v>
      </c>
      <c r="F245" s="89">
        <f t="shared" si="21"/>
        <v>0</v>
      </c>
      <c r="G245" s="89">
        <f t="shared" si="22"/>
        <v>0</v>
      </c>
      <c r="H245" s="89">
        <f t="shared" si="24"/>
        <v>0</v>
      </c>
      <c r="I245" s="89">
        <f t="shared" si="23"/>
        <v>0</v>
      </c>
      <c r="J245" s="89">
        <f t="shared" si="25"/>
        <v>0</v>
      </c>
      <c r="K245" s="87">
        <f t="shared" si="26"/>
        <v>1</v>
      </c>
      <c r="L245" s="47">
        <f t="shared" si="27"/>
        <v>0</v>
      </c>
      <c r="M245" s="82"/>
      <c r="N245" s="46"/>
      <c r="O245" s="16"/>
      <c r="S245" s="12"/>
    </row>
    <row r="246" spans="1:19">
      <c r="A246" s="87">
        <v>207</v>
      </c>
      <c r="B246" s="87">
        <v>50</v>
      </c>
      <c r="C246" s="87">
        <v>1983</v>
      </c>
      <c r="D246" s="88">
        <v>0</v>
      </c>
      <c r="E246" s="88">
        <v>0</v>
      </c>
      <c r="F246" s="89">
        <f t="shared" si="21"/>
        <v>0</v>
      </c>
      <c r="G246" s="89">
        <f t="shared" si="22"/>
        <v>0</v>
      </c>
      <c r="H246" s="89">
        <f t="shared" si="24"/>
        <v>0</v>
      </c>
      <c r="I246" s="89">
        <f t="shared" si="23"/>
        <v>0</v>
      </c>
      <c r="J246" s="89">
        <f t="shared" si="25"/>
        <v>0</v>
      </c>
      <c r="K246" s="87">
        <f t="shared" si="26"/>
        <v>1</v>
      </c>
      <c r="L246" s="47">
        <f t="shared" si="27"/>
        <v>0</v>
      </c>
      <c r="M246" s="82"/>
      <c r="N246" s="46"/>
      <c r="O246" s="16"/>
      <c r="S246" s="12"/>
    </row>
    <row r="247" spans="1:19">
      <c r="A247" s="87">
        <v>208</v>
      </c>
      <c r="B247" s="87">
        <v>51</v>
      </c>
      <c r="C247" s="87">
        <v>1983</v>
      </c>
      <c r="D247" s="88">
        <v>0</v>
      </c>
      <c r="E247" s="88">
        <v>0</v>
      </c>
      <c r="F247" s="89">
        <f t="shared" si="21"/>
        <v>0</v>
      </c>
      <c r="G247" s="89">
        <f t="shared" si="22"/>
        <v>0</v>
      </c>
      <c r="H247" s="89">
        <f t="shared" si="24"/>
        <v>0</v>
      </c>
      <c r="I247" s="89">
        <f t="shared" si="23"/>
        <v>0</v>
      </c>
      <c r="J247" s="89">
        <f t="shared" si="25"/>
        <v>0</v>
      </c>
      <c r="K247" s="87">
        <f t="shared" si="26"/>
        <v>1</v>
      </c>
      <c r="L247" s="47">
        <f t="shared" si="27"/>
        <v>0</v>
      </c>
      <c r="M247" s="82"/>
      <c r="N247" s="46"/>
      <c r="O247" s="16"/>
      <c r="S247" s="12"/>
    </row>
    <row r="248" spans="1:19">
      <c r="A248" s="87">
        <v>209</v>
      </c>
      <c r="B248" s="87">
        <v>52</v>
      </c>
      <c r="C248" s="87">
        <v>1983</v>
      </c>
      <c r="D248" s="88">
        <v>0</v>
      </c>
      <c r="E248" s="88">
        <v>0</v>
      </c>
      <c r="F248" s="89">
        <f t="shared" si="21"/>
        <v>0</v>
      </c>
      <c r="G248" s="89">
        <f t="shared" si="22"/>
        <v>0</v>
      </c>
      <c r="H248" s="89">
        <f t="shared" si="24"/>
        <v>0</v>
      </c>
      <c r="I248" s="89">
        <f t="shared" si="23"/>
        <v>0</v>
      </c>
      <c r="J248" s="89">
        <f t="shared" si="25"/>
        <v>0</v>
      </c>
      <c r="K248" s="87">
        <f t="shared" si="26"/>
        <v>1</v>
      </c>
      <c r="L248" s="47">
        <f t="shared" si="27"/>
        <v>0</v>
      </c>
      <c r="M248" s="82"/>
      <c r="N248" s="46"/>
      <c r="O248" s="16"/>
      <c r="S248" s="12"/>
    </row>
    <row r="249" spans="1:19">
      <c r="A249" s="87">
        <v>210</v>
      </c>
      <c r="B249" s="87">
        <v>1</v>
      </c>
      <c r="C249" s="87">
        <v>1984</v>
      </c>
      <c r="D249" s="88">
        <v>0</v>
      </c>
      <c r="E249" s="88">
        <v>0</v>
      </c>
      <c r="F249" s="89">
        <f t="shared" si="21"/>
        <v>0</v>
      </c>
      <c r="G249" s="89">
        <f t="shared" si="22"/>
        <v>0</v>
      </c>
      <c r="H249" s="89">
        <f t="shared" si="24"/>
        <v>0</v>
      </c>
      <c r="I249" s="89">
        <f t="shared" si="23"/>
        <v>0</v>
      </c>
      <c r="J249" s="89">
        <f t="shared" si="25"/>
        <v>0</v>
      </c>
      <c r="K249" s="87">
        <f t="shared" si="26"/>
        <v>1</v>
      </c>
      <c r="L249" s="47">
        <f t="shared" si="27"/>
        <v>0</v>
      </c>
      <c r="M249" s="82"/>
      <c r="N249" s="46"/>
      <c r="O249" s="16"/>
      <c r="S249" s="12"/>
    </row>
    <row r="250" spans="1:19">
      <c r="A250" s="87">
        <v>211</v>
      </c>
      <c r="B250" s="87">
        <v>2</v>
      </c>
      <c r="C250" s="87">
        <v>1984</v>
      </c>
      <c r="D250" s="88">
        <v>0</v>
      </c>
      <c r="E250" s="88">
        <v>0</v>
      </c>
      <c r="F250" s="89">
        <f t="shared" si="21"/>
        <v>0</v>
      </c>
      <c r="G250" s="89">
        <f t="shared" si="22"/>
        <v>0</v>
      </c>
      <c r="H250" s="89">
        <f t="shared" si="24"/>
        <v>0</v>
      </c>
      <c r="I250" s="89">
        <f t="shared" si="23"/>
        <v>0</v>
      </c>
      <c r="J250" s="89">
        <f t="shared" si="25"/>
        <v>0</v>
      </c>
      <c r="K250" s="87">
        <f t="shared" si="26"/>
        <v>1</v>
      </c>
      <c r="L250" s="47">
        <f t="shared" si="27"/>
        <v>0</v>
      </c>
      <c r="M250" s="82"/>
      <c r="N250" s="46"/>
      <c r="O250" s="16"/>
      <c r="S250" s="12"/>
    </row>
    <row r="251" spans="1:19">
      <c r="A251" s="87">
        <v>212</v>
      </c>
      <c r="B251" s="87">
        <v>3</v>
      </c>
      <c r="C251" s="87">
        <v>1984</v>
      </c>
      <c r="D251" s="88">
        <v>0</v>
      </c>
      <c r="E251" s="88">
        <v>0</v>
      </c>
      <c r="F251" s="89">
        <f t="shared" si="21"/>
        <v>0</v>
      </c>
      <c r="G251" s="89">
        <f t="shared" si="22"/>
        <v>0</v>
      </c>
      <c r="H251" s="89">
        <f t="shared" si="24"/>
        <v>0</v>
      </c>
      <c r="I251" s="89">
        <f t="shared" si="23"/>
        <v>0</v>
      </c>
      <c r="J251" s="89">
        <f t="shared" si="25"/>
        <v>0</v>
      </c>
      <c r="K251" s="87">
        <f t="shared" si="26"/>
        <v>1</v>
      </c>
      <c r="L251" s="47">
        <f t="shared" si="27"/>
        <v>0</v>
      </c>
      <c r="M251" s="82"/>
      <c r="N251" s="46"/>
      <c r="O251" s="16"/>
      <c r="S251" s="12"/>
    </row>
    <row r="252" spans="1:19">
      <c r="A252" s="87">
        <v>213</v>
      </c>
      <c r="B252" s="87">
        <v>4</v>
      </c>
      <c r="C252" s="87">
        <v>1984</v>
      </c>
      <c r="D252" s="88">
        <v>0</v>
      </c>
      <c r="E252" s="88">
        <v>0</v>
      </c>
      <c r="F252" s="89">
        <f t="shared" si="21"/>
        <v>0</v>
      </c>
      <c r="G252" s="89">
        <f t="shared" si="22"/>
        <v>0</v>
      </c>
      <c r="H252" s="89">
        <f t="shared" si="24"/>
        <v>0</v>
      </c>
      <c r="I252" s="89">
        <f t="shared" si="23"/>
        <v>0</v>
      </c>
      <c r="J252" s="89">
        <f t="shared" si="25"/>
        <v>0</v>
      </c>
      <c r="K252" s="87">
        <f t="shared" si="26"/>
        <v>1</v>
      </c>
      <c r="L252" s="47">
        <f t="shared" si="27"/>
        <v>0</v>
      </c>
      <c r="M252" s="82"/>
      <c r="N252" s="46"/>
      <c r="O252" s="16"/>
      <c r="S252" s="12"/>
    </row>
    <row r="253" spans="1:19">
      <c r="A253" s="87">
        <v>214</v>
      </c>
      <c r="B253" s="87">
        <v>5</v>
      </c>
      <c r="C253" s="87">
        <v>1984</v>
      </c>
      <c r="D253" s="88">
        <v>0</v>
      </c>
      <c r="E253" s="88">
        <v>0</v>
      </c>
      <c r="F253" s="89">
        <f t="shared" si="21"/>
        <v>0</v>
      </c>
      <c r="G253" s="89">
        <f t="shared" si="22"/>
        <v>0</v>
      </c>
      <c r="H253" s="89">
        <f t="shared" si="24"/>
        <v>0</v>
      </c>
      <c r="I253" s="89">
        <f t="shared" si="23"/>
        <v>0</v>
      </c>
      <c r="J253" s="89">
        <f t="shared" si="25"/>
        <v>0</v>
      </c>
      <c r="K253" s="87">
        <f t="shared" si="26"/>
        <v>1</v>
      </c>
      <c r="L253" s="47">
        <f t="shared" si="27"/>
        <v>0</v>
      </c>
      <c r="M253" s="82"/>
      <c r="N253" s="46"/>
      <c r="O253" s="16"/>
      <c r="S253" s="12"/>
    </row>
    <row r="254" spans="1:19">
      <c r="A254" s="87">
        <v>215</v>
      </c>
      <c r="B254" s="87">
        <v>6</v>
      </c>
      <c r="C254" s="87">
        <v>1984</v>
      </c>
      <c r="D254" s="88">
        <v>0</v>
      </c>
      <c r="E254" s="88">
        <v>0</v>
      </c>
      <c r="F254" s="89">
        <f t="shared" si="21"/>
        <v>0</v>
      </c>
      <c r="G254" s="89">
        <f t="shared" si="22"/>
        <v>0</v>
      </c>
      <c r="H254" s="89">
        <f t="shared" si="24"/>
        <v>0</v>
      </c>
      <c r="I254" s="89">
        <f t="shared" si="23"/>
        <v>0</v>
      </c>
      <c r="J254" s="89">
        <f t="shared" si="25"/>
        <v>0</v>
      </c>
      <c r="K254" s="87">
        <f t="shared" si="26"/>
        <v>1</v>
      </c>
      <c r="L254" s="47">
        <f t="shared" si="27"/>
        <v>0</v>
      </c>
      <c r="M254" s="82"/>
      <c r="N254" s="46"/>
      <c r="O254" s="16"/>
      <c r="S254" s="12"/>
    </row>
    <row r="255" spans="1:19">
      <c r="A255" s="87">
        <v>216</v>
      </c>
      <c r="B255" s="87">
        <v>7</v>
      </c>
      <c r="C255" s="87">
        <v>1984</v>
      </c>
      <c r="D255" s="88">
        <v>0</v>
      </c>
      <c r="E255" s="88">
        <v>0</v>
      </c>
      <c r="F255" s="89">
        <f t="shared" si="21"/>
        <v>0</v>
      </c>
      <c r="G255" s="89">
        <f t="shared" si="22"/>
        <v>0</v>
      </c>
      <c r="H255" s="89">
        <f t="shared" si="24"/>
        <v>0</v>
      </c>
      <c r="I255" s="89">
        <f t="shared" si="23"/>
        <v>0</v>
      </c>
      <c r="J255" s="89">
        <f t="shared" si="25"/>
        <v>0</v>
      </c>
      <c r="K255" s="87">
        <f t="shared" si="26"/>
        <v>1</v>
      </c>
      <c r="L255" s="47">
        <f t="shared" si="27"/>
        <v>0</v>
      </c>
      <c r="M255" s="82"/>
      <c r="N255" s="46"/>
      <c r="O255" s="16"/>
      <c r="S255" s="12"/>
    </row>
    <row r="256" spans="1:19">
      <c r="A256" s="87">
        <v>217</v>
      </c>
      <c r="B256" s="87">
        <v>8</v>
      </c>
      <c r="C256" s="87">
        <v>1984</v>
      </c>
      <c r="D256" s="88">
        <v>0</v>
      </c>
      <c r="E256" s="88">
        <v>0</v>
      </c>
      <c r="F256" s="89">
        <f t="shared" si="21"/>
        <v>0</v>
      </c>
      <c r="G256" s="89">
        <f t="shared" si="22"/>
        <v>0</v>
      </c>
      <c r="H256" s="89">
        <f t="shared" si="24"/>
        <v>0</v>
      </c>
      <c r="I256" s="89">
        <f t="shared" si="23"/>
        <v>0</v>
      </c>
      <c r="J256" s="89">
        <f t="shared" si="25"/>
        <v>0</v>
      </c>
      <c r="K256" s="87">
        <f t="shared" si="26"/>
        <v>1</v>
      </c>
      <c r="L256" s="47">
        <f t="shared" si="27"/>
        <v>0</v>
      </c>
      <c r="M256" s="82"/>
      <c r="N256" s="46"/>
      <c r="O256" s="16"/>
      <c r="S256" s="12"/>
    </row>
    <row r="257" spans="1:19">
      <c r="A257" s="87">
        <v>218</v>
      </c>
      <c r="B257" s="87">
        <v>9</v>
      </c>
      <c r="C257" s="87">
        <v>1984</v>
      </c>
      <c r="D257" s="88">
        <v>0</v>
      </c>
      <c r="E257" s="88">
        <v>0</v>
      </c>
      <c r="F257" s="89">
        <f t="shared" si="21"/>
        <v>0</v>
      </c>
      <c r="G257" s="89">
        <f t="shared" si="22"/>
        <v>0</v>
      </c>
      <c r="H257" s="89">
        <f t="shared" si="24"/>
        <v>0</v>
      </c>
      <c r="I257" s="89">
        <f t="shared" si="23"/>
        <v>0</v>
      </c>
      <c r="J257" s="89">
        <f t="shared" si="25"/>
        <v>0</v>
      </c>
      <c r="K257" s="87">
        <f t="shared" si="26"/>
        <v>1</v>
      </c>
      <c r="L257" s="47">
        <f t="shared" si="27"/>
        <v>0</v>
      </c>
      <c r="M257" s="82"/>
      <c r="N257" s="46"/>
      <c r="O257" s="16"/>
      <c r="S257" s="12"/>
    </row>
    <row r="258" spans="1:19">
      <c r="A258" s="87">
        <v>219</v>
      </c>
      <c r="B258" s="87">
        <v>10</v>
      </c>
      <c r="C258" s="87">
        <v>1984</v>
      </c>
      <c r="D258" s="88">
        <v>0</v>
      </c>
      <c r="E258" s="88">
        <v>0</v>
      </c>
      <c r="F258" s="89">
        <f t="shared" si="21"/>
        <v>0</v>
      </c>
      <c r="G258" s="89">
        <f t="shared" si="22"/>
        <v>0</v>
      </c>
      <c r="H258" s="89">
        <f t="shared" si="24"/>
        <v>0</v>
      </c>
      <c r="I258" s="89">
        <f t="shared" si="23"/>
        <v>0</v>
      </c>
      <c r="J258" s="89">
        <f t="shared" si="25"/>
        <v>0</v>
      </c>
      <c r="K258" s="87">
        <f t="shared" si="26"/>
        <v>1</v>
      </c>
      <c r="L258" s="47">
        <f t="shared" si="27"/>
        <v>0</v>
      </c>
      <c r="M258" s="82"/>
      <c r="N258" s="46"/>
      <c r="O258" s="16"/>
      <c r="S258" s="12"/>
    </row>
    <row r="259" spans="1:19">
      <c r="A259" s="87">
        <v>220</v>
      </c>
      <c r="B259" s="87">
        <v>11</v>
      </c>
      <c r="C259" s="87">
        <v>1984</v>
      </c>
      <c r="D259" s="88">
        <v>0.26500000000000001</v>
      </c>
      <c r="E259" s="88">
        <v>0.17853316123521901</v>
      </c>
      <c r="F259" s="89">
        <f t="shared" si="21"/>
        <v>7195.8856903617316</v>
      </c>
      <c r="G259" s="89">
        <f t="shared" si="22"/>
        <v>0</v>
      </c>
      <c r="H259" s="89">
        <f t="shared" si="24"/>
        <v>7195.8856903617316</v>
      </c>
      <c r="I259" s="89">
        <f t="shared" si="23"/>
        <v>0</v>
      </c>
      <c r="J259" s="89">
        <f t="shared" si="25"/>
        <v>0</v>
      </c>
      <c r="K259" s="87">
        <f t="shared" si="26"/>
        <v>1</v>
      </c>
      <c r="L259" s="47">
        <f t="shared" si="27"/>
        <v>0</v>
      </c>
      <c r="M259" s="82"/>
      <c r="N259" s="46"/>
      <c r="O259" s="16"/>
      <c r="S259" s="12"/>
    </row>
    <row r="260" spans="1:19">
      <c r="A260" s="87">
        <v>221</v>
      </c>
      <c r="B260" s="87">
        <v>12</v>
      </c>
      <c r="C260" s="87">
        <v>1984</v>
      </c>
      <c r="D260" s="88">
        <v>0.14500000000000002</v>
      </c>
      <c r="E260" s="88">
        <v>0.34641921224507755</v>
      </c>
      <c r="F260" s="89">
        <f t="shared" si="21"/>
        <v>3937.3714154809468</v>
      </c>
      <c r="G260" s="89">
        <f t="shared" si="22"/>
        <v>0</v>
      </c>
      <c r="H260" s="89">
        <f t="shared" si="24"/>
        <v>3937.3714154809468</v>
      </c>
      <c r="I260" s="89">
        <f t="shared" si="23"/>
        <v>0</v>
      </c>
      <c r="J260" s="89">
        <f t="shared" si="25"/>
        <v>0</v>
      </c>
      <c r="K260" s="87">
        <f t="shared" si="26"/>
        <v>1</v>
      </c>
      <c r="L260" s="47">
        <f t="shared" si="27"/>
        <v>0</v>
      </c>
      <c r="M260" s="82"/>
      <c r="N260" s="46"/>
      <c r="O260" s="16"/>
      <c r="S260" s="12"/>
    </row>
    <row r="261" spans="1:19">
      <c r="A261" s="87">
        <v>222</v>
      </c>
      <c r="B261" s="87">
        <v>13</v>
      </c>
      <c r="C261" s="87">
        <v>1984</v>
      </c>
      <c r="D261" s="88">
        <v>0.02</v>
      </c>
      <c r="E261" s="88">
        <v>0.46616456645364601</v>
      </c>
      <c r="F261" s="89">
        <f t="shared" si="21"/>
        <v>543.08571248013061</v>
      </c>
      <c r="G261" s="89">
        <f t="shared" si="22"/>
        <v>2000</v>
      </c>
      <c r="H261" s="89">
        <f t="shared" si="24"/>
        <v>-1456.9142875198695</v>
      </c>
      <c r="I261" s="89">
        <f t="shared" si="23"/>
        <v>1456.9142875198695</v>
      </c>
      <c r="J261" s="89">
        <f t="shared" si="25"/>
        <v>0</v>
      </c>
      <c r="K261" s="87">
        <f t="shared" si="26"/>
        <v>1</v>
      </c>
      <c r="L261" s="47">
        <f t="shared" si="27"/>
        <v>1</v>
      </c>
      <c r="M261" s="82"/>
      <c r="N261" s="46"/>
      <c r="O261" s="16"/>
      <c r="S261" s="12"/>
    </row>
    <row r="262" spans="1:19">
      <c r="A262" s="87">
        <v>223</v>
      </c>
      <c r="B262" s="87">
        <v>14</v>
      </c>
      <c r="C262" s="87">
        <v>1984</v>
      </c>
      <c r="D262" s="88">
        <v>0</v>
      </c>
      <c r="E262" s="88">
        <v>0.67628936938892492</v>
      </c>
      <c r="F262" s="89">
        <f t="shared" si="21"/>
        <v>0</v>
      </c>
      <c r="G262" s="89">
        <f t="shared" si="22"/>
        <v>2000</v>
      </c>
      <c r="H262" s="89">
        <f t="shared" si="24"/>
        <v>-2000</v>
      </c>
      <c r="I262" s="89">
        <f t="shared" si="23"/>
        <v>3456.9142875198695</v>
      </c>
      <c r="J262" s="89">
        <f t="shared" si="25"/>
        <v>0</v>
      </c>
      <c r="K262" s="87">
        <f t="shared" si="26"/>
        <v>1</v>
      </c>
      <c r="L262" s="47">
        <f t="shared" si="27"/>
        <v>1</v>
      </c>
      <c r="M262" s="82"/>
      <c r="N262" s="46"/>
      <c r="O262" s="16"/>
      <c r="S262" s="12"/>
    </row>
    <row r="263" spans="1:19">
      <c r="A263" s="87">
        <v>224</v>
      </c>
      <c r="B263" s="87">
        <v>15</v>
      </c>
      <c r="C263" s="87">
        <v>1984</v>
      </c>
      <c r="D263" s="88">
        <v>0.97000000000000008</v>
      </c>
      <c r="E263" s="88">
        <v>0.53021653489224996</v>
      </c>
      <c r="F263" s="89">
        <f t="shared" si="21"/>
        <v>26339.657055286338</v>
      </c>
      <c r="G263" s="89">
        <f t="shared" si="22"/>
        <v>2000</v>
      </c>
      <c r="H263" s="89">
        <f t="shared" si="24"/>
        <v>24339.657055286338</v>
      </c>
      <c r="I263" s="89">
        <f t="shared" si="23"/>
        <v>0</v>
      </c>
      <c r="J263" s="89">
        <f t="shared" si="25"/>
        <v>6000</v>
      </c>
      <c r="K263" s="87">
        <f t="shared" si="26"/>
        <v>0</v>
      </c>
      <c r="L263" s="47">
        <f t="shared" si="27"/>
        <v>1</v>
      </c>
      <c r="M263" s="82"/>
      <c r="N263" s="46"/>
      <c r="O263" s="16"/>
      <c r="S263" s="12"/>
    </row>
    <row r="264" spans="1:19">
      <c r="A264" s="87">
        <v>225</v>
      </c>
      <c r="B264" s="87">
        <v>16</v>
      </c>
      <c r="C264" s="87">
        <v>1984</v>
      </c>
      <c r="D264" s="88">
        <v>5.0000000000000001E-3</v>
      </c>
      <c r="E264" s="88">
        <v>0.82871456608384497</v>
      </c>
      <c r="F264" s="89">
        <f t="shared" si="21"/>
        <v>135.77142812003265</v>
      </c>
      <c r="G264" s="89">
        <f t="shared" si="22"/>
        <v>2000</v>
      </c>
      <c r="H264" s="89">
        <f t="shared" si="24"/>
        <v>-1864.2285718799674</v>
      </c>
      <c r="I264" s="89">
        <f t="shared" si="23"/>
        <v>1864.2285718799674</v>
      </c>
      <c r="J264" s="89">
        <f t="shared" si="25"/>
        <v>4135.7714281200324</v>
      </c>
      <c r="K264" s="87">
        <f t="shared" si="26"/>
        <v>0</v>
      </c>
      <c r="L264" s="47">
        <f t="shared" si="27"/>
        <v>1</v>
      </c>
      <c r="M264" s="82"/>
      <c r="N264" s="46"/>
      <c r="O264" s="16"/>
      <c r="S264" s="12"/>
    </row>
    <row r="265" spans="1:19">
      <c r="A265" s="87">
        <v>226</v>
      </c>
      <c r="B265" s="87">
        <v>17</v>
      </c>
      <c r="C265" s="87">
        <v>1984</v>
      </c>
      <c r="D265" s="88">
        <v>1.2750000000000001</v>
      </c>
      <c r="E265" s="88">
        <v>0.98975590450225992</v>
      </c>
      <c r="F265" s="89">
        <f t="shared" si="21"/>
        <v>34621.714170608335</v>
      </c>
      <c r="G265" s="89">
        <f t="shared" si="22"/>
        <v>2000</v>
      </c>
      <c r="H265" s="89">
        <f t="shared" si="24"/>
        <v>32621.714170608335</v>
      </c>
      <c r="I265" s="89">
        <f t="shared" si="23"/>
        <v>0</v>
      </c>
      <c r="J265" s="89">
        <f t="shared" si="25"/>
        <v>6000</v>
      </c>
      <c r="K265" s="87">
        <f t="shared" si="26"/>
        <v>0</v>
      </c>
      <c r="L265" s="47">
        <f t="shared" si="27"/>
        <v>1</v>
      </c>
      <c r="M265" s="82"/>
      <c r="N265" s="46"/>
      <c r="O265" s="16"/>
      <c r="S265" s="12"/>
    </row>
    <row r="266" spans="1:19">
      <c r="A266" s="87">
        <v>227</v>
      </c>
      <c r="B266" s="87">
        <v>18</v>
      </c>
      <c r="C266" s="87">
        <v>1984</v>
      </c>
      <c r="D266" s="88">
        <v>1.6549999999999998</v>
      </c>
      <c r="E266" s="88">
        <v>0.73423936932981593</v>
      </c>
      <c r="F266" s="89">
        <f t="shared" si="21"/>
        <v>44940.342707730801</v>
      </c>
      <c r="G266" s="89">
        <f t="shared" si="22"/>
        <v>2000</v>
      </c>
      <c r="H266" s="89">
        <f t="shared" si="24"/>
        <v>42940.342707730801</v>
      </c>
      <c r="I266" s="89">
        <f t="shared" si="23"/>
        <v>0</v>
      </c>
      <c r="J266" s="89">
        <f t="shared" si="25"/>
        <v>6000</v>
      </c>
      <c r="K266" s="87">
        <f t="shared" si="26"/>
        <v>0</v>
      </c>
      <c r="L266" s="47">
        <f t="shared" si="27"/>
        <v>1</v>
      </c>
      <c r="M266" s="82"/>
      <c r="N266" s="46"/>
      <c r="O266" s="16"/>
      <c r="S266" s="12"/>
    </row>
    <row r="267" spans="1:19">
      <c r="A267" s="87">
        <v>228</v>
      </c>
      <c r="B267" s="87">
        <v>19</v>
      </c>
      <c r="C267" s="87">
        <v>1984</v>
      </c>
      <c r="D267" s="88">
        <v>1.085</v>
      </c>
      <c r="E267" s="88">
        <v>0.9537125974524101</v>
      </c>
      <c r="F267" s="89">
        <f t="shared" si="21"/>
        <v>29462.399902047084</v>
      </c>
      <c r="G267" s="89">
        <f t="shared" si="22"/>
        <v>2000</v>
      </c>
      <c r="H267" s="89">
        <f t="shared" si="24"/>
        <v>27462.399902047084</v>
      </c>
      <c r="I267" s="89">
        <f t="shared" si="23"/>
        <v>0</v>
      </c>
      <c r="J267" s="89">
        <f t="shared" si="25"/>
        <v>6000</v>
      </c>
      <c r="K267" s="87">
        <f t="shared" si="26"/>
        <v>0</v>
      </c>
      <c r="L267" s="47">
        <f t="shared" si="27"/>
        <v>1</v>
      </c>
      <c r="M267" s="82"/>
      <c r="N267" s="46"/>
      <c r="O267" s="16"/>
      <c r="S267" s="12"/>
    </row>
    <row r="268" spans="1:19">
      <c r="A268" s="87">
        <v>229</v>
      </c>
      <c r="B268" s="87">
        <v>20</v>
      </c>
      <c r="C268" s="87">
        <v>1984</v>
      </c>
      <c r="D268" s="88">
        <v>0.92500000000000004</v>
      </c>
      <c r="E268" s="88">
        <v>1.1563015736237219</v>
      </c>
      <c r="F268" s="89">
        <f t="shared" si="21"/>
        <v>25117.71420220604</v>
      </c>
      <c r="G268" s="89">
        <f t="shared" si="22"/>
        <v>2000</v>
      </c>
      <c r="H268" s="89">
        <f t="shared" si="24"/>
        <v>23117.71420220604</v>
      </c>
      <c r="I268" s="89">
        <f t="shared" si="23"/>
        <v>0</v>
      </c>
      <c r="J268" s="89">
        <f t="shared" si="25"/>
        <v>6000</v>
      </c>
      <c r="K268" s="87">
        <f t="shared" si="26"/>
        <v>0</v>
      </c>
      <c r="L268" s="47">
        <f t="shared" si="27"/>
        <v>1</v>
      </c>
      <c r="M268" s="82"/>
      <c r="N268" s="46"/>
      <c r="O268" s="16"/>
      <c r="S268" s="12"/>
    </row>
    <row r="269" spans="1:19">
      <c r="A269" s="87">
        <v>230</v>
      </c>
      <c r="B269" s="87">
        <v>21</v>
      </c>
      <c r="C269" s="87">
        <v>1984</v>
      </c>
      <c r="D269" s="88">
        <v>0.27500000000000002</v>
      </c>
      <c r="E269" s="88">
        <v>1.1442984240296661</v>
      </c>
      <c r="F269" s="89">
        <f t="shared" si="21"/>
        <v>7467.4285466017964</v>
      </c>
      <c r="G269" s="89">
        <f t="shared" si="22"/>
        <v>2000</v>
      </c>
      <c r="H269" s="89">
        <f t="shared" si="24"/>
        <v>5467.4285466017964</v>
      </c>
      <c r="I269" s="89">
        <f t="shared" si="23"/>
        <v>0</v>
      </c>
      <c r="J269" s="89">
        <f t="shared" si="25"/>
        <v>6000</v>
      </c>
      <c r="K269" s="87">
        <f t="shared" si="26"/>
        <v>0</v>
      </c>
      <c r="L269" s="47">
        <f t="shared" si="27"/>
        <v>1</v>
      </c>
      <c r="M269" s="82"/>
      <c r="N269" s="46"/>
      <c r="O269" s="16"/>
      <c r="S269" s="12"/>
    </row>
    <row r="270" spans="1:19">
      <c r="A270" s="87">
        <v>231</v>
      </c>
      <c r="B270" s="87">
        <v>22</v>
      </c>
      <c r="C270" s="87">
        <v>1984</v>
      </c>
      <c r="D270" s="88">
        <v>0.13500000000000001</v>
      </c>
      <c r="E270" s="88">
        <v>1.310212990789567</v>
      </c>
      <c r="F270" s="89">
        <f t="shared" si="21"/>
        <v>3665.8285592408815</v>
      </c>
      <c r="G270" s="89">
        <f t="shared" si="22"/>
        <v>2000</v>
      </c>
      <c r="H270" s="89">
        <f t="shared" si="24"/>
        <v>1665.8285592408815</v>
      </c>
      <c r="I270" s="89">
        <f t="shared" si="23"/>
        <v>0</v>
      </c>
      <c r="J270" s="89">
        <f t="shared" si="25"/>
        <v>6000</v>
      </c>
      <c r="K270" s="87">
        <f t="shared" si="26"/>
        <v>0</v>
      </c>
      <c r="L270" s="47">
        <f t="shared" si="27"/>
        <v>1</v>
      </c>
      <c r="M270" s="82"/>
      <c r="N270" s="46"/>
      <c r="O270" s="16"/>
      <c r="S270" s="12"/>
    </row>
    <row r="271" spans="1:19">
      <c r="A271" s="87">
        <v>232</v>
      </c>
      <c r="B271" s="87">
        <v>23</v>
      </c>
      <c r="C271" s="87">
        <v>1984</v>
      </c>
      <c r="D271" s="88">
        <v>5.6350000000000007</v>
      </c>
      <c r="E271" s="88">
        <v>1.3832637781166297</v>
      </c>
      <c r="F271" s="89">
        <f t="shared" si="21"/>
        <v>153014.39949127682</v>
      </c>
      <c r="G271" s="89">
        <f t="shared" si="22"/>
        <v>2000</v>
      </c>
      <c r="H271" s="89">
        <f t="shared" si="24"/>
        <v>151014.39949127682</v>
      </c>
      <c r="I271" s="89">
        <f t="shared" si="23"/>
        <v>0</v>
      </c>
      <c r="J271" s="89">
        <f t="shared" si="25"/>
        <v>6000</v>
      </c>
      <c r="K271" s="87">
        <f t="shared" si="26"/>
        <v>0</v>
      </c>
      <c r="L271" s="47">
        <f t="shared" si="27"/>
        <v>1</v>
      </c>
      <c r="M271" s="82"/>
      <c r="N271" s="46"/>
      <c r="O271" s="16"/>
      <c r="S271" s="12"/>
    </row>
    <row r="272" spans="1:19">
      <c r="A272" s="87">
        <v>233</v>
      </c>
      <c r="B272" s="87">
        <v>24</v>
      </c>
      <c r="C272" s="87">
        <v>1984</v>
      </c>
      <c r="D272" s="88">
        <v>1.68</v>
      </c>
      <c r="E272" s="88">
        <v>1.0600547233281929</v>
      </c>
      <c r="F272" s="89">
        <f t="shared" si="21"/>
        <v>45619.199848330973</v>
      </c>
      <c r="G272" s="89">
        <f t="shared" si="22"/>
        <v>2000</v>
      </c>
      <c r="H272" s="89">
        <f t="shared" si="24"/>
        <v>43619.199848330973</v>
      </c>
      <c r="I272" s="89">
        <f t="shared" si="23"/>
        <v>0</v>
      </c>
      <c r="J272" s="89">
        <f t="shared" si="25"/>
        <v>6000</v>
      </c>
      <c r="K272" s="87">
        <f t="shared" si="26"/>
        <v>0</v>
      </c>
      <c r="L272" s="47">
        <f t="shared" si="27"/>
        <v>1</v>
      </c>
      <c r="M272" s="82"/>
      <c r="N272" s="46"/>
      <c r="O272" s="16"/>
      <c r="S272" s="12"/>
    </row>
    <row r="273" spans="1:19">
      <c r="A273" s="87">
        <v>234</v>
      </c>
      <c r="B273" s="87">
        <v>25</v>
      </c>
      <c r="C273" s="87">
        <v>1984</v>
      </c>
      <c r="D273" s="88">
        <v>0.52500000000000002</v>
      </c>
      <c r="E273" s="88">
        <v>1.320107478968451</v>
      </c>
      <c r="F273" s="89">
        <f t="shared" si="21"/>
        <v>14255.999952603428</v>
      </c>
      <c r="G273" s="89">
        <f t="shared" si="22"/>
        <v>2000</v>
      </c>
      <c r="H273" s="89">
        <f t="shared" si="24"/>
        <v>12255.999952603428</v>
      </c>
      <c r="I273" s="89">
        <f t="shared" si="23"/>
        <v>0</v>
      </c>
      <c r="J273" s="89">
        <f t="shared" si="25"/>
        <v>6000</v>
      </c>
      <c r="K273" s="87">
        <f t="shared" si="26"/>
        <v>0</v>
      </c>
      <c r="L273" s="47">
        <f t="shared" si="27"/>
        <v>1</v>
      </c>
      <c r="M273" s="82"/>
      <c r="N273" s="46"/>
      <c r="O273" s="16"/>
      <c r="S273" s="12"/>
    </row>
    <row r="274" spans="1:19">
      <c r="A274" s="87">
        <v>235</v>
      </c>
      <c r="B274" s="87">
        <v>26</v>
      </c>
      <c r="C274" s="87">
        <v>1984</v>
      </c>
      <c r="D274" s="88">
        <v>0</v>
      </c>
      <c r="E274" s="88">
        <v>1.4943405496568749</v>
      </c>
      <c r="F274" s="89">
        <f t="shared" si="21"/>
        <v>0</v>
      </c>
      <c r="G274" s="89">
        <f t="shared" si="22"/>
        <v>2000</v>
      </c>
      <c r="H274" s="89">
        <f t="shared" si="24"/>
        <v>-2000</v>
      </c>
      <c r="I274" s="89">
        <f t="shared" si="23"/>
        <v>2000</v>
      </c>
      <c r="J274" s="89">
        <f t="shared" si="25"/>
        <v>4000</v>
      </c>
      <c r="K274" s="87">
        <f t="shared" si="26"/>
        <v>0</v>
      </c>
      <c r="L274" s="47">
        <f t="shared" si="27"/>
        <v>1</v>
      </c>
      <c r="M274" s="82"/>
      <c r="N274" s="46"/>
      <c r="O274" s="16"/>
      <c r="S274" s="12"/>
    </row>
    <row r="275" spans="1:19">
      <c r="A275" s="87">
        <v>236</v>
      </c>
      <c r="B275" s="87">
        <v>27</v>
      </c>
      <c r="C275" s="87">
        <v>1984</v>
      </c>
      <c r="D275" s="88">
        <v>6.9999999999999993E-2</v>
      </c>
      <c r="E275" s="88">
        <v>1.434371258379461</v>
      </c>
      <c r="F275" s="89">
        <f t="shared" si="21"/>
        <v>1900.799993680457</v>
      </c>
      <c r="G275" s="89">
        <f t="shared" si="22"/>
        <v>2000</v>
      </c>
      <c r="H275" s="89">
        <f t="shared" si="24"/>
        <v>-99.200006319543036</v>
      </c>
      <c r="I275" s="89">
        <f t="shared" si="23"/>
        <v>2099.2000063195428</v>
      </c>
      <c r="J275" s="89">
        <f t="shared" si="25"/>
        <v>3900.7999936804572</v>
      </c>
      <c r="K275" s="87">
        <f t="shared" si="26"/>
        <v>0</v>
      </c>
      <c r="L275" s="47">
        <f t="shared" si="27"/>
        <v>1</v>
      </c>
      <c r="M275" s="82"/>
      <c r="N275" s="46"/>
      <c r="O275" s="16"/>
      <c r="S275" s="12"/>
    </row>
    <row r="276" spans="1:19">
      <c r="A276" s="87">
        <v>237</v>
      </c>
      <c r="B276" s="87">
        <v>28</v>
      </c>
      <c r="C276" s="87">
        <v>1984</v>
      </c>
      <c r="D276" s="88">
        <v>1.4149999999999998</v>
      </c>
      <c r="E276" s="88">
        <v>1.4610759827616708</v>
      </c>
      <c r="F276" s="89">
        <f t="shared" si="21"/>
        <v>38423.314157969238</v>
      </c>
      <c r="G276" s="89">
        <f t="shared" si="22"/>
        <v>2000</v>
      </c>
      <c r="H276" s="89">
        <f t="shared" si="24"/>
        <v>36423.314157969238</v>
      </c>
      <c r="I276" s="89">
        <f t="shared" si="23"/>
        <v>0</v>
      </c>
      <c r="J276" s="89">
        <f t="shared" si="25"/>
        <v>6000</v>
      </c>
      <c r="K276" s="87">
        <f t="shared" si="26"/>
        <v>0</v>
      </c>
      <c r="L276" s="47">
        <f t="shared" si="27"/>
        <v>1</v>
      </c>
      <c r="M276" s="82"/>
      <c r="N276" s="46"/>
      <c r="O276" s="16"/>
      <c r="S276" s="12"/>
    </row>
    <row r="277" spans="1:19">
      <c r="A277" s="87">
        <v>238</v>
      </c>
      <c r="B277" s="87">
        <v>29</v>
      </c>
      <c r="C277" s="87">
        <v>1984</v>
      </c>
      <c r="D277" s="88">
        <v>1.1400000000000001</v>
      </c>
      <c r="E277" s="88">
        <v>1.4575677150487139</v>
      </c>
      <c r="F277" s="89">
        <f t="shared" si="21"/>
        <v>30955.885611367448</v>
      </c>
      <c r="G277" s="89">
        <f t="shared" si="22"/>
        <v>2000</v>
      </c>
      <c r="H277" s="89">
        <f t="shared" si="24"/>
        <v>28955.885611367448</v>
      </c>
      <c r="I277" s="89">
        <f t="shared" si="23"/>
        <v>0</v>
      </c>
      <c r="J277" s="89">
        <f t="shared" si="25"/>
        <v>6000</v>
      </c>
      <c r="K277" s="87">
        <f t="shared" si="26"/>
        <v>0</v>
      </c>
      <c r="L277" s="47">
        <f t="shared" si="27"/>
        <v>1</v>
      </c>
      <c r="M277" s="82"/>
      <c r="N277" s="46"/>
      <c r="O277" s="16"/>
      <c r="S277" s="12"/>
    </row>
    <row r="278" spans="1:19">
      <c r="A278" s="87">
        <v>239</v>
      </c>
      <c r="B278" s="87">
        <v>30</v>
      </c>
      <c r="C278" s="87">
        <v>1984</v>
      </c>
      <c r="D278" s="88">
        <v>0.35000000000000003</v>
      </c>
      <c r="E278" s="88">
        <v>1.3129011797632031</v>
      </c>
      <c r="F278" s="89">
        <f t="shared" si="21"/>
        <v>9503.9999684022878</v>
      </c>
      <c r="G278" s="89">
        <f t="shared" si="22"/>
        <v>2000</v>
      </c>
      <c r="H278" s="89">
        <f t="shared" si="24"/>
        <v>7503.9999684022878</v>
      </c>
      <c r="I278" s="89">
        <f t="shared" si="23"/>
        <v>0</v>
      </c>
      <c r="J278" s="89">
        <f t="shared" si="25"/>
        <v>6000</v>
      </c>
      <c r="K278" s="87">
        <f t="shared" si="26"/>
        <v>0</v>
      </c>
      <c r="L278" s="47">
        <f t="shared" si="27"/>
        <v>1</v>
      </c>
      <c r="M278" s="82"/>
      <c r="N278" s="46"/>
      <c r="O278" s="16"/>
      <c r="S278" s="12"/>
    </row>
    <row r="279" spans="1:19">
      <c r="A279" s="87">
        <v>240</v>
      </c>
      <c r="B279" s="87">
        <v>31</v>
      </c>
      <c r="C279" s="87">
        <v>1984</v>
      </c>
      <c r="D279" s="88">
        <v>1.3149999999999999</v>
      </c>
      <c r="E279" s="88">
        <v>1.2474169278614928</v>
      </c>
      <c r="F279" s="89">
        <f t="shared" si="21"/>
        <v>35707.885595568587</v>
      </c>
      <c r="G279" s="89">
        <f t="shared" si="22"/>
        <v>2000</v>
      </c>
      <c r="H279" s="89">
        <f t="shared" si="24"/>
        <v>33707.885595568587</v>
      </c>
      <c r="I279" s="89">
        <f t="shared" si="23"/>
        <v>0</v>
      </c>
      <c r="J279" s="89">
        <f t="shared" si="25"/>
        <v>6000</v>
      </c>
      <c r="K279" s="87">
        <f t="shared" si="26"/>
        <v>0</v>
      </c>
      <c r="L279" s="47">
        <f t="shared" si="27"/>
        <v>1</v>
      </c>
      <c r="M279" s="82"/>
      <c r="N279" s="46"/>
      <c r="O279" s="16"/>
      <c r="S279" s="12"/>
    </row>
    <row r="280" spans="1:19">
      <c r="A280" s="87">
        <v>241</v>
      </c>
      <c r="B280" s="87">
        <v>32</v>
      </c>
      <c r="C280" s="87">
        <v>1984</v>
      </c>
      <c r="D280" s="88">
        <v>2.48</v>
      </c>
      <c r="E280" s="88">
        <v>1.2492291325840539</v>
      </c>
      <c r="F280" s="89">
        <f t="shared" si="21"/>
        <v>67342.628347536185</v>
      </c>
      <c r="G280" s="89">
        <f t="shared" si="22"/>
        <v>2000</v>
      </c>
      <c r="H280" s="89">
        <f t="shared" si="24"/>
        <v>65342.628347536185</v>
      </c>
      <c r="I280" s="89">
        <f t="shared" si="23"/>
        <v>0</v>
      </c>
      <c r="J280" s="89">
        <f t="shared" si="25"/>
        <v>6000</v>
      </c>
      <c r="K280" s="87">
        <f t="shared" si="26"/>
        <v>0</v>
      </c>
      <c r="L280" s="47">
        <f t="shared" si="27"/>
        <v>1</v>
      </c>
      <c r="M280" s="82"/>
      <c r="N280" s="46"/>
      <c r="O280" s="16"/>
      <c r="S280" s="12"/>
    </row>
    <row r="281" spans="1:19">
      <c r="A281" s="87">
        <v>242</v>
      </c>
      <c r="B281" s="87">
        <v>33</v>
      </c>
      <c r="C281" s="87">
        <v>1984</v>
      </c>
      <c r="D281" s="88">
        <v>2.5000000000000001E-2</v>
      </c>
      <c r="E281" s="88">
        <v>1.2418889751112261</v>
      </c>
      <c r="F281" s="89">
        <f t="shared" si="21"/>
        <v>678.85714060016323</v>
      </c>
      <c r="G281" s="89">
        <f t="shared" si="22"/>
        <v>2000</v>
      </c>
      <c r="H281" s="89">
        <f t="shared" si="24"/>
        <v>-1321.1428593998367</v>
      </c>
      <c r="I281" s="89">
        <f t="shared" si="23"/>
        <v>1321.1428593998367</v>
      </c>
      <c r="J281" s="89">
        <f t="shared" si="25"/>
        <v>4678.8571406001629</v>
      </c>
      <c r="K281" s="87">
        <f t="shared" si="26"/>
        <v>0</v>
      </c>
      <c r="L281" s="47">
        <f t="shared" si="27"/>
        <v>1</v>
      </c>
      <c r="M281" s="82"/>
      <c r="N281" s="46"/>
      <c r="O281" s="16"/>
      <c r="S281" s="12"/>
    </row>
    <row r="282" spans="1:19">
      <c r="A282" s="87">
        <v>243</v>
      </c>
      <c r="B282" s="87">
        <v>34</v>
      </c>
      <c r="C282" s="87">
        <v>1984</v>
      </c>
      <c r="D282" s="88">
        <v>0.8</v>
      </c>
      <c r="E282" s="88">
        <v>1.0697523611135769</v>
      </c>
      <c r="F282" s="89">
        <f t="shared" si="21"/>
        <v>21723.428499205223</v>
      </c>
      <c r="G282" s="89">
        <f t="shared" si="22"/>
        <v>2000</v>
      </c>
      <c r="H282" s="89">
        <f t="shared" si="24"/>
        <v>19723.428499205223</v>
      </c>
      <c r="I282" s="89">
        <f t="shared" si="23"/>
        <v>0</v>
      </c>
      <c r="J282" s="89">
        <f t="shared" si="25"/>
        <v>6000</v>
      </c>
      <c r="K282" s="87">
        <f t="shared" si="26"/>
        <v>0</v>
      </c>
      <c r="L282" s="47">
        <f t="shared" si="27"/>
        <v>1</v>
      </c>
      <c r="M282" s="82"/>
      <c r="N282" s="46"/>
      <c r="O282" s="16"/>
      <c r="S282" s="12"/>
    </row>
    <row r="283" spans="1:19">
      <c r="A283" s="87">
        <v>244</v>
      </c>
      <c r="B283" s="87">
        <v>35</v>
      </c>
      <c r="C283" s="87">
        <v>1984</v>
      </c>
      <c r="D283" s="88">
        <v>0.63</v>
      </c>
      <c r="E283" s="88">
        <v>1.0773417311845759</v>
      </c>
      <c r="F283" s="89">
        <f t="shared" si="21"/>
        <v>17107.199943124113</v>
      </c>
      <c r="G283" s="89">
        <f t="shared" si="22"/>
        <v>2000</v>
      </c>
      <c r="H283" s="89">
        <f t="shared" si="24"/>
        <v>15107.199943124113</v>
      </c>
      <c r="I283" s="89">
        <f t="shared" si="23"/>
        <v>0</v>
      </c>
      <c r="J283" s="89">
        <f t="shared" si="25"/>
        <v>6000</v>
      </c>
      <c r="K283" s="87">
        <f t="shared" si="26"/>
        <v>0</v>
      </c>
      <c r="L283" s="47">
        <f t="shared" si="27"/>
        <v>1</v>
      </c>
      <c r="M283" s="82"/>
      <c r="N283" s="46"/>
      <c r="O283" s="16"/>
      <c r="S283" s="12"/>
    </row>
    <row r="284" spans="1:19">
      <c r="A284" s="87">
        <v>245</v>
      </c>
      <c r="B284" s="87">
        <v>36</v>
      </c>
      <c r="C284" s="87">
        <v>1984</v>
      </c>
      <c r="D284" s="88">
        <v>0.51</v>
      </c>
      <c r="E284" s="88">
        <v>0.81388425113834195</v>
      </c>
      <c r="F284" s="89">
        <f t="shared" si="21"/>
        <v>13848.685668243332</v>
      </c>
      <c r="G284" s="89">
        <f t="shared" si="22"/>
        <v>2000</v>
      </c>
      <c r="H284" s="89">
        <f t="shared" si="24"/>
        <v>11848.685668243332</v>
      </c>
      <c r="I284" s="89">
        <f t="shared" si="23"/>
        <v>0</v>
      </c>
      <c r="J284" s="89">
        <f t="shared" si="25"/>
        <v>6000</v>
      </c>
      <c r="K284" s="87">
        <f t="shared" si="26"/>
        <v>0</v>
      </c>
      <c r="L284" s="47">
        <f t="shared" si="27"/>
        <v>1</v>
      </c>
      <c r="M284" s="82"/>
      <c r="N284" s="46"/>
      <c r="O284" s="16"/>
      <c r="S284" s="12"/>
    </row>
    <row r="285" spans="1:19">
      <c r="A285" s="87">
        <v>246</v>
      </c>
      <c r="B285" s="87">
        <v>37</v>
      </c>
      <c r="C285" s="87">
        <v>1984</v>
      </c>
      <c r="D285" s="88">
        <v>1.2249999999999999</v>
      </c>
      <c r="E285" s="88">
        <v>0.7767763771604439</v>
      </c>
      <c r="F285" s="89">
        <f t="shared" si="21"/>
        <v>33263.999889407991</v>
      </c>
      <c r="G285" s="89">
        <f t="shared" si="22"/>
        <v>2000</v>
      </c>
      <c r="H285" s="89">
        <f t="shared" si="24"/>
        <v>31263.999889407991</v>
      </c>
      <c r="I285" s="89">
        <f t="shared" si="23"/>
        <v>0</v>
      </c>
      <c r="J285" s="89">
        <f t="shared" si="25"/>
        <v>6000</v>
      </c>
      <c r="K285" s="87">
        <f t="shared" si="26"/>
        <v>0</v>
      </c>
      <c r="L285" s="47">
        <f t="shared" si="27"/>
        <v>1</v>
      </c>
      <c r="M285" s="82"/>
      <c r="N285" s="46"/>
      <c r="O285" s="16"/>
      <c r="S285" s="12"/>
    </row>
    <row r="286" spans="1:19">
      <c r="A286" s="87">
        <v>247</v>
      </c>
      <c r="B286" s="87">
        <v>38</v>
      </c>
      <c r="C286" s="87">
        <v>1984</v>
      </c>
      <c r="D286" s="88">
        <v>0.31</v>
      </c>
      <c r="E286" s="88">
        <v>0.93647558959597588</v>
      </c>
      <c r="F286" s="89">
        <f t="shared" si="21"/>
        <v>8417.8285434420231</v>
      </c>
      <c r="G286" s="89">
        <f t="shared" si="22"/>
        <v>2000</v>
      </c>
      <c r="H286" s="89">
        <f t="shared" si="24"/>
        <v>6417.8285434420231</v>
      </c>
      <c r="I286" s="89">
        <f t="shared" si="23"/>
        <v>0</v>
      </c>
      <c r="J286" s="89">
        <f t="shared" si="25"/>
        <v>6000</v>
      </c>
      <c r="K286" s="87">
        <f t="shared" si="26"/>
        <v>0</v>
      </c>
      <c r="L286" s="47">
        <f t="shared" si="27"/>
        <v>1</v>
      </c>
      <c r="M286" s="82"/>
      <c r="N286" s="46"/>
      <c r="O286" s="16"/>
      <c r="S286" s="12"/>
    </row>
    <row r="287" spans="1:19">
      <c r="A287" s="87">
        <v>248</v>
      </c>
      <c r="B287" s="87">
        <v>39</v>
      </c>
      <c r="C287" s="87">
        <v>1984</v>
      </c>
      <c r="D287" s="88">
        <v>0.63000000000000012</v>
      </c>
      <c r="E287" s="88">
        <v>0.49588070815561902</v>
      </c>
      <c r="F287" s="89">
        <f t="shared" si="21"/>
        <v>17107.199943124117</v>
      </c>
      <c r="G287" s="89">
        <f t="shared" si="22"/>
        <v>2000</v>
      </c>
      <c r="H287" s="89">
        <f t="shared" si="24"/>
        <v>15107.199943124117</v>
      </c>
      <c r="I287" s="89">
        <f t="shared" si="23"/>
        <v>0</v>
      </c>
      <c r="J287" s="89">
        <f t="shared" si="25"/>
        <v>6000</v>
      </c>
      <c r="K287" s="87">
        <f t="shared" si="26"/>
        <v>0</v>
      </c>
      <c r="L287" s="47">
        <f t="shared" si="27"/>
        <v>1</v>
      </c>
      <c r="M287" s="82"/>
      <c r="N287" s="46"/>
      <c r="O287" s="16"/>
      <c r="S287" s="12"/>
    </row>
    <row r="288" spans="1:19">
      <c r="A288" s="87">
        <v>249</v>
      </c>
      <c r="B288" s="87">
        <v>40</v>
      </c>
      <c r="C288" s="87">
        <v>1984</v>
      </c>
      <c r="D288" s="88">
        <v>0.13</v>
      </c>
      <c r="E288" s="88">
        <v>0.63413425132168699</v>
      </c>
      <c r="F288" s="89">
        <f t="shared" si="21"/>
        <v>3530.0571311208491</v>
      </c>
      <c r="G288" s="89">
        <f t="shared" si="22"/>
        <v>0</v>
      </c>
      <c r="H288" s="89">
        <f t="shared" si="24"/>
        <v>3530.0571311208491</v>
      </c>
      <c r="I288" s="89">
        <f t="shared" si="23"/>
        <v>0</v>
      </c>
      <c r="J288" s="89">
        <f t="shared" si="25"/>
        <v>0</v>
      </c>
      <c r="K288" s="87">
        <f t="shared" si="26"/>
        <v>1</v>
      </c>
      <c r="L288" s="47">
        <f t="shared" si="27"/>
        <v>0</v>
      </c>
      <c r="M288" s="82"/>
      <c r="N288" s="46"/>
      <c r="O288" s="16"/>
      <c r="S288" s="12"/>
    </row>
    <row r="289" spans="1:19">
      <c r="A289" s="87">
        <v>250</v>
      </c>
      <c r="B289" s="87">
        <v>41</v>
      </c>
      <c r="C289" s="87">
        <v>1984</v>
      </c>
      <c r="D289" s="88">
        <v>0.3</v>
      </c>
      <c r="E289" s="88">
        <v>0.40681173186851666</v>
      </c>
      <c r="F289" s="89">
        <f t="shared" si="21"/>
        <v>8146.2856872019593</v>
      </c>
      <c r="G289" s="89">
        <f t="shared" si="22"/>
        <v>0</v>
      </c>
      <c r="H289" s="89">
        <f t="shared" si="24"/>
        <v>8146.2856872019593</v>
      </c>
      <c r="I289" s="89">
        <f t="shared" si="23"/>
        <v>0</v>
      </c>
      <c r="J289" s="89">
        <f t="shared" si="25"/>
        <v>0</v>
      </c>
      <c r="K289" s="87">
        <f t="shared" si="26"/>
        <v>1</v>
      </c>
      <c r="L289" s="47">
        <f t="shared" si="27"/>
        <v>0</v>
      </c>
      <c r="M289" s="82"/>
      <c r="N289" s="46"/>
      <c r="O289" s="16"/>
      <c r="S289" s="12"/>
    </row>
    <row r="290" spans="1:19">
      <c r="A290" s="87">
        <v>251</v>
      </c>
      <c r="B290" s="87">
        <v>42</v>
      </c>
      <c r="C290" s="87">
        <v>1984</v>
      </c>
      <c r="D290" s="88">
        <v>4.1250000000000009</v>
      </c>
      <c r="E290" s="88">
        <v>0.34602862169429482</v>
      </c>
      <c r="F290" s="89">
        <f t="shared" si="21"/>
        <v>112011.42819902695</v>
      </c>
      <c r="G290" s="89">
        <f t="shared" si="22"/>
        <v>0</v>
      </c>
      <c r="H290" s="89">
        <f t="shared" si="24"/>
        <v>112011.42819902695</v>
      </c>
      <c r="I290" s="89">
        <f t="shared" si="23"/>
        <v>0</v>
      </c>
      <c r="J290" s="89">
        <f t="shared" si="25"/>
        <v>0</v>
      </c>
      <c r="K290" s="87">
        <f t="shared" si="26"/>
        <v>1</v>
      </c>
      <c r="L290" s="47">
        <f t="shared" si="27"/>
        <v>0</v>
      </c>
      <c r="M290" s="82"/>
      <c r="N290" s="46"/>
      <c r="O290" s="16"/>
      <c r="S290" s="12"/>
    </row>
    <row r="291" spans="1:19">
      <c r="A291" s="87">
        <v>252</v>
      </c>
      <c r="B291" s="87">
        <v>43</v>
      </c>
      <c r="C291" s="87">
        <v>1984</v>
      </c>
      <c r="D291" s="88">
        <v>0.66</v>
      </c>
      <c r="E291" s="88">
        <v>0.33959866107093223</v>
      </c>
      <c r="F291" s="89">
        <f t="shared" si="21"/>
        <v>17921.828511844313</v>
      </c>
      <c r="G291" s="89">
        <f t="shared" si="22"/>
        <v>0</v>
      </c>
      <c r="H291" s="89">
        <f t="shared" si="24"/>
        <v>17921.828511844313</v>
      </c>
      <c r="I291" s="89">
        <f t="shared" si="23"/>
        <v>0</v>
      </c>
      <c r="J291" s="89">
        <f t="shared" si="25"/>
        <v>0</v>
      </c>
      <c r="K291" s="87">
        <f t="shared" si="26"/>
        <v>1</v>
      </c>
      <c r="L291" s="47">
        <f t="shared" si="27"/>
        <v>0</v>
      </c>
      <c r="M291" s="82"/>
      <c r="N291" s="46"/>
      <c r="O291" s="16"/>
      <c r="S291" s="12"/>
    </row>
    <row r="292" spans="1:19">
      <c r="A292" s="87">
        <v>253</v>
      </c>
      <c r="B292" s="87">
        <v>44</v>
      </c>
      <c r="C292" s="87">
        <v>1984</v>
      </c>
      <c r="D292" s="88">
        <v>0.28500000000000003</v>
      </c>
      <c r="E292" s="88">
        <v>0.2507861021064029</v>
      </c>
      <c r="F292" s="89">
        <f t="shared" si="21"/>
        <v>7738.9714028418621</v>
      </c>
      <c r="G292" s="89">
        <f t="shared" si="22"/>
        <v>0</v>
      </c>
      <c r="H292" s="89">
        <f t="shared" si="24"/>
        <v>7738.9714028418621</v>
      </c>
      <c r="I292" s="89">
        <f t="shared" si="23"/>
        <v>0</v>
      </c>
      <c r="J292" s="89">
        <f t="shared" si="25"/>
        <v>0</v>
      </c>
      <c r="K292" s="87">
        <f t="shared" si="26"/>
        <v>1</v>
      </c>
      <c r="L292" s="47">
        <f t="shared" si="27"/>
        <v>0</v>
      </c>
      <c r="M292" s="82"/>
      <c r="N292" s="46"/>
      <c r="O292" s="16"/>
      <c r="S292" s="12"/>
    </row>
    <row r="293" spans="1:19">
      <c r="A293" s="87">
        <v>254</v>
      </c>
      <c r="B293" s="87">
        <v>45</v>
      </c>
      <c r="C293" s="87">
        <v>1984</v>
      </c>
      <c r="D293" s="88">
        <v>3.9999999999999994E-2</v>
      </c>
      <c r="E293" s="88">
        <v>0.24347822809810885</v>
      </c>
      <c r="F293" s="89">
        <f t="shared" si="21"/>
        <v>1086.171424960261</v>
      </c>
      <c r="G293" s="89">
        <f t="shared" si="22"/>
        <v>0</v>
      </c>
      <c r="H293" s="89">
        <f t="shared" si="24"/>
        <v>1086.171424960261</v>
      </c>
      <c r="I293" s="89">
        <f t="shared" si="23"/>
        <v>0</v>
      </c>
      <c r="J293" s="89">
        <f t="shared" si="25"/>
        <v>0</v>
      </c>
      <c r="K293" s="87">
        <f t="shared" si="26"/>
        <v>1</v>
      </c>
      <c r="L293" s="47">
        <f t="shared" si="27"/>
        <v>0</v>
      </c>
      <c r="M293" s="82"/>
      <c r="N293" s="46"/>
      <c r="O293" s="16"/>
      <c r="S293" s="12"/>
    </row>
    <row r="294" spans="1:19">
      <c r="A294" s="87">
        <v>255</v>
      </c>
      <c r="B294" s="87">
        <v>46</v>
      </c>
      <c r="C294" s="87">
        <v>1984</v>
      </c>
      <c r="D294" s="88">
        <v>5.0000000000000001E-3</v>
      </c>
      <c r="E294" s="88">
        <v>0.19539074783219751</v>
      </c>
      <c r="F294" s="89">
        <f t="shared" si="21"/>
        <v>135.77142812003265</v>
      </c>
      <c r="G294" s="89">
        <f t="shared" si="22"/>
        <v>0</v>
      </c>
      <c r="H294" s="89">
        <f t="shared" si="24"/>
        <v>135.77142812003265</v>
      </c>
      <c r="I294" s="89">
        <f t="shared" si="23"/>
        <v>0</v>
      </c>
      <c r="J294" s="89">
        <f t="shared" si="25"/>
        <v>0</v>
      </c>
      <c r="K294" s="87">
        <f t="shared" si="26"/>
        <v>1</v>
      </c>
      <c r="L294" s="47">
        <f t="shared" si="27"/>
        <v>0</v>
      </c>
      <c r="M294" s="82"/>
      <c r="N294" s="46"/>
      <c r="O294" s="16"/>
      <c r="S294" s="12"/>
    </row>
    <row r="295" spans="1:19">
      <c r="A295" s="87">
        <v>256</v>
      </c>
      <c r="B295" s="87">
        <v>47</v>
      </c>
      <c r="C295" s="87">
        <v>1984</v>
      </c>
      <c r="D295" s="88">
        <v>0</v>
      </c>
      <c r="E295" s="88">
        <v>6.9182873945181494E-2</v>
      </c>
      <c r="F295" s="89">
        <f t="shared" si="21"/>
        <v>0</v>
      </c>
      <c r="G295" s="89">
        <f t="shared" si="22"/>
        <v>0</v>
      </c>
      <c r="H295" s="89">
        <f t="shared" si="24"/>
        <v>0</v>
      </c>
      <c r="I295" s="89">
        <f t="shared" si="23"/>
        <v>0</v>
      </c>
      <c r="J295" s="89">
        <f t="shared" si="25"/>
        <v>0</v>
      </c>
      <c r="K295" s="87">
        <f t="shared" si="26"/>
        <v>1</v>
      </c>
      <c r="L295" s="47">
        <f t="shared" si="27"/>
        <v>0</v>
      </c>
      <c r="M295" s="82"/>
      <c r="N295" s="46"/>
      <c r="O295" s="16"/>
      <c r="S295" s="12"/>
    </row>
    <row r="296" spans="1:19">
      <c r="A296" s="87">
        <v>257</v>
      </c>
      <c r="B296" s="87">
        <v>48</v>
      </c>
      <c r="C296" s="87">
        <v>1984</v>
      </c>
      <c r="D296" s="88">
        <v>0</v>
      </c>
      <c r="E296" s="88">
        <v>0</v>
      </c>
      <c r="F296" s="89">
        <f t="shared" ref="F296:F359" si="28">D296*$F$10*43560/12/0.133680556</f>
        <v>0</v>
      </c>
      <c r="G296" s="89">
        <f t="shared" ref="G296:G359" si="29">IF(AND(B296&gt;=$F$11,B296&lt;=$G$11),$F$14,0)</f>
        <v>0</v>
      </c>
      <c r="H296" s="89">
        <f t="shared" si="24"/>
        <v>0</v>
      </c>
      <c r="I296" s="89">
        <f t="shared" ref="I296:I359" si="30">IF(B296&gt;43,0,IF(AND(H296&gt;=0,(I295-H296)&lt;=0),0,IF(H296&lt;=0,ABS(H296)+I295,I295-H296)))</f>
        <v>0</v>
      </c>
      <c r="J296" s="89">
        <f t="shared" si="25"/>
        <v>0</v>
      </c>
      <c r="K296" s="87">
        <f t="shared" si="26"/>
        <v>1</v>
      </c>
      <c r="L296" s="47">
        <f t="shared" si="27"/>
        <v>0</v>
      </c>
      <c r="M296" s="82"/>
      <c r="N296" s="46"/>
      <c r="O296" s="16"/>
      <c r="S296" s="12"/>
    </row>
    <row r="297" spans="1:19">
      <c r="A297" s="87">
        <v>258</v>
      </c>
      <c r="B297" s="87">
        <v>49</v>
      </c>
      <c r="C297" s="87">
        <v>1984</v>
      </c>
      <c r="D297" s="88">
        <v>0</v>
      </c>
      <c r="E297" s="88">
        <v>0</v>
      </c>
      <c r="F297" s="89">
        <f t="shared" si="28"/>
        <v>0</v>
      </c>
      <c r="G297" s="89">
        <f t="shared" si="29"/>
        <v>0</v>
      </c>
      <c r="H297" s="89">
        <f t="shared" ref="H297:H360" si="31">F297-G297</f>
        <v>0</v>
      </c>
      <c r="I297" s="89">
        <f t="shared" si="30"/>
        <v>0</v>
      </c>
      <c r="J297" s="89">
        <f t="shared" ref="J297:J360" si="32">IF(L297=0,0,IF(J296+H297&lt;=0,0,IF(J296+H297&gt;=$F$13,$F$13,J296+H297)))</f>
        <v>0</v>
      </c>
      <c r="K297" s="87">
        <f t="shared" ref="K297:K360" si="33">IF(AND(J297&gt;0,G297&lt;=$F$13),0,1)</f>
        <v>1</v>
      </c>
      <c r="L297" s="47">
        <f t="shared" ref="L297:L360" si="34">IF(OR(B297&gt;43,B297&gt;$G$11,B297&lt;$F$11),0,1)</f>
        <v>0</v>
      </c>
      <c r="M297" s="82"/>
      <c r="N297" s="46"/>
      <c r="O297" s="16"/>
      <c r="S297" s="12"/>
    </row>
    <row r="298" spans="1:19">
      <c r="A298" s="87">
        <v>259</v>
      </c>
      <c r="B298" s="87">
        <v>50</v>
      </c>
      <c r="C298" s="87">
        <v>1984</v>
      </c>
      <c r="D298" s="88">
        <v>0</v>
      </c>
      <c r="E298" s="88">
        <v>0</v>
      </c>
      <c r="F298" s="89">
        <f t="shared" si="28"/>
        <v>0</v>
      </c>
      <c r="G298" s="89">
        <f t="shared" si="29"/>
        <v>0</v>
      </c>
      <c r="H298" s="89">
        <f t="shared" si="31"/>
        <v>0</v>
      </c>
      <c r="I298" s="89">
        <f t="shared" si="30"/>
        <v>0</v>
      </c>
      <c r="J298" s="89">
        <f t="shared" si="32"/>
        <v>0</v>
      </c>
      <c r="K298" s="87">
        <f t="shared" si="33"/>
        <v>1</v>
      </c>
      <c r="L298" s="47">
        <f t="shared" si="34"/>
        <v>0</v>
      </c>
      <c r="M298" s="82"/>
      <c r="N298" s="46"/>
      <c r="O298" s="16"/>
      <c r="S298" s="12"/>
    </row>
    <row r="299" spans="1:19">
      <c r="A299" s="87">
        <v>260</v>
      </c>
      <c r="B299" s="87">
        <v>51</v>
      </c>
      <c r="C299" s="87">
        <v>1984</v>
      </c>
      <c r="D299" s="88">
        <v>0</v>
      </c>
      <c r="E299" s="88">
        <v>0</v>
      </c>
      <c r="F299" s="89">
        <f t="shared" si="28"/>
        <v>0</v>
      </c>
      <c r="G299" s="89">
        <f t="shared" si="29"/>
        <v>0</v>
      </c>
      <c r="H299" s="89">
        <f t="shared" si="31"/>
        <v>0</v>
      </c>
      <c r="I299" s="89">
        <f t="shared" si="30"/>
        <v>0</v>
      </c>
      <c r="J299" s="89">
        <f t="shared" si="32"/>
        <v>0</v>
      </c>
      <c r="K299" s="87">
        <f t="shared" si="33"/>
        <v>1</v>
      </c>
      <c r="L299" s="47">
        <f t="shared" si="34"/>
        <v>0</v>
      </c>
      <c r="M299" s="82"/>
      <c r="N299" s="46"/>
      <c r="O299" s="16"/>
      <c r="S299" s="12"/>
    </row>
    <row r="300" spans="1:19">
      <c r="A300" s="87">
        <v>261</v>
      </c>
      <c r="B300" s="87">
        <v>52</v>
      </c>
      <c r="C300" s="87">
        <v>1984</v>
      </c>
      <c r="D300" s="88">
        <v>0</v>
      </c>
      <c r="E300" s="88">
        <v>0</v>
      </c>
      <c r="F300" s="89">
        <f t="shared" si="28"/>
        <v>0</v>
      </c>
      <c r="G300" s="89">
        <f t="shared" si="29"/>
        <v>0</v>
      </c>
      <c r="H300" s="89">
        <f t="shared" si="31"/>
        <v>0</v>
      </c>
      <c r="I300" s="89">
        <f t="shared" si="30"/>
        <v>0</v>
      </c>
      <c r="J300" s="89">
        <f t="shared" si="32"/>
        <v>0</v>
      </c>
      <c r="K300" s="87">
        <f t="shared" si="33"/>
        <v>1</v>
      </c>
      <c r="L300" s="47">
        <f t="shared" si="34"/>
        <v>0</v>
      </c>
      <c r="M300" s="82"/>
      <c r="N300" s="46"/>
      <c r="O300" s="16"/>
      <c r="S300" s="12"/>
    </row>
    <row r="301" spans="1:19">
      <c r="A301" s="87">
        <v>262</v>
      </c>
      <c r="B301" s="87">
        <v>1</v>
      </c>
      <c r="C301" s="87">
        <v>1985</v>
      </c>
      <c r="D301" s="88">
        <v>0</v>
      </c>
      <c r="E301" s="88">
        <v>0</v>
      </c>
      <c r="F301" s="89">
        <f t="shared" si="28"/>
        <v>0</v>
      </c>
      <c r="G301" s="89">
        <f t="shared" si="29"/>
        <v>0</v>
      </c>
      <c r="H301" s="89">
        <f t="shared" si="31"/>
        <v>0</v>
      </c>
      <c r="I301" s="89">
        <f t="shared" si="30"/>
        <v>0</v>
      </c>
      <c r="J301" s="89">
        <f t="shared" si="32"/>
        <v>0</v>
      </c>
      <c r="K301" s="87">
        <f t="shared" si="33"/>
        <v>1</v>
      </c>
      <c r="L301" s="47">
        <f t="shared" si="34"/>
        <v>0</v>
      </c>
      <c r="M301" s="82"/>
      <c r="N301" s="46"/>
      <c r="O301" s="16"/>
      <c r="S301" s="12"/>
    </row>
    <row r="302" spans="1:19">
      <c r="A302" s="87">
        <v>263</v>
      </c>
      <c r="B302" s="87">
        <v>2</v>
      </c>
      <c r="C302" s="87">
        <v>1985</v>
      </c>
      <c r="D302" s="88">
        <v>0</v>
      </c>
      <c r="E302" s="88">
        <v>0</v>
      </c>
      <c r="F302" s="89">
        <f t="shared" si="28"/>
        <v>0</v>
      </c>
      <c r="G302" s="89">
        <f t="shared" si="29"/>
        <v>0</v>
      </c>
      <c r="H302" s="89">
        <f t="shared" si="31"/>
        <v>0</v>
      </c>
      <c r="I302" s="89">
        <f t="shared" si="30"/>
        <v>0</v>
      </c>
      <c r="J302" s="89">
        <f t="shared" si="32"/>
        <v>0</v>
      </c>
      <c r="K302" s="87">
        <f t="shared" si="33"/>
        <v>1</v>
      </c>
      <c r="L302" s="47">
        <f t="shared" si="34"/>
        <v>0</v>
      </c>
      <c r="M302" s="82"/>
      <c r="N302" s="46"/>
      <c r="O302" s="16"/>
      <c r="S302" s="12"/>
    </row>
    <row r="303" spans="1:19">
      <c r="A303" s="87">
        <v>264</v>
      </c>
      <c r="B303" s="87">
        <v>3</v>
      </c>
      <c r="C303" s="87">
        <v>1985</v>
      </c>
      <c r="D303" s="88">
        <v>0</v>
      </c>
      <c r="E303" s="88">
        <v>0</v>
      </c>
      <c r="F303" s="89">
        <f t="shared" si="28"/>
        <v>0</v>
      </c>
      <c r="G303" s="89">
        <f t="shared" si="29"/>
        <v>0</v>
      </c>
      <c r="H303" s="89">
        <f t="shared" si="31"/>
        <v>0</v>
      </c>
      <c r="I303" s="89">
        <f t="shared" si="30"/>
        <v>0</v>
      </c>
      <c r="J303" s="89">
        <f t="shared" si="32"/>
        <v>0</v>
      </c>
      <c r="K303" s="87">
        <f t="shared" si="33"/>
        <v>1</v>
      </c>
      <c r="L303" s="47">
        <f t="shared" si="34"/>
        <v>0</v>
      </c>
      <c r="M303" s="82"/>
      <c r="N303" s="46"/>
      <c r="O303" s="16"/>
      <c r="S303" s="12"/>
    </row>
    <row r="304" spans="1:19">
      <c r="A304" s="87">
        <v>265</v>
      </c>
      <c r="B304" s="87">
        <v>4</v>
      </c>
      <c r="C304" s="87">
        <v>1985</v>
      </c>
      <c r="D304" s="88">
        <v>0</v>
      </c>
      <c r="E304" s="88">
        <v>0</v>
      </c>
      <c r="F304" s="89">
        <f t="shared" si="28"/>
        <v>0</v>
      </c>
      <c r="G304" s="89">
        <f t="shared" si="29"/>
        <v>0</v>
      </c>
      <c r="H304" s="89">
        <f t="shared" si="31"/>
        <v>0</v>
      </c>
      <c r="I304" s="89">
        <f t="shared" si="30"/>
        <v>0</v>
      </c>
      <c r="J304" s="89">
        <f t="shared" si="32"/>
        <v>0</v>
      </c>
      <c r="K304" s="87">
        <f t="shared" si="33"/>
        <v>1</v>
      </c>
      <c r="L304" s="47">
        <f t="shared" si="34"/>
        <v>0</v>
      </c>
      <c r="M304" s="82"/>
      <c r="N304" s="46"/>
      <c r="O304" s="16"/>
      <c r="S304" s="12"/>
    </row>
    <row r="305" spans="1:19">
      <c r="A305" s="87">
        <v>266</v>
      </c>
      <c r="B305" s="87">
        <v>5</v>
      </c>
      <c r="C305" s="87">
        <v>1985</v>
      </c>
      <c r="D305" s="88">
        <v>0</v>
      </c>
      <c r="E305" s="88">
        <v>0</v>
      </c>
      <c r="F305" s="89">
        <f t="shared" si="28"/>
        <v>0</v>
      </c>
      <c r="G305" s="89">
        <f t="shared" si="29"/>
        <v>0</v>
      </c>
      <c r="H305" s="89">
        <f t="shared" si="31"/>
        <v>0</v>
      </c>
      <c r="I305" s="89">
        <f t="shared" si="30"/>
        <v>0</v>
      </c>
      <c r="J305" s="89">
        <f t="shared" si="32"/>
        <v>0</v>
      </c>
      <c r="K305" s="87">
        <f t="shared" si="33"/>
        <v>1</v>
      </c>
      <c r="L305" s="47">
        <f t="shared" si="34"/>
        <v>0</v>
      </c>
      <c r="M305" s="82"/>
      <c r="N305" s="46"/>
      <c r="O305" s="16"/>
      <c r="S305" s="12"/>
    </row>
    <row r="306" spans="1:19">
      <c r="A306" s="87">
        <v>267</v>
      </c>
      <c r="B306" s="87">
        <v>6</v>
      </c>
      <c r="C306" s="87">
        <v>1985</v>
      </c>
      <c r="D306" s="88">
        <v>0</v>
      </c>
      <c r="E306" s="88">
        <v>0</v>
      </c>
      <c r="F306" s="89">
        <f t="shared" si="28"/>
        <v>0</v>
      </c>
      <c r="G306" s="89">
        <f t="shared" si="29"/>
        <v>0</v>
      </c>
      <c r="H306" s="89">
        <f t="shared" si="31"/>
        <v>0</v>
      </c>
      <c r="I306" s="89">
        <f t="shared" si="30"/>
        <v>0</v>
      </c>
      <c r="J306" s="89">
        <f t="shared" si="32"/>
        <v>0</v>
      </c>
      <c r="K306" s="87">
        <f t="shared" si="33"/>
        <v>1</v>
      </c>
      <c r="L306" s="47">
        <f t="shared" si="34"/>
        <v>0</v>
      </c>
      <c r="M306" s="82"/>
      <c r="N306" s="46"/>
      <c r="O306" s="16"/>
      <c r="S306" s="12"/>
    </row>
    <row r="307" spans="1:19">
      <c r="A307" s="87">
        <v>268</v>
      </c>
      <c r="B307" s="87">
        <v>7</v>
      </c>
      <c r="C307" s="87">
        <v>1985</v>
      </c>
      <c r="D307" s="88">
        <v>0</v>
      </c>
      <c r="E307" s="88">
        <v>0</v>
      </c>
      <c r="F307" s="89">
        <f t="shared" si="28"/>
        <v>0</v>
      </c>
      <c r="G307" s="89">
        <f t="shared" si="29"/>
        <v>0</v>
      </c>
      <c r="H307" s="89">
        <f t="shared" si="31"/>
        <v>0</v>
      </c>
      <c r="I307" s="89">
        <f t="shared" si="30"/>
        <v>0</v>
      </c>
      <c r="J307" s="89">
        <f t="shared" si="32"/>
        <v>0</v>
      </c>
      <c r="K307" s="87">
        <f t="shared" si="33"/>
        <v>1</v>
      </c>
      <c r="L307" s="47">
        <f t="shared" si="34"/>
        <v>0</v>
      </c>
      <c r="M307" s="82"/>
      <c r="N307" s="46"/>
      <c r="O307" s="16"/>
      <c r="S307" s="12"/>
    </row>
    <row r="308" spans="1:19">
      <c r="A308" s="87">
        <v>269</v>
      </c>
      <c r="B308" s="87">
        <v>8</v>
      </c>
      <c r="C308" s="87">
        <v>1985</v>
      </c>
      <c r="D308" s="88">
        <v>0</v>
      </c>
      <c r="E308" s="88">
        <v>0</v>
      </c>
      <c r="F308" s="89">
        <f t="shared" si="28"/>
        <v>0</v>
      </c>
      <c r="G308" s="89">
        <f t="shared" si="29"/>
        <v>0</v>
      </c>
      <c r="H308" s="89">
        <f t="shared" si="31"/>
        <v>0</v>
      </c>
      <c r="I308" s="89">
        <f t="shared" si="30"/>
        <v>0</v>
      </c>
      <c r="J308" s="89">
        <f t="shared" si="32"/>
        <v>0</v>
      </c>
      <c r="K308" s="87">
        <f t="shared" si="33"/>
        <v>1</v>
      </c>
      <c r="L308" s="47">
        <f t="shared" si="34"/>
        <v>0</v>
      </c>
      <c r="M308" s="82"/>
      <c r="N308" s="46"/>
      <c r="O308" s="16"/>
      <c r="S308" s="12"/>
    </row>
    <row r="309" spans="1:19">
      <c r="A309" s="87">
        <v>270</v>
      </c>
      <c r="B309" s="87">
        <v>9</v>
      </c>
      <c r="C309" s="87">
        <v>1985</v>
      </c>
      <c r="D309" s="88">
        <v>0</v>
      </c>
      <c r="E309" s="88">
        <v>0</v>
      </c>
      <c r="F309" s="89">
        <f t="shared" si="28"/>
        <v>0</v>
      </c>
      <c r="G309" s="89">
        <f t="shared" si="29"/>
        <v>0</v>
      </c>
      <c r="H309" s="89">
        <f t="shared" si="31"/>
        <v>0</v>
      </c>
      <c r="I309" s="89">
        <f t="shared" si="30"/>
        <v>0</v>
      </c>
      <c r="J309" s="89">
        <f t="shared" si="32"/>
        <v>0</v>
      </c>
      <c r="K309" s="87">
        <f t="shared" si="33"/>
        <v>1</v>
      </c>
      <c r="L309" s="47">
        <f t="shared" si="34"/>
        <v>0</v>
      </c>
      <c r="M309" s="82"/>
      <c r="N309" s="46"/>
      <c r="O309" s="16"/>
      <c r="S309" s="12"/>
    </row>
    <row r="310" spans="1:19">
      <c r="A310" s="87">
        <v>271</v>
      </c>
      <c r="B310" s="87">
        <v>10</v>
      </c>
      <c r="C310" s="87">
        <v>1985</v>
      </c>
      <c r="D310" s="88">
        <v>0</v>
      </c>
      <c r="E310" s="88">
        <v>0</v>
      </c>
      <c r="F310" s="89">
        <f t="shared" si="28"/>
        <v>0</v>
      </c>
      <c r="G310" s="89">
        <f t="shared" si="29"/>
        <v>0</v>
      </c>
      <c r="H310" s="89">
        <f t="shared" si="31"/>
        <v>0</v>
      </c>
      <c r="I310" s="89">
        <f t="shared" si="30"/>
        <v>0</v>
      </c>
      <c r="J310" s="89">
        <f t="shared" si="32"/>
        <v>0</v>
      </c>
      <c r="K310" s="87">
        <f t="shared" si="33"/>
        <v>1</v>
      </c>
      <c r="L310" s="47">
        <f t="shared" si="34"/>
        <v>0</v>
      </c>
      <c r="M310" s="82"/>
      <c r="N310" s="46"/>
      <c r="O310" s="16"/>
      <c r="S310" s="12"/>
    </row>
    <row r="311" spans="1:19">
      <c r="A311" s="87">
        <v>272</v>
      </c>
      <c r="B311" s="87">
        <v>11</v>
      </c>
      <c r="C311" s="87">
        <v>1985</v>
      </c>
      <c r="D311" s="88">
        <v>0.84500000000000008</v>
      </c>
      <c r="E311" s="88">
        <v>0.30332393669848362</v>
      </c>
      <c r="F311" s="89">
        <f t="shared" si="28"/>
        <v>22945.371352285521</v>
      </c>
      <c r="G311" s="89">
        <f t="shared" si="29"/>
        <v>0</v>
      </c>
      <c r="H311" s="89">
        <f t="shared" si="31"/>
        <v>22945.371352285521</v>
      </c>
      <c r="I311" s="89">
        <f t="shared" si="30"/>
        <v>0</v>
      </c>
      <c r="J311" s="89">
        <f t="shared" si="32"/>
        <v>0</v>
      </c>
      <c r="K311" s="87">
        <f t="shared" si="33"/>
        <v>1</v>
      </c>
      <c r="L311" s="47">
        <f t="shared" si="34"/>
        <v>0</v>
      </c>
      <c r="M311" s="82"/>
      <c r="N311" s="46"/>
      <c r="O311" s="16"/>
      <c r="S311" s="12"/>
    </row>
    <row r="312" spans="1:19">
      <c r="A312" s="87">
        <v>273</v>
      </c>
      <c r="B312" s="87">
        <v>12</v>
      </c>
      <c r="C312" s="87">
        <v>1985</v>
      </c>
      <c r="D312" s="88">
        <v>0.2</v>
      </c>
      <c r="E312" s="88">
        <v>0.51723818844879499</v>
      </c>
      <c r="F312" s="89">
        <f t="shared" si="28"/>
        <v>5430.8571248013059</v>
      </c>
      <c r="G312" s="89">
        <f t="shared" si="29"/>
        <v>0</v>
      </c>
      <c r="H312" s="89">
        <f t="shared" si="31"/>
        <v>5430.8571248013059</v>
      </c>
      <c r="I312" s="89">
        <f t="shared" si="30"/>
        <v>0</v>
      </c>
      <c r="J312" s="89">
        <f t="shared" si="32"/>
        <v>0</v>
      </c>
      <c r="K312" s="87">
        <f t="shared" si="33"/>
        <v>1</v>
      </c>
      <c r="L312" s="47">
        <f t="shared" si="34"/>
        <v>0</v>
      </c>
      <c r="M312" s="82"/>
      <c r="N312" s="46"/>
      <c r="O312" s="16"/>
      <c r="S312" s="12"/>
    </row>
    <row r="313" spans="1:19">
      <c r="A313" s="87">
        <v>274</v>
      </c>
      <c r="B313" s="87">
        <v>13</v>
      </c>
      <c r="C313" s="87">
        <v>1985</v>
      </c>
      <c r="D313" s="88">
        <v>0.745</v>
      </c>
      <c r="E313" s="88">
        <v>0.47729803100921897</v>
      </c>
      <c r="F313" s="89">
        <f t="shared" si="28"/>
        <v>20229.942789884863</v>
      </c>
      <c r="G313" s="89">
        <f t="shared" si="29"/>
        <v>2000</v>
      </c>
      <c r="H313" s="89">
        <f t="shared" si="31"/>
        <v>18229.942789884863</v>
      </c>
      <c r="I313" s="89">
        <f t="shared" si="30"/>
        <v>0</v>
      </c>
      <c r="J313" s="89">
        <f t="shared" si="32"/>
        <v>6000</v>
      </c>
      <c r="K313" s="87">
        <f t="shared" si="33"/>
        <v>0</v>
      </c>
      <c r="L313" s="47">
        <f t="shared" si="34"/>
        <v>1</v>
      </c>
      <c r="M313" s="82"/>
      <c r="N313" s="46"/>
      <c r="O313" s="16"/>
      <c r="S313" s="12"/>
    </row>
    <row r="314" spans="1:19">
      <c r="A314" s="87">
        <v>275</v>
      </c>
      <c r="B314" s="87">
        <v>14</v>
      </c>
      <c r="C314" s="87">
        <v>1985</v>
      </c>
      <c r="D314" s="88">
        <v>1.2549999999999999</v>
      </c>
      <c r="E314" s="88">
        <v>0.52162905458604858</v>
      </c>
      <c r="F314" s="89">
        <f t="shared" si="28"/>
        <v>34078.628458128194</v>
      </c>
      <c r="G314" s="89">
        <f t="shared" si="29"/>
        <v>2000</v>
      </c>
      <c r="H314" s="89">
        <f t="shared" si="31"/>
        <v>32078.628458128194</v>
      </c>
      <c r="I314" s="89">
        <f t="shared" si="30"/>
        <v>0</v>
      </c>
      <c r="J314" s="89">
        <f t="shared" si="32"/>
        <v>6000</v>
      </c>
      <c r="K314" s="87">
        <f t="shared" si="33"/>
        <v>0</v>
      </c>
      <c r="L314" s="47">
        <f t="shared" si="34"/>
        <v>1</v>
      </c>
      <c r="M314" s="82"/>
      <c r="N314" s="46"/>
      <c r="O314" s="16"/>
      <c r="S314" s="12"/>
    </row>
    <row r="315" spans="1:19">
      <c r="A315" s="87">
        <v>276</v>
      </c>
      <c r="B315" s="87">
        <v>15</v>
      </c>
      <c r="C315" s="87">
        <v>1985</v>
      </c>
      <c r="D315" s="88">
        <v>0.22500000000000001</v>
      </c>
      <c r="E315" s="88">
        <v>0.78432047164093799</v>
      </c>
      <c r="F315" s="89">
        <f t="shared" si="28"/>
        <v>6109.7142654014688</v>
      </c>
      <c r="G315" s="89">
        <f t="shared" si="29"/>
        <v>2000</v>
      </c>
      <c r="H315" s="89">
        <f t="shared" si="31"/>
        <v>4109.7142654014688</v>
      </c>
      <c r="I315" s="89">
        <f t="shared" si="30"/>
        <v>0</v>
      </c>
      <c r="J315" s="89">
        <f t="shared" si="32"/>
        <v>6000</v>
      </c>
      <c r="K315" s="87">
        <f t="shared" si="33"/>
        <v>0</v>
      </c>
      <c r="L315" s="47">
        <f t="shared" si="34"/>
        <v>1</v>
      </c>
      <c r="M315" s="82"/>
      <c r="N315" s="46"/>
      <c r="O315" s="16"/>
      <c r="S315" s="12"/>
    </row>
    <row r="316" spans="1:19">
      <c r="A316" s="87">
        <v>277</v>
      </c>
      <c r="B316" s="87">
        <v>16</v>
      </c>
      <c r="C316" s="87">
        <v>1985</v>
      </c>
      <c r="D316" s="88">
        <v>4.4999999999999998E-2</v>
      </c>
      <c r="E316" s="88">
        <v>1.1255023610567119</v>
      </c>
      <c r="F316" s="89">
        <f t="shared" si="28"/>
        <v>1221.9428530802938</v>
      </c>
      <c r="G316" s="89">
        <f t="shared" si="29"/>
        <v>2000</v>
      </c>
      <c r="H316" s="89">
        <f t="shared" si="31"/>
        <v>-778.05714691970616</v>
      </c>
      <c r="I316" s="89">
        <f t="shared" si="30"/>
        <v>778.05714691970616</v>
      </c>
      <c r="J316" s="89">
        <f t="shared" si="32"/>
        <v>5221.9428530802943</v>
      </c>
      <c r="K316" s="87">
        <f t="shared" si="33"/>
        <v>0</v>
      </c>
      <c r="L316" s="47">
        <f t="shared" si="34"/>
        <v>1</v>
      </c>
      <c r="M316" s="82"/>
      <c r="N316" s="46"/>
      <c r="O316" s="16"/>
      <c r="S316" s="12"/>
    </row>
    <row r="317" spans="1:19">
      <c r="A317" s="87">
        <v>278</v>
      </c>
      <c r="B317" s="87">
        <v>17</v>
      </c>
      <c r="C317" s="87">
        <v>1985</v>
      </c>
      <c r="D317" s="88">
        <v>1.5049999999999999</v>
      </c>
      <c r="E317" s="88">
        <v>0.85718346369260201</v>
      </c>
      <c r="F317" s="89">
        <f t="shared" si="28"/>
        <v>40867.19986412982</v>
      </c>
      <c r="G317" s="89">
        <f t="shared" si="29"/>
        <v>2000</v>
      </c>
      <c r="H317" s="89">
        <f t="shared" si="31"/>
        <v>38867.19986412982</v>
      </c>
      <c r="I317" s="89">
        <f t="shared" si="30"/>
        <v>0</v>
      </c>
      <c r="J317" s="89">
        <f t="shared" si="32"/>
        <v>6000</v>
      </c>
      <c r="K317" s="87">
        <f t="shared" si="33"/>
        <v>0</v>
      </c>
      <c r="L317" s="47">
        <f t="shared" si="34"/>
        <v>1</v>
      </c>
      <c r="M317" s="82"/>
      <c r="N317" s="46"/>
      <c r="O317" s="16"/>
      <c r="S317" s="12"/>
    </row>
    <row r="318" spans="1:19">
      <c r="A318" s="87">
        <v>279</v>
      </c>
      <c r="B318" s="87">
        <v>18</v>
      </c>
      <c r="C318" s="87">
        <v>1985</v>
      </c>
      <c r="D318" s="88">
        <v>0.06</v>
      </c>
      <c r="E318" s="88">
        <v>1.2089196838062719</v>
      </c>
      <c r="F318" s="89">
        <f t="shared" si="28"/>
        <v>1629.2571374403917</v>
      </c>
      <c r="G318" s="89">
        <f t="shared" si="29"/>
        <v>2000</v>
      </c>
      <c r="H318" s="89">
        <f t="shared" si="31"/>
        <v>-370.74286255960828</v>
      </c>
      <c r="I318" s="89">
        <f t="shared" si="30"/>
        <v>370.74286255960828</v>
      </c>
      <c r="J318" s="89">
        <f t="shared" si="32"/>
        <v>5629.2571374403915</v>
      </c>
      <c r="K318" s="87">
        <f t="shared" si="33"/>
        <v>0</v>
      </c>
      <c r="L318" s="47">
        <f t="shared" si="34"/>
        <v>1</v>
      </c>
      <c r="M318" s="82"/>
      <c r="N318" s="46"/>
      <c r="O318" s="16"/>
      <c r="S318" s="12"/>
    </row>
    <row r="319" spans="1:19">
      <c r="A319" s="87">
        <v>280</v>
      </c>
      <c r="B319" s="87">
        <v>19</v>
      </c>
      <c r="C319" s="87">
        <v>1985</v>
      </c>
      <c r="D319" s="88">
        <v>0.88500000000000001</v>
      </c>
      <c r="E319" s="88">
        <v>1.2633811010735558</v>
      </c>
      <c r="F319" s="89">
        <f t="shared" si="28"/>
        <v>24031.542777245777</v>
      </c>
      <c r="G319" s="89">
        <f t="shared" si="29"/>
        <v>2000</v>
      </c>
      <c r="H319" s="89">
        <f t="shared" si="31"/>
        <v>22031.542777245777</v>
      </c>
      <c r="I319" s="89">
        <f t="shared" si="30"/>
        <v>0</v>
      </c>
      <c r="J319" s="89">
        <f t="shared" si="32"/>
        <v>6000</v>
      </c>
      <c r="K319" s="87">
        <f t="shared" si="33"/>
        <v>0</v>
      </c>
      <c r="L319" s="47">
        <f t="shared" si="34"/>
        <v>1</v>
      </c>
      <c r="M319" s="82"/>
      <c r="N319" s="46"/>
      <c r="O319" s="16"/>
      <c r="S319" s="12"/>
    </row>
    <row r="320" spans="1:19">
      <c r="A320" s="87">
        <v>281</v>
      </c>
      <c r="B320" s="87">
        <v>20</v>
      </c>
      <c r="C320" s="87">
        <v>1985</v>
      </c>
      <c r="D320" s="88">
        <v>1.04</v>
      </c>
      <c r="E320" s="88">
        <v>0.99183621946076794</v>
      </c>
      <c r="F320" s="89">
        <f t="shared" si="28"/>
        <v>28240.457048966793</v>
      </c>
      <c r="G320" s="89">
        <f t="shared" si="29"/>
        <v>2000</v>
      </c>
      <c r="H320" s="89">
        <f t="shared" si="31"/>
        <v>26240.457048966793</v>
      </c>
      <c r="I320" s="89">
        <f t="shared" si="30"/>
        <v>0</v>
      </c>
      <c r="J320" s="89">
        <f t="shared" si="32"/>
        <v>6000</v>
      </c>
      <c r="K320" s="87">
        <f t="shared" si="33"/>
        <v>0</v>
      </c>
      <c r="L320" s="47">
        <f t="shared" si="34"/>
        <v>1</v>
      </c>
      <c r="M320" s="82"/>
      <c r="N320" s="46"/>
      <c r="O320" s="16"/>
      <c r="S320" s="12"/>
    </row>
    <row r="321" spans="1:19">
      <c r="A321" s="87">
        <v>282</v>
      </c>
      <c r="B321" s="87">
        <v>21</v>
      </c>
      <c r="C321" s="87">
        <v>1985</v>
      </c>
      <c r="D321" s="88">
        <v>0.31000000000000005</v>
      </c>
      <c r="E321" s="88">
        <v>1.2661834632754219</v>
      </c>
      <c r="F321" s="89">
        <f t="shared" si="28"/>
        <v>8417.828543442025</v>
      </c>
      <c r="G321" s="89">
        <f t="shared" si="29"/>
        <v>2000</v>
      </c>
      <c r="H321" s="89">
        <f t="shared" si="31"/>
        <v>6417.828543442025</v>
      </c>
      <c r="I321" s="89">
        <f t="shared" si="30"/>
        <v>0</v>
      </c>
      <c r="J321" s="89">
        <f t="shared" si="32"/>
        <v>6000</v>
      </c>
      <c r="K321" s="87">
        <f t="shared" si="33"/>
        <v>0</v>
      </c>
      <c r="L321" s="47">
        <f t="shared" si="34"/>
        <v>1</v>
      </c>
      <c r="M321" s="82"/>
      <c r="N321" s="46"/>
      <c r="O321" s="16"/>
      <c r="S321" s="12"/>
    </row>
    <row r="322" spans="1:19">
      <c r="A322" s="87">
        <v>283</v>
      </c>
      <c r="B322" s="87">
        <v>22</v>
      </c>
      <c r="C322" s="87">
        <v>1985</v>
      </c>
      <c r="D322" s="88">
        <v>1.6049999999999998</v>
      </c>
      <c r="E322" s="88">
        <v>1.187462990914772</v>
      </c>
      <c r="F322" s="89">
        <f t="shared" si="28"/>
        <v>43582.628426530471</v>
      </c>
      <c r="G322" s="89">
        <f t="shared" si="29"/>
        <v>2000</v>
      </c>
      <c r="H322" s="89">
        <f t="shared" si="31"/>
        <v>41582.628426530471</v>
      </c>
      <c r="I322" s="89">
        <f t="shared" si="30"/>
        <v>0</v>
      </c>
      <c r="J322" s="89">
        <f t="shared" si="32"/>
        <v>6000</v>
      </c>
      <c r="K322" s="87">
        <f t="shared" si="33"/>
        <v>0</v>
      </c>
      <c r="L322" s="47">
        <f t="shared" si="34"/>
        <v>1</v>
      </c>
      <c r="M322" s="82"/>
      <c r="N322" s="46"/>
      <c r="O322" s="16"/>
      <c r="S322" s="12"/>
    </row>
    <row r="323" spans="1:19">
      <c r="A323" s="87">
        <v>284</v>
      </c>
      <c r="B323" s="87">
        <v>23</v>
      </c>
      <c r="C323" s="87">
        <v>1985</v>
      </c>
      <c r="D323" s="88">
        <v>1.4999999999999999E-2</v>
      </c>
      <c r="E323" s="88">
        <v>1.4024669277033417</v>
      </c>
      <c r="F323" s="89">
        <f t="shared" si="28"/>
        <v>407.31428436009793</v>
      </c>
      <c r="G323" s="89">
        <f t="shared" si="29"/>
        <v>2000</v>
      </c>
      <c r="H323" s="89">
        <f t="shared" si="31"/>
        <v>-1592.6857156399021</v>
      </c>
      <c r="I323" s="89">
        <f t="shared" si="30"/>
        <v>1592.6857156399021</v>
      </c>
      <c r="J323" s="89">
        <f t="shared" si="32"/>
        <v>4407.3142843600981</v>
      </c>
      <c r="K323" s="87">
        <f t="shared" si="33"/>
        <v>0</v>
      </c>
      <c r="L323" s="47">
        <f t="shared" si="34"/>
        <v>1</v>
      </c>
      <c r="M323" s="82"/>
      <c r="N323" s="46"/>
      <c r="O323" s="16"/>
      <c r="S323" s="12"/>
    </row>
    <row r="324" spans="1:19">
      <c r="A324" s="87">
        <v>285</v>
      </c>
      <c r="B324" s="87">
        <v>24</v>
      </c>
      <c r="C324" s="87">
        <v>1985</v>
      </c>
      <c r="D324" s="88">
        <v>1.27</v>
      </c>
      <c r="E324" s="88">
        <v>1.076703935909636</v>
      </c>
      <c r="F324" s="89">
        <f t="shared" si="28"/>
        <v>34485.942742488296</v>
      </c>
      <c r="G324" s="89">
        <f t="shared" si="29"/>
        <v>2000</v>
      </c>
      <c r="H324" s="89">
        <f t="shared" si="31"/>
        <v>32485.942742488296</v>
      </c>
      <c r="I324" s="89">
        <f t="shared" si="30"/>
        <v>0</v>
      </c>
      <c r="J324" s="89">
        <f t="shared" si="32"/>
        <v>6000</v>
      </c>
      <c r="K324" s="87">
        <f t="shared" si="33"/>
        <v>0</v>
      </c>
      <c r="L324" s="47">
        <f t="shared" si="34"/>
        <v>1</v>
      </c>
      <c r="M324" s="82"/>
      <c r="N324" s="46"/>
      <c r="O324" s="16"/>
      <c r="S324" s="12"/>
    </row>
    <row r="325" spans="1:19">
      <c r="A325" s="87">
        <v>286</v>
      </c>
      <c r="B325" s="87">
        <v>25</v>
      </c>
      <c r="C325" s="87">
        <v>1985</v>
      </c>
      <c r="D325" s="88">
        <v>0.57499999999999996</v>
      </c>
      <c r="E325" s="88">
        <v>1.3584610222364168</v>
      </c>
      <c r="F325" s="89">
        <f t="shared" si="28"/>
        <v>15613.714233803752</v>
      </c>
      <c r="G325" s="89">
        <f t="shared" si="29"/>
        <v>2000</v>
      </c>
      <c r="H325" s="89">
        <f t="shared" si="31"/>
        <v>13613.714233803752</v>
      </c>
      <c r="I325" s="89">
        <f t="shared" si="30"/>
        <v>0</v>
      </c>
      <c r="J325" s="89">
        <f t="shared" si="32"/>
        <v>6000</v>
      </c>
      <c r="K325" s="87">
        <f t="shared" si="33"/>
        <v>0</v>
      </c>
      <c r="L325" s="47">
        <f t="shared" si="34"/>
        <v>1</v>
      </c>
      <c r="M325" s="82"/>
      <c r="N325" s="46"/>
      <c r="O325" s="16"/>
      <c r="S325" s="12"/>
    </row>
    <row r="326" spans="1:19">
      <c r="A326" s="87">
        <v>287</v>
      </c>
      <c r="B326" s="87">
        <v>26</v>
      </c>
      <c r="C326" s="87">
        <v>1985</v>
      </c>
      <c r="D326" s="88">
        <v>0.18</v>
      </c>
      <c r="E326" s="88">
        <v>1.323970864791282</v>
      </c>
      <c r="F326" s="89">
        <f t="shared" si="28"/>
        <v>4887.7714123211754</v>
      </c>
      <c r="G326" s="89">
        <f t="shared" si="29"/>
        <v>2000</v>
      </c>
      <c r="H326" s="89">
        <f t="shared" si="31"/>
        <v>2887.7714123211754</v>
      </c>
      <c r="I326" s="89">
        <f t="shared" si="30"/>
        <v>0</v>
      </c>
      <c r="J326" s="89">
        <f t="shared" si="32"/>
        <v>6000</v>
      </c>
      <c r="K326" s="87">
        <f t="shared" si="33"/>
        <v>0</v>
      </c>
      <c r="L326" s="47">
        <f t="shared" si="34"/>
        <v>1</v>
      </c>
      <c r="M326" s="82"/>
      <c r="N326" s="46"/>
      <c r="O326" s="16"/>
      <c r="S326" s="12"/>
    </row>
    <row r="327" spans="1:19">
      <c r="A327" s="87">
        <v>288</v>
      </c>
      <c r="B327" s="87">
        <v>27</v>
      </c>
      <c r="C327" s="87">
        <v>1985</v>
      </c>
      <c r="D327" s="88">
        <v>0.08</v>
      </c>
      <c r="E327" s="88">
        <v>1.6057555101731529</v>
      </c>
      <c r="F327" s="89">
        <f t="shared" si="28"/>
        <v>2172.3428499205224</v>
      </c>
      <c r="G327" s="89">
        <f t="shared" si="29"/>
        <v>2000</v>
      </c>
      <c r="H327" s="89">
        <f t="shared" si="31"/>
        <v>172.34284992052244</v>
      </c>
      <c r="I327" s="89">
        <f t="shared" si="30"/>
        <v>0</v>
      </c>
      <c r="J327" s="89">
        <f t="shared" si="32"/>
        <v>6000</v>
      </c>
      <c r="K327" s="87">
        <f t="shared" si="33"/>
        <v>0</v>
      </c>
      <c r="L327" s="47">
        <f t="shared" si="34"/>
        <v>1</v>
      </c>
      <c r="M327" s="82"/>
      <c r="N327" s="46"/>
      <c r="O327" s="16"/>
      <c r="S327" s="12"/>
    </row>
    <row r="328" spans="1:19">
      <c r="A328" s="87">
        <v>289</v>
      </c>
      <c r="B328" s="87">
        <v>28</v>
      </c>
      <c r="C328" s="87">
        <v>1985</v>
      </c>
      <c r="D328" s="88">
        <v>1.4999999999999999E-2</v>
      </c>
      <c r="E328" s="88">
        <v>1.6097066912714848</v>
      </c>
      <c r="F328" s="89">
        <f t="shared" si="28"/>
        <v>407.31428436009793</v>
      </c>
      <c r="G328" s="89">
        <f t="shared" si="29"/>
        <v>2000</v>
      </c>
      <c r="H328" s="89">
        <f t="shared" si="31"/>
        <v>-1592.6857156399021</v>
      </c>
      <c r="I328" s="89">
        <f t="shared" si="30"/>
        <v>1592.6857156399021</v>
      </c>
      <c r="J328" s="89">
        <f t="shared" si="32"/>
        <v>4407.3142843600981</v>
      </c>
      <c r="K328" s="87">
        <f t="shared" si="33"/>
        <v>0</v>
      </c>
      <c r="L328" s="47">
        <f t="shared" si="34"/>
        <v>1</v>
      </c>
      <c r="M328" s="82"/>
      <c r="N328" s="46"/>
      <c r="O328" s="16"/>
      <c r="S328" s="12"/>
    </row>
    <row r="329" spans="1:19">
      <c r="A329" s="87">
        <v>290</v>
      </c>
      <c r="B329" s="87">
        <v>29</v>
      </c>
      <c r="C329" s="87">
        <v>1985</v>
      </c>
      <c r="D329" s="88">
        <v>0.39500000000000002</v>
      </c>
      <c r="E329" s="88">
        <v>1.5359149590632881</v>
      </c>
      <c r="F329" s="89">
        <f t="shared" si="28"/>
        <v>10725.94282148258</v>
      </c>
      <c r="G329" s="89">
        <f t="shared" si="29"/>
        <v>2000</v>
      </c>
      <c r="H329" s="89">
        <f t="shared" si="31"/>
        <v>8725.9428214825803</v>
      </c>
      <c r="I329" s="89">
        <f t="shared" si="30"/>
        <v>0</v>
      </c>
      <c r="J329" s="89">
        <f t="shared" si="32"/>
        <v>6000</v>
      </c>
      <c r="K329" s="87">
        <f t="shared" si="33"/>
        <v>0</v>
      </c>
      <c r="L329" s="47">
        <f t="shared" si="34"/>
        <v>1</v>
      </c>
      <c r="M329" s="82"/>
      <c r="N329" s="46"/>
      <c r="O329" s="16"/>
      <c r="S329" s="12"/>
    </row>
    <row r="330" spans="1:19">
      <c r="A330" s="87">
        <v>291</v>
      </c>
      <c r="B330" s="87">
        <v>30</v>
      </c>
      <c r="C330" s="87">
        <v>1985</v>
      </c>
      <c r="D330" s="88">
        <v>1.63</v>
      </c>
      <c r="E330" s="88">
        <v>1.4679736205499108</v>
      </c>
      <c r="F330" s="89">
        <f t="shared" si="28"/>
        <v>44261.485567130636</v>
      </c>
      <c r="G330" s="89">
        <f t="shared" si="29"/>
        <v>2000</v>
      </c>
      <c r="H330" s="89">
        <f t="shared" si="31"/>
        <v>42261.485567130636</v>
      </c>
      <c r="I330" s="89">
        <f t="shared" si="30"/>
        <v>0</v>
      </c>
      <c r="J330" s="89">
        <f t="shared" si="32"/>
        <v>6000</v>
      </c>
      <c r="K330" s="87">
        <f t="shared" si="33"/>
        <v>0</v>
      </c>
      <c r="L330" s="47">
        <f t="shared" si="34"/>
        <v>1</v>
      </c>
      <c r="M330" s="82"/>
      <c r="N330" s="46"/>
      <c r="O330" s="16"/>
      <c r="S330" s="12"/>
    </row>
    <row r="331" spans="1:19">
      <c r="A331" s="87">
        <v>292</v>
      </c>
      <c r="B331" s="87">
        <v>31</v>
      </c>
      <c r="C331" s="87">
        <v>1985</v>
      </c>
      <c r="D331" s="88">
        <v>0.12000000000000001</v>
      </c>
      <c r="E331" s="88">
        <v>1.275994486887462</v>
      </c>
      <c r="F331" s="89">
        <f t="shared" si="28"/>
        <v>3258.5142748807843</v>
      </c>
      <c r="G331" s="89">
        <f t="shared" si="29"/>
        <v>2000</v>
      </c>
      <c r="H331" s="89">
        <f t="shared" si="31"/>
        <v>1258.5142748807843</v>
      </c>
      <c r="I331" s="89">
        <f t="shared" si="30"/>
        <v>0</v>
      </c>
      <c r="J331" s="89">
        <f t="shared" si="32"/>
        <v>6000</v>
      </c>
      <c r="K331" s="87">
        <f t="shared" si="33"/>
        <v>0</v>
      </c>
      <c r="L331" s="47">
        <f t="shared" si="34"/>
        <v>1</v>
      </c>
      <c r="M331" s="82"/>
      <c r="N331" s="46"/>
      <c r="O331" s="16"/>
      <c r="S331" s="12"/>
    </row>
    <row r="332" spans="1:19">
      <c r="A332" s="87">
        <v>293</v>
      </c>
      <c r="B332" s="87">
        <v>32</v>
      </c>
      <c r="C332" s="87">
        <v>1985</v>
      </c>
      <c r="D332" s="88">
        <v>0.33</v>
      </c>
      <c r="E332" s="88">
        <v>1.3298712584860508</v>
      </c>
      <c r="F332" s="89">
        <f t="shared" si="28"/>
        <v>8960.9142559221564</v>
      </c>
      <c r="G332" s="89">
        <f t="shared" si="29"/>
        <v>2000</v>
      </c>
      <c r="H332" s="89">
        <f t="shared" si="31"/>
        <v>6960.9142559221564</v>
      </c>
      <c r="I332" s="89">
        <f t="shared" si="30"/>
        <v>0</v>
      </c>
      <c r="J332" s="89">
        <f t="shared" si="32"/>
        <v>6000</v>
      </c>
      <c r="K332" s="87">
        <f t="shared" si="33"/>
        <v>0</v>
      </c>
      <c r="L332" s="47">
        <f t="shared" si="34"/>
        <v>1</v>
      </c>
      <c r="M332" s="82"/>
      <c r="N332" s="46"/>
      <c r="O332" s="16"/>
      <c r="S332" s="12"/>
    </row>
    <row r="333" spans="1:19">
      <c r="A333" s="87">
        <v>294</v>
      </c>
      <c r="B333" s="87">
        <v>33</v>
      </c>
      <c r="C333" s="87">
        <v>1985</v>
      </c>
      <c r="D333" s="88">
        <v>2.76</v>
      </c>
      <c r="E333" s="88">
        <v>1.1069618098945209</v>
      </c>
      <c r="F333" s="89">
        <f t="shared" si="28"/>
        <v>74945.828322258021</v>
      </c>
      <c r="G333" s="89">
        <f t="shared" si="29"/>
        <v>2000</v>
      </c>
      <c r="H333" s="89">
        <f t="shared" si="31"/>
        <v>72945.828322258021</v>
      </c>
      <c r="I333" s="89">
        <f t="shared" si="30"/>
        <v>0</v>
      </c>
      <c r="J333" s="89">
        <f t="shared" si="32"/>
        <v>6000</v>
      </c>
      <c r="K333" s="87">
        <f t="shared" si="33"/>
        <v>0</v>
      </c>
      <c r="L333" s="47">
        <f t="shared" si="34"/>
        <v>1</v>
      </c>
      <c r="M333" s="82"/>
      <c r="N333" s="46"/>
      <c r="O333" s="16"/>
      <c r="S333" s="12"/>
    </row>
    <row r="334" spans="1:19">
      <c r="A334" s="87">
        <v>295</v>
      </c>
      <c r="B334" s="87">
        <v>34</v>
      </c>
      <c r="C334" s="87">
        <v>1985</v>
      </c>
      <c r="D334" s="88">
        <v>0.44</v>
      </c>
      <c r="E334" s="88">
        <v>0.81235314877769904</v>
      </c>
      <c r="F334" s="89">
        <f t="shared" si="28"/>
        <v>11947.885674562873</v>
      </c>
      <c r="G334" s="89">
        <f t="shared" si="29"/>
        <v>2000</v>
      </c>
      <c r="H334" s="89">
        <f t="shared" si="31"/>
        <v>9947.8856745628727</v>
      </c>
      <c r="I334" s="89">
        <f t="shared" si="30"/>
        <v>0</v>
      </c>
      <c r="J334" s="89">
        <f t="shared" si="32"/>
        <v>6000</v>
      </c>
      <c r="K334" s="87">
        <f t="shared" si="33"/>
        <v>0</v>
      </c>
      <c r="L334" s="47">
        <f t="shared" si="34"/>
        <v>1</v>
      </c>
      <c r="M334" s="82"/>
      <c r="N334" s="46"/>
      <c r="O334" s="16"/>
      <c r="S334" s="12"/>
    </row>
    <row r="335" spans="1:19">
      <c r="A335" s="87">
        <v>296</v>
      </c>
      <c r="B335" s="87">
        <v>35</v>
      </c>
      <c r="C335" s="87">
        <v>1985</v>
      </c>
      <c r="D335" s="88">
        <v>1.5</v>
      </c>
      <c r="E335" s="88">
        <v>0.91612952662460301</v>
      </c>
      <c r="F335" s="89">
        <f t="shared" si="28"/>
        <v>40731.428436009795</v>
      </c>
      <c r="G335" s="89">
        <f t="shared" si="29"/>
        <v>2000</v>
      </c>
      <c r="H335" s="89">
        <f t="shared" si="31"/>
        <v>38731.428436009795</v>
      </c>
      <c r="I335" s="89">
        <f t="shared" si="30"/>
        <v>0</v>
      </c>
      <c r="J335" s="89">
        <f t="shared" si="32"/>
        <v>6000</v>
      </c>
      <c r="K335" s="87">
        <f t="shared" si="33"/>
        <v>0</v>
      </c>
      <c r="L335" s="47">
        <f t="shared" si="34"/>
        <v>1</v>
      </c>
      <c r="M335" s="82"/>
      <c r="N335" s="46"/>
      <c r="O335" s="16"/>
      <c r="S335" s="12"/>
    </row>
    <row r="336" spans="1:19">
      <c r="A336" s="87">
        <v>297</v>
      </c>
      <c r="B336" s="87">
        <v>36</v>
      </c>
      <c r="C336" s="87">
        <v>1985</v>
      </c>
      <c r="D336" s="88">
        <v>0.69500000000000006</v>
      </c>
      <c r="E336" s="88">
        <v>1.1005527547829479</v>
      </c>
      <c r="F336" s="89">
        <f t="shared" si="28"/>
        <v>18872.22850868454</v>
      </c>
      <c r="G336" s="89">
        <f t="shared" si="29"/>
        <v>2000</v>
      </c>
      <c r="H336" s="89">
        <f t="shared" si="31"/>
        <v>16872.22850868454</v>
      </c>
      <c r="I336" s="89">
        <f t="shared" si="30"/>
        <v>0</v>
      </c>
      <c r="J336" s="89">
        <f t="shared" si="32"/>
        <v>6000</v>
      </c>
      <c r="K336" s="87">
        <f t="shared" si="33"/>
        <v>0</v>
      </c>
      <c r="L336" s="47">
        <f t="shared" si="34"/>
        <v>1</v>
      </c>
      <c r="M336" s="82"/>
      <c r="N336" s="46"/>
      <c r="O336" s="16"/>
      <c r="S336" s="12"/>
    </row>
    <row r="337" spans="1:19">
      <c r="A337" s="87">
        <v>298</v>
      </c>
      <c r="B337" s="87">
        <v>37</v>
      </c>
      <c r="C337" s="87">
        <v>1985</v>
      </c>
      <c r="D337" s="88">
        <v>0.64500000000000002</v>
      </c>
      <c r="E337" s="88">
        <v>0.77687480235719397</v>
      </c>
      <c r="F337" s="89">
        <f t="shared" si="28"/>
        <v>17514.514227484211</v>
      </c>
      <c r="G337" s="89">
        <f t="shared" si="29"/>
        <v>2000</v>
      </c>
      <c r="H337" s="89">
        <f t="shared" si="31"/>
        <v>15514.514227484211</v>
      </c>
      <c r="I337" s="89">
        <f t="shared" si="30"/>
        <v>0</v>
      </c>
      <c r="J337" s="89">
        <f t="shared" si="32"/>
        <v>6000</v>
      </c>
      <c r="K337" s="87">
        <f t="shared" si="33"/>
        <v>0</v>
      </c>
      <c r="L337" s="47">
        <f t="shared" si="34"/>
        <v>1</v>
      </c>
      <c r="M337" s="82"/>
      <c r="N337" s="46"/>
      <c r="O337" s="16"/>
      <c r="S337" s="12"/>
    </row>
    <row r="338" spans="1:19">
      <c r="A338" s="87">
        <v>299</v>
      </c>
      <c r="B338" s="87">
        <v>38</v>
      </c>
      <c r="C338" s="87">
        <v>1985</v>
      </c>
      <c r="D338" s="88">
        <v>0.91</v>
      </c>
      <c r="E338" s="88">
        <v>0.79790551099715989</v>
      </c>
      <c r="F338" s="89">
        <f t="shared" si="28"/>
        <v>24710.399917845942</v>
      </c>
      <c r="G338" s="89">
        <f t="shared" si="29"/>
        <v>2000</v>
      </c>
      <c r="H338" s="89">
        <f t="shared" si="31"/>
        <v>22710.399917845942</v>
      </c>
      <c r="I338" s="89">
        <f t="shared" si="30"/>
        <v>0</v>
      </c>
      <c r="J338" s="89">
        <f t="shared" si="32"/>
        <v>6000</v>
      </c>
      <c r="K338" s="87">
        <f t="shared" si="33"/>
        <v>0</v>
      </c>
      <c r="L338" s="47">
        <f t="shared" si="34"/>
        <v>1</v>
      </c>
      <c r="M338" s="82"/>
      <c r="N338" s="46"/>
      <c r="O338" s="16"/>
      <c r="S338" s="12"/>
    </row>
    <row r="339" spans="1:19">
      <c r="A339" s="87">
        <v>300</v>
      </c>
      <c r="B339" s="87">
        <v>39</v>
      </c>
      <c r="C339" s="87">
        <v>1985</v>
      </c>
      <c r="D339" s="88">
        <v>1.4049999999999998</v>
      </c>
      <c r="E339" s="88">
        <v>0.49219015697828095</v>
      </c>
      <c r="F339" s="89">
        <f t="shared" si="28"/>
        <v>38151.771301729168</v>
      </c>
      <c r="G339" s="89">
        <f t="shared" si="29"/>
        <v>2000</v>
      </c>
      <c r="H339" s="89">
        <f t="shared" si="31"/>
        <v>36151.771301729168</v>
      </c>
      <c r="I339" s="89">
        <f t="shared" si="30"/>
        <v>0</v>
      </c>
      <c r="J339" s="89">
        <f t="shared" si="32"/>
        <v>6000</v>
      </c>
      <c r="K339" s="87">
        <f t="shared" si="33"/>
        <v>0</v>
      </c>
      <c r="L339" s="47">
        <f t="shared" si="34"/>
        <v>1</v>
      </c>
      <c r="M339" s="82"/>
      <c r="N339" s="46"/>
      <c r="O339" s="16"/>
      <c r="S339" s="12"/>
    </row>
    <row r="340" spans="1:19">
      <c r="A340" s="87">
        <v>301</v>
      </c>
      <c r="B340" s="87">
        <v>40</v>
      </c>
      <c r="C340" s="87">
        <v>1985</v>
      </c>
      <c r="D340" s="88">
        <v>2.83</v>
      </c>
      <c r="E340" s="88">
        <v>0.40981283422766024</v>
      </c>
      <c r="F340" s="89">
        <f t="shared" si="28"/>
        <v>76846.628315938477</v>
      </c>
      <c r="G340" s="89">
        <f t="shared" si="29"/>
        <v>0</v>
      </c>
      <c r="H340" s="89">
        <f t="shared" si="31"/>
        <v>76846.628315938477</v>
      </c>
      <c r="I340" s="89">
        <f t="shared" si="30"/>
        <v>0</v>
      </c>
      <c r="J340" s="89">
        <f t="shared" si="32"/>
        <v>0</v>
      </c>
      <c r="K340" s="87">
        <f t="shared" si="33"/>
        <v>1</v>
      </c>
      <c r="L340" s="47">
        <f t="shared" si="34"/>
        <v>0</v>
      </c>
      <c r="M340" s="82"/>
      <c r="N340" s="46"/>
      <c r="O340" s="16"/>
      <c r="S340" s="12"/>
    </row>
    <row r="341" spans="1:19">
      <c r="A341" s="87">
        <v>302</v>
      </c>
      <c r="B341" s="87">
        <v>41</v>
      </c>
      <c r="C341" s="87">
        <v>1985</v>
      </c>
      <c r="D341" s="88">
        <v>1.2449999999999999</v>
      </c>
      <c r="E341" s="88">
        <v>0.42954527515241497</v>
      </c>
      <c r="F341" s="89">
        <f t="shared" si="28"/>
        <v>33807.085601888124</v>
      </c>
      <c r="G341" s="89">
        <f t="shared" si="29"/>
        <v>0</v>
      </c>
      <c r="H341" s="89">
        <f t="shared" si="31"/>
        <v>33807.085601888124</v>
      </c>
      <c r="I341" s="89">
        <f t="shared" si="30"/>
        <v>0</v>
      </c>
      <c r="J341" s="89">
        <f t="shared" si="32"/>
        <v>0</v>
      </c>
      <c r="K341" s="87">
        <f t="shared" si="33"/>
        <v>1</v>
      </c>
      <c r="L341" s="47">
        <f t="shared" si="34"/>
        <v>0</v>
      </c>
      <c r="M341" s="82"/>
      <c r="N341" s="46"/>
      <c r="O341" s="16"/>
      <c r="S341" s="12"/>
    </row>
    <row r="342" spans="1:19">
      <c r="A342" s="87">
        <v>303</v>
      </c>
      <c r="B342" s="87">
        <v>42</v>
      </c>
      <c r="C342" s="87">
        <v>1985</v>
      </c>
      <c r="D342" s="88">
        <v>0.2</v>
      </c>
      <c r="E342" s="88">
        <v>0.44697755859920102</v>
      </c>
      <c r="F342" s="89">
        <f t="shared" si="28"/>
        <v>5430.8571248013059</v>
      </c>
      <c r="G342" s="89">
        <f t="shared" si="29"/>
        <v>0</v>
      </c>
      <c r="H342" s="89">
        <f t="shared" si="31"/>
        <v>5430.8571248013059</v>
      </c>
      <c r="I342" s="89">
        <f t="shared" si="30"/>
        <v>0</v>
      </c>
      <c r="J342" s="89">
        <f t="shared" si="32"/>
        <v>0</v>
      </c>
      <c r="K342" s="87">
        <f t="shared" si="33"/>
        <v>1</v>
      </c>
      <c r="L342" s="47">
        <f t="shared" si="34"/>
        <v>0</v>
      </c>
      <c r="M342" s="82"/>
      <c r="N342" s="46"/>
      <c r="O342" s="16"/>
      <c r="S342" s="12"/>
    </row>
    <row r="343" spans="1:19">
      <c r="A343" s="87">
        <v>304</v>
      </c>
      <c r="B343" s="87">
        <v>43</v>
      </c>
      <c r="C343" s="87">
        <v>1985</v>
      </c>
      <c r="D343" s="88">
        <v>0.11</v>
      </c>
      <c r="E343" s="88">
        <v>0.45206614127117595</v>
      </c>
      <c r="F343" s="89">
        <f t="shared" si="28"/>
        <v>2986.9714186407182</v>
      </c>
      <c r="G343" s="89">
        <f t="shared" si="29"/>
        <v>0</v>
      </c>
      <c r="H343" s="89">
        <f t="shared" si="31"/>
        <v>2986.9714186407182</v>
      </c>
      <c r="I343" s="89">
        <f t="shared" si="30"/>
        <v>0</v>
      </c>
      <c r="J343" s="89">
        <f t="shared" si="32"/>
        <v>0</v>
      </c>
      <c r="K343" s="87">
        <f t="shared" si="33"/>
        <v>1</v>
      </c>
      <c r="L343" s="47">
        <f t="shared" si="34"/>
        <v>0</v>
      </c>
      <c r="M343" s="82"/>
      <c r="N343" s="46"/>
      <c r="O343" s="16"/>
      <c r="S343" s="12"/>
    </row>
    <row r="344" spans="1:19">
      <c r="A344" s="87">
        <v>305</v>
      </c>
      <c r="B344" s="87">
        <v>44</v>
      </c>
      <c r="C344" s="87">
        <v>1985</v>
      </c>
      <c r="D344" s="88">
        <v>5.4999999999999993E-2</v>
      </c>
      <c r="E344" s="88">
        <v>0.3323955902121376</v>
      </c>
      <c r="F344" s="89">
        <f t="shared" si="28"/>
        <v>1493.4857093203589</v>
      </c>
      <c r="G344" s="89">
        <f t="shared" si="29"/>
        <v>0</v>
      </c>
      <c r="H344" s="89">
        <f t="shared" si="31"/>
        <v>1493.4857093203589</v>
      </c>
      <c r="I344" s="89">
        <f t="shared" si="30"/>
        <v>0</v>
      </c>
      <c r="J344" s="89">
        <f t="shared" si="32"/>
        <v>0</v>
      </c>
      <c r="K344" s="87">
        <f t="shared" si="33"/>
        <v>1</v>
      </c>
      <c r="L344" s="47">
        <f t="shared" si="34"/>
        <v>0</v>
      </c>
      <c r="M344" s="82"/>
      <c r="N344" s="46"/>
      <c r="O344" s="16"/>
      <c r="S344" s="12"/>
    </row>
    <row r="345" spans="1:19">
      <c r="A345" s="87">
        <v>306</v>
      </c>
      <c r="B345" s="87">
        <v>45</v>
      </c>
      <c r="C345" s="87">
        <v>1985</v>
      </c>
      <c r="D345" s="88">
        <v>0.26</v>
      </c>
      <c r="E345" s="88">
        <v>0.23587192889326888</v>
      </c>
      <c r="F345" s="89">
        <f t="shared" si="28"/>
        <v>7060.1142622416983</v>
      </c>
      <c r="G345" s="89">
        <f t="shared" si="29"/>
        <v>0</v>
      </c>
      <c r="H345" s="89">
        <f t="shared" si="31"/>
        <v>7060.1142622416983</v>
      </c>
      <c r="I345" s="89">
        <f t="shared" si="30"/>
        <v>0</v>
      </c>
      <c r="J345" s="89">
        <f t="shared" si="32"/>
        <v>0</v>
      </c>
      <c r="K345" s="87">
        <f t="shared" si="33"/>
        <v>1</v>
      </c>
      <c r="L345" s="47">
        <f t="shared" si="34"/>
        <v>0</v>
      </c>
      <c r="M345" s="82"/>
      <c r="N345" s="46"/>
      <c r="O345" s="16"/>
      <c r="S345" s="12"/>
    </row>
    <row r="346" spans="1:19">
      <c r="A346" s="87">
        <v>307</v>
      </c>
      <c r="B346" s="87">
        <v>46</v>
      </c>
      <c r="C346" s="87">
        <v>1985</v>
      </c>
      <c r="D346" s="88">
        <v>0.27</v>
      </c>
      <c r="E346" s="88">
        <v>0.12666381876844071</v>
      </c>
      <c r="F346" s="89">
        <f t="shared" si="28"/>
        <v>7331.6571184817631</v>
      </c>
      <c r="G346" s="89">
        <f t="shared" si="29"/>
        <v>0</v>
      </c>
      <c r="H346" s="89">
        <f t="shared" si="31"/>
        <v>7331.6571184817631</v>
      </c>
      <c r="I346" s="89">
        <f t="shared" si="30"/>
        <v>0</v>
      </c>
      <c r="J346" s="89">
        <f t="shared" si="32"/>
        <v>0</v>
      </c>
      <c r="K346" s="87">
        <f t="shared" si="33"/>
        <v>1</v>
      </c>
      <c r="L346" s="47">
        <f t="shared" si="34"/>
        <v>0</v>
      </c>
      <c r="M346" s="82"/>
      <c r="N346" s="46"/>
      <c r="O346" s="16"/>
      <c r="S346" s="12"/>
    </row>
    <row r="347" spans="1:19">
      <c r="A347" s="87">
        <v>308</v>
      </c>
      <c r="B347" s="87">
        <v>47</v>
      </c>
      <c r="C347" s="87">
        <v>1985</v>
      </c>
      <c r="D347" s="88">
        <v>0.13500000000000001</v>
      </c>
      <c r="E347" s="88">
        <v>0.1014631495028068</v>
      </c>
      <c r="F347" s="89">
        <f t="shared" si="28"/>
        <v>3665.8285592408815</v>
      </c>
      <c r="G347" s="89">
        <f t="shared" si="29"/>
        <v>0</v>
      </c>
      <c r="H347" s="89">
        <f t="shared" si="31"/>
        <v>3665.8285592408815</v>
      </c>
      <c r="I347" s="89">
        <f t="shared" si="30"/>
        <v>0</v>
      </c>
      <c r="J347" s="89">
        <f t="shared" si="32"/>
        <v>0</v>
      </c>
      <c r="K347" s="87">
        <f t="shared" si="33"/>
        <v>1</v>
      </c>
      <c r="L347" s="47">
        <f t="shared" si="34"/>
        <v>0</v>
      </c>
      <c r="M347" s="82"/>
      <c r="N347" s="46"/>
      <c r="O347" s="16"/>
      <c r="S347" s="12"/>
    </row>
    <row r="348" spans="1:19">
      <c r="A348" s="87">
        <v>309</v>
      </c>
      <c r="B348" s="87">
        <v>48</v>
      </c>
      <c r="C348" s="87">
        <v>1985</v>
      </c>
      <c r="D348" s="88">
        <v>0</v>
      </c>
      <c r="E348" s="88">
        <v>0</v>
      </c>
      <c r="F348" s="89">
        <f t="shared" si="28"/>
        <v>0</v>
      </c>
      <c r="G348" s="89">
        <f t="shared" si="29"/>
        <v>0</v>
      </c>
      <c r="H348" s="89">
        <f t="shared" si="31"/>
        <v>0</v>
      </c>
      <c r="I348" s="89">
        <f t="shared" si="30"/>
        <v>0</v>
      </c>
      <c r="J348" s="89">
        <f t="shared" si="32"/>
        <v>0</v>
      </c>
      <c r="K348" s="87">
        <f t="shared" si="33"/>
        <v>1</v>
      </c>
      <c r="L348" s="47">
        <f t="shared" si="34"/>
        <v>0</v>
      </c>
      <c r="M348" s="82"/>
      <c r="N348" s="46"/>
      <c r="O348" s="16"/>
      <c r="S348" s="12"/>
    </row>
    <row r="349" spans="1:19">
      <c r="A349" s="87">
        <v>310</v>
      </c>
      <c r="B349" s="87">
        <v>49</v>
      </c>
      <c r="C349" s="87">
        <v>1985</v>
      </c>
      <c r="D349" s="88">
        <v>0</v>
      </c>
      <c r="E349" s="88">
        <v>0</v>
      </c>
      <c r="F349" s="89">
        <f t="shared" si="28"/>
        <v>0</v>
      </c>
      <c r="G349" s="89">
        <f t="shared" si="29"/>
        <v>0</v>
      </c>
      <c r="H349" s="89">
        <f t="shared" si="31"/>
        <v>0</v>
      </c>
      <c r="I349" s="89">
        <f t="shared" si="30"/>
        <v>0</v>
      </c>
      <c r="J349" s="89">
        <f t="shared" si="32"/>
        <v>0</v>
      </c>
      <c r="K349" s="87">
        <f t="shared" si="33"/>
        <v>1</v>
      </c>
      <c r="L349" s="47">
        <f t="shared" si="34"/>
        <v>0</v>
      </c>
      <c r="M349" s="82"/>
      <c r="N349" s="46"/>
      <c r="O349" s="16"/>
      <c r="S349" s="12"/>
    </row>
    <row r="350" spans="1:19">
      <c r="A350" s="87">
        <v>311</v>
      </c>
      <c r="B350" s="87">
        <v>50</v>
      </c>
      <c r="C350" s="87">
        <v>1985</v>
      </c>
      <c r="D350" s="88">
        <v>0</v>
      </c>
      <c r="E350" s="88">
        <v>0</v>
      </c>
      <c r="F350" s="89">
        <f t="shared" si="28"/>
        <v>0</v>
      </c>
      <c r="G350" s="89">
        <f t="shared" si="29"/>
        <v>0</v>
      </c>
      <c r="H350" s="89">
        <f t="shared" si="31"/>
        <v>0</v>
      </c>
      <c r="I350" s="89">
        <f t="shared" si="30"/>
        <v>0</v>
      </c>
      <c r="J350" s="89">
        <f t="shared" si="32"/>
        <v>0</v>
      </c>
      <c r="K350" s="87">
        <f t="shared" si="33"/>
        <v>1</v>
      </c>
      <c r="L350" s="47">
        <f t="shared" si="34"/>
        <v>0</v>
      </c>
      <c r="M350" s="82"/>
      <c r="N350" s="46"/>
      <c r="O350" s="16"/>
      <c r="S350" s="12"/>
    </row>
    <row r="351" spans="1:19">
      <c r="A351" s="87">
        <v>312</v>
      </c>
      <c r="B351" s="87">
        <v>51</v>
      </c>
      <c r="C351" s="87">
        <v>1985</v>
      </c>
      <c r="D351" s="88">
        <v>0</v>
      </c>
      <c r="E351" s="88">
        <v>0</v>
      </c>
      <c r="F351" s="89">
        <f t="shared" si="28"/>
        <v>0</v>
      </c>
      <c r="G351" s="89">
        <f t="shared" si="29"/>
        <v>0</v>
      </c>
      <c r="H351" s="89">
        <f t="shared" si="31"/>
        <v>0</v>
      </c>
      <c r="I351" s="89">
        <f t="shared" si="30"/>
        <v>0</v>
      </c>
      <c r="J351" s="89">
        <f t="shared" si="32"/>
        <v>0</v>
      </c>
      <c r="K351" s="87">
        <f t="shared" si="33"/>
        <v>1</v>
      </c>
      <c r="L351" s="47">
        <f t="shared" si="34"/>
        <v>0</v>
      </c>
      <c r="M351" s="82"/>
      <c r="N351" s="46"/>
      <c r="O351" s="16"/>
      <c r="S351" s="12"/>
    </row>
    <row r="352" spans="1:19">
      <c r="A352" s="87">
        <v>313</v>
      </c>
      <c r="B352" s="87">
        <v>52</v>
      </c>
      <c r="C352" s="87">
        <v>1985</v>
      </c>
      <c r="D352" s="88">
        <v>0</v>
      </c>
      <c r="E352" s="88">
        <v>0</v>
      </c>
      <c r="F352" s="89">
        <f t="shared" si="28"/>
        <v>0</v>
      </c>
      <c r="G352" s="89">
        <f t="shared" si="29"/>
        <v>0</v>
      </c>
      <c r="H352" s="89">
        <f t="shared" si="31"/>
        <v>0</v>
      </c>
      <c r="I352" s="89">
        <f t="shared" si="30"/>
        <v>0</v>
      </c>
      <c r="J352" s="89">
        <f t="shared" si="32"/>
        <v>0</v>
      </c>
      <c r="K352" s="87">
        <f t="shared" si="33"/>
        <v>1</v>
      </c>
      <c r="L352" s="47">
        <f t="shared" si="34"/>
        <v>0</v>
      </c>
      <c r="M352" s="82"/>
      <c r="N352" s="46"/>
      <c r="O352" s="16"/>
      <c r="S352" s="12"/>
    </row>
    <row r="353" spans="1:19">
      <c r="A353" s="87">
        <v>314</v>
      </c>
      <c r="B353" s="87">
        <v>1</v>
      </c>
      <c r="C353" s="87">
        <v>1986</v>
      </c>
      <c r="D353" s="88">
        <v>0</v>
      </c>
      <c r="E353" s="88">
        <v>0</v>
      </c>
      <c r="F353" s="89">
        <f t="shared" si="28"/>
        <v>0</v>
      </c>
      <c r="G353" s="89">
        <f t="shared" si="29"/>
        <v>0</v>
      </c>
      <c r="H353" s="89">
        <f t="shared" si="31"/>
        <v>0</v>
      </c>
      <c r="I353" s="89">
        <f t="shared" si="30"/>
        <v>0</v>
      </c>
      <c r="J353" s="89">
        <f t="shared" si="32"/>
        <v>0</v>
      </c>
      <c r="K353" s="87">
        <f t="shared" si="33"/>
        <v>1</v>
      </c>
      <c r="L353" s="47">
        <f t="shared" si="34"/>
        <v>0</v>
      </c>
      <c r="M353" s="82"/>
      <c r="N353" s="46"/>
      <c r="O353" s="16"/>
      <c r="S353" s="12"/>
    </row>
    <row r="354" spans="1:19">
      <c r="A354" s="87">
        <v>315</v>
      </c>
      <c r="B354" s="87">
        <v>2</v>
      </c>
      <c r="C354" s="87">
        <v>1986</v>
      </c>
      <c r="D354" s="88">
        <v>0</v>
      </c>
      <c r="E354" s="88">
        <v>0</v>
      </c>
      <c r="F354" s="89">
        <f t="shared" si="28"/>
        <v>0</v>
      </c>
      <c r="G354" s="89">
        <f t="shared" si="29"/>
        <v>0</v>
      </c>
      <c r="H354" s="89">
        <f t="shared" si="31"/>
        <v>0</v>
      </c>
      <c r="I354" s="89">
        <f t="shared" si="30"/>
        <v>0</v>
      </c>
      <c r="J354" s="89">
        <f t="shared" si="32"/>
        <v>0</v>
      </c>
      <c r="K354" s="87">
        <f t="shared" si="33"/>
        <v>1</v>
      </c>
      <c r="L354" s="47">
        <f t="shared" si="34"/>
        <v>0</v>
      </c>
      <c r="M354" s="82"/>
      <c r="N354" s="46"/>
      <c r="O354" s="16"/>
      <c r="S354" s="12"/>
    </row>
    <row r="355" spans="1:19">
      <c r="A355" s="87">
        <v>316</v>
      </c>
      <c r="B355" s="87">
        <v>3</v>
      </c>
      <c r="C355" s="87">
        <v>1986</v>
      </c>
      <c r="D355" s="88">
        <v>0</v>
      </c>
      <c r="E355" s="88">
        <v>0</v>
      </c>
      <c r="F355" s="89">
        <f t="shared" si="28"/>
        <v>0</v>
      </c>
      <c r="G355" s="89">
        <f t="shared" si="29"/>
        <v>0</v>
      </c>
      <c r="H355" s="89">
        <f t="shared" si="31"/>
        <v>0</v>
      </c>
      <c r="I355" s="89">
        <f t="shared" si="30"/>
        <v>0</v>
      </c>
      <c r="J355" s="89">
        <f t="shared" si="32"/>
        <v>0</v>
      </c>
      <c r="K355" s="87">
        <f t="shared" si="33"/>
        <v>1</v>
      </c>
      <c r="L355" s="47">
        <f t="shared" si="34"/>
        <v>0</v>
      </c>
      <c r="M355" s="82"/>
      <c r="N355" s="46"/>
      <c r="O355" s="16"/>
      <c r="S355" s="12"/>
    </row>
    <row r="356" spans="1:19">
      <c r="A356" s="87">
        <v>317</v>
      </c>
      <c r="B356" s="87">
        <v>4</v>
      </c>
      <c r="C356" s="87">
        <v>1986</v>
      </c>
      <c r="D356" s="88">
        <v>0</v>
      </c>
      <c r="E356" s="88">
        <v>0</v>
      </c>
      <c r="F356" s="89">
        <f t="shared" si="28"/>
        <v>0</v>
      </c>
      <c r="G356" s="89">
        <f t="shared" si="29"/>
        <v>0</v>
      </c>
      <c r="H356" s="89">
        <f t="shared" si="31"/>
        <v>0</v>
      </c>
      <c r="I356" s="89">
        <f t="shared" si="30"/>
        <v>0</v>
      </c>
      <c r="J356" s="89">
        <f t="shared" si="32"/>
        <v>0</v>
      </c>
      <c r="K356" s="87">
        <f t="shared" si="33"/>
        <v>1</v>
      </c>
      <c r="L356" s="47">
        <f t="shared" si="34"/>
        <v>0</v>
      </c>
      <c r="M356" s="82"/>
      <c r="N356" s="46"/>
      <c r="O356" s="16"/>
      <c r="S356" s="12"/>
    </row>
    <row r="357" spans="1:19">
      <c r="A357" s="87">
        <v>318</v>
      </c>
      <c r="B357" s="87">
        <v>5</v>
      </c>
      <c r="C357" s="87">
        <v>1986</v>
      </c>
      <c r="D357" s="88">
        <v>0</v>
      </c>
      <c r="E357" s="88">
        <v>0</v>
      </c>
      <c r="F357" s="89">
        <f t="shared" si="28"/>
        <v>0</v>
      </c>
      <c r="G357" s="89">
        <f t="shared" si="29"/>
        <v>0</v>
      </c>
      <c r="H357" s="89">
        <f t="shared" si="31"/>
        <v>0</v>
      </c>
      <c r="I357" s="89">
        <f t="shared" si="30"/>
        <v>0</v>
      </c>
      <c r="J357" s="89">
        <f t="shared" si="32"/>
        <v>0</v>
      </c>
      <c r="K357" s="87">
        <f t="shared" si="33"/>
        <v>1</v>
      </c>
      <c r="L357" s="47">
        <f t="shared" si="34"/>
        <v>0</v>
      </c>
      <c r="M357" s="82"/>
      <c r="N357" s="46"/>
      <c r="O357" s="16"/>
      <c r="S357" s="12"/>
    </row>
    <row r="358" spans="1:19">
      <c r="A358" s="87">
        <v>319</v>
      </c>
      <c r="B358" s="87">
        <v>6</v>
      </c>
      <c r="C358" s="87">
        <v>1986</v>
      </c>
      <c r="D358" s="88">
        <v>0</v>
      </c>
      <c r="E358" s="88">
        <v>0</v>
      </c>
      <c r="F358" s="89">
        <f t="shared" si="28"/>
        <v>0</v>
      </c>
      <c r="G358" s="89">
        <f t="shared" si="29"/>
        <v>0</v>
      </c>
      <c r="H358" s="89">
        <f t="shared" si="31"/>
        <v>0</v>
      </c>
      <c r="I358" s="89">
        <f t="shared" si="30"/>
        <v>0</v>
      </c>
      <c r="J358" s="89">
        <f t="shared" si="32"/>
        <v>0</v>
      </c>
      <c r="K358" s="87">
        <f t="shared" si="33"/>
        <v>1</v>
      </c>
      <c r="L358" s="47">
        <f t="shared" si="34"/>
        <v>0</v>
      </c>
      <c r="M358" s="82"/>
      <c r="N358" s="46"/>
      <c r="O358" s="16"/>
      <c r="S358" s="12"/>
    </row>
    <row r="359" spans="1:19">
      <c r="A359" s="87">
        <v>320</v>
      </c>
      <c r="B359" s="87">
        <v>7</v>
      </c>
      <c r="C359" s="87">
        <v>1986</v>
      </c>
      <c r="D359" s="88">
        <v>0</v>
      </c>
      <c r="E359" s="88">
        <v>0</v>
      </c>
      <c r="F359" s="89">
        <f t="shared" si="28"/>
        <v>0</v>
      </c>
      <c r="G359" s="89">
        <f t="shared" si="29"/>
        <v>0</v>
      </c>
      <c r="H359" s="89">
        <f t="shared" si="31"/>
        <v>0</v>
      </c>
      <c r="I359" s="89">
        <f t="shared" si="30"/>
        <v>0</v>
      </c>
      <c r="J359" s="89">
        <f t="shared" si="32"/>
        <v>0</v>
      </c>
      <c r="K359" s="87">
        <f t="shared" si="33"/>
        <v>1</v>
      </c>
      <c r="L359" s="47">
        <f t="shared" si="34"/>
        <v>0</v>
      </c>
      <c r="M359" s="82"/>
      <c r="N359" s="46"/>
      <c r="O359" s="16"/>
      <c r="S359" s="12"/>
    </row>
    <row r="360" spans="1:19">
      <c r="A360" s="87">
        <v>321</v>
      </c>
      <c r="B360" s="87">
        <v>8</v>
      </c>
      <c r="C360" s="87">
        <v>1986</v>
      </c>
      <c r="D360" s="88">
        <v>0</v>
      </c>
      <c r="E360" s="88">
        <v>0</v>
      </c>
      <c r="F360" s="89">
        <f t="shared" ref="F360:F423" si="35">D360*$F$10*43560/12/0.133680556</f>
        <v>0</v>
      </c>
      <c r="G360" s="89">
        <f t="shared" ref="G360:G423" si="36">IF(AND(B360&gt;=$F$11,B360&lt;=$G$11),$F$14,0)</f>
        <v>0</v>
      </c>
      <c r="H360" s="89">
        <f t="shared" si="31"/>
        <v>0</v>
      </c>
      <c r="I360" s="89">
        <f t="shared" ref="I360:I423" si="37">IF(B360&gt;43,0,IF(AND(H360&gt;=0,(I359-H360)&lt;=0),0,IF(H360&lt;=0,ABS(H360)+I359,I359-H360)))</f>
        <v>0</v>
      </c>
      <c r="J360" s="89">
        <f t="shared" si="32"/>
        <v>0</v>
      </c>
      <c r="K360" s="87">
        <f t="shared" si="33"/>
        <v>1</v>
      </c>
      <c r="L360" s="47">
        <f t="shared" si="34"/>
        <v>0</v>
      </c>
      <c r="M360" s="82"/>
      <c r="N360" s="46"/>
      <c r="O360" s="16"/>
      <c r="S360" s="12"/>
    </row>
    <row r="361" spans="1:19">
      <c r="A361" s="87">
        <v>322</v>
      </c>
      <c r="B361" s="87">
        <v>9</v>
      </c>
      <c r="C361" s="87">
        <v>1986</v>
      </c>
      <c r="D361" s="88">
        <v>0</v>
      </c>
      <c r="E361" s="88">
        <v>0</v>
      </c>
      <c r="F361" s="89">
        <f t="shared" si="35"/>
        <v>0</v>
      </c>
      <c r="G361" s="89">
        <f t="shared" si="36"/>
        <v>0</v>
      </c>
      <c r="H361" s="89">
        <f t="shared" ref="H361:H424" si="38">F361-G361</f>
        <v>0</v>
      </c>
      <c r="I361" s="89">
        <f t="shared" si="37"/>
        <v>0</v>
      </c>
      <c r="J361" s="89">
        <f t="shared" ref="J361:J424" si="39">IF(L361=0,0,IF(J360+H361&lt;=0,0,IF(J360+H361&gt;=$F$13,$F$13,J360+H361)))</f>
        <v>0</v>
      </c>
      <c r="K361" s="87">
        <f t="shared" ref="K361:K424" si="40">IF(AND(J361&gt;0,G361&lt;=$F$13),0,1)</f>
        <v>1</v>
      </c>
      <c r="L361" s="47">
        <f t="shared" ref="L361:L424" si="41">IF(OR(B361&gt;43,B361&gt;$G$11,B361&lt;$F$11),0,1)</f>
        <v>0</v>
      </c>
      <c r="M361" s="82"/>
      <c r="N361" s="46"/>
      <c r="O361" s="16"/>
      <c r="S361" s="12"/>
    </row>
    <row r="362" spans="1:19">
      <c r="A362" s="87">
        <v>323</v>
      </c>
      <c r="B362" s="87">
        <v>10</v>
      </c>
      <c r="C362" s="87">
        <v>1986</v>
      </c>
      <c r="D362" s="88">
        <v>0</v>
      </c>
      <c r="E362" s="88">
        <v>0</v>
      </c>
      <c r="F362" s="89">
        <f t="shared" si="35"/>
        <v>0</v>
      </c>
      <c r="G362" s="89">
        <f t="shared" si="36"/>
        <v>0</v>
      </c>
      <c r="H362" s="89">
        <f t="shared" si="38"/>
        <v>0</v>
      </c>
      <c r="I362" s="89">
        <f t="shared" si="37"/>
        <v>0</v>
      </c>
      <c r="J362" s="89">
        <f t="shared" si="39"/>
        <v>0</v>
      </c>
      <c r="K362" s="87">
        <f t="shared" si="40"/>
        <v>1</v>
      </c>
      <c r="L362" s="47">
        <f t="shared" si="41"/>
        <v>0</v>
      </c>
      <c r="M362" s="82"/>
      <c r="N362" s="46"/>
      <c r="O362" s="16"/>
      <c r="S362" s="12"/>
    </row>
    <row r="363" spans="1:19">
      <c r="A363" s="87">
        <v>324</v>
      </c>
      <c r="B363" s="87">
        <v>11</v>
      </c>
      <c r="C363" s="87">
        <v>1986</v>
      </c>
      <c r="D363" s="88">
        <v>0.83</v>
      </c>
      <c r="E363" s="88">
        <v>0.17984488170632201</v>
      </c>
      <c r="F363" s="89">
        <f t="shared" si="35"/>
        <v>22538.057067925416</v>
      </c>
      <c r="G363" s="89">
        <f t="shared" si="36"/>
        <v>0</v>
      </c>
      <c r="H363" s="89">
        <f t="shared" si="38"/>
        <v>22538.057067925416</v>
      </c>
      <c r="I363" s="89">
        <f t="shared" si="37"/>
        <v>0</v>
      </c>
      <c r="J363" s="89">
        <f t="shared" si="39"/>
        <v>0</v>
      </c>
      <c r="K363" s="87">
        <f t="shared" si="40"/>
        <v>1</v>
      </c>
      <c r="L363" s="47">
        <f t="shared" si="41"/>
        <v>0</v>
      </c>
      <c r="M363" s="82"/>
      <c r="N363" s="46"/>
      <c r="O363" s="16"/>
      <c r="S363" s="12"/>
    </row>
    <row r="364" spans="1:19">
      <c r="A364" s="87">
        <v>325</v>
      </c>
      <c r="B364" s="87">
        <v>12</v>
      </c>
      <c r="C364" s="87">
        <v>1986</v>
      </c>
      <c r="D364" s="88">
        <v>0.84499999999999997</v>
      </c>
      <c r="E364" s="88">
        <v>0.32748133824864617</v>
      </c>
      <c r="F364" s="89">
        <f t="shared" si="35"/>
        <v>22945.371352285518</v>
      </c>
      <c r="G364" s="89">
        <f t="shared" si="36"/>
        <v>0</v>
      </c>
      <c r="H364" s="89">
        <f t="shared" si="38"/>
        <v>22945.371352285518</v>
      </c>
      <c r="I364" s="89">
        <f t="shared" si="37"/>
        <v>0</v>
      </c>
      <c r="J364" s="89">
        <f t="shared" si="39"/>
        <v>0</v>
      </c>
      <c r="K364" s="87">
        <f t="shared" si="40"/>
        <v>1</v>
      </c>
      <c r="L364" s="47">
        <f t="shared" si="41"/>
        <v>0</v>
      </c>
      <c r="M364" s="82"/>
      <c r="N364" s="46"/>
      <c r="O364" s="16"/>
      <c r="S364" s="12"/>
    </row>
    <row r="365" spans="1:19">
      <c r="A365" s="87">
        <v>326</v>
      </c>
      <c r="B365" s="87">
        <v>13</v>
      </c>
      <c r="C365" s="87">
        <v>1986</v>
      </c>
      <c r="D365" s="88">
        <v>1.4999999999999999E-2</v>
      </c>
      <c r="E365" s="88">
        <v>0.69392086543393294</v>
      </c>
      <c r="F365" s="89">
        <f t="shared" si="35"/>
        <v>407.31428436009793</v>
      </c>
      <c r="G365" s="89">
        <f t="shared" si="36"/>
        <v>2000</v>
      </c>
      <c r="H365" s="89">
        <f t="shared" si="38"/>
        <v>-1592.6857156399021</v>
      </c>
      <c r="I365" s="89">
        <f t="shared" si="37"/>
        <v>1592.6857156399021</v>
      </c>
      <c r="J365" s="89">
        <f t="shared" si="39"/>
        <v>0</v>
      </c>
      <c r="K365" s="87">
        <f t="shared" si="40"/>
        <v>1</v>
      </c>
      <c r="L365" s="47">
        <f t="shared" si="41"/>
        <v>1</v>
      </c>
      <c r="M365" s="82"/>
      <c r="N365" s="46"/>
      <c r="O365" s="16"/>
      <c r="S365" s="12"/>
    </row>
    <row r="366" spans="1:19">
      <c r="A366" s="87">
        <v>327</v>
      </c>
      <c r="B366" s="87">
        <v>14</v>
      </c>
      <c r="C366" s="87">
        <v>1986</v>
      </c>
      <c r="D366" s="88">
        <v>1.07</v>
      </c>
      <c r="E366" s="88">
        <v>0.66795551112970897</v>
      </c>
      <c r="F366" s="89">
        <f t="shared" si="35"/>
        <v>29055.085617686989</v>
      </c>
      <c r="G366" s="89">
        <f t="shared" si="36"/>
        <v>2000</v>
      </c>
      <c r="H366" s="89">
        <f t="shared" si="38"/>
        <v>27055.085617686989</v>
      </c>
      <c r="I366" s="89">
        <f t="shared" si="37"/>
        <v>0</v>
      </c>
      <c r="J366" s="89">
        <f t="shared" si="39"/>
        <v>6000</v>
      </c>
      <c r="K366" s="87">
        <f t="shared" si="40"/>
        <v>0</v>
      </c>
      <c r="L366" s="47">
        <f t="shared" si="41"/>
        <v>1</v>
      </c>
      <c r="M366" s="82"/>
      <c r="N366" s="46"/>
      <c r="O366" s="16"/>
      <c r="S366" s="12"/>
    </row>
    <row r="367" spans="1:19">
      <c r="A367" s="87">
        <v>328</v>
      </c>
      <c r="B367" s="87">
        <v>15</v>
      </c>
      <c r="C367" s="87">
        <v>1986</v>
      </c>
      <c r="D367" s="88">
        <v>0.01</v>
      </c>
      <c r="E367" s="88">
        <v>0.74292165278552691</v>
      </c>
      <c r="F367" s="89">
        <f t="shared" si="35"/>
        <v>271.5428562400653</v>
      </c>
      <c r="G367" s="89">
        <f t="shared" si="36"/>
        <v>2000</v>
      </c>
      <c r="H367" s="89">
        <f t="shared" si="38"/>
        <v>-1728.4571437599348</v>
      </c>
      <c r="I367" s="89">
        <f t="shared" si="37"/>
        <v>1728.4571437599348</v>
      </c>
      <c r="J367" s="89">
        <f t="shared" si="39"/>
        <v>4271.5428562400648</v>
      </c>
      <c r="K367" s="87">
        <f t="shared" si="40"/>
        <v>0</v>
      </c>
      <c r="L367" s="47">
        <f t="shared" si="41"/>
        <v>1</v>
      </c>
      <c r="M367" s="82"/>
      <c r="N367" s="46"/>
      <c r="O367" s="16"/>
      <c r="S367" s="12"/>
    </row>
    <row r="368" spans="1:19">
      <c r="A368" s="87">
        <v>329</v>
      </c>
      <c r="B368" s="87">
        <v>16</v>
      </c>
      <c r="C368" s="87">
        <v>1986</v>
      </c>
      <c r="D368" s="88">
        <v>1.5000000000000002</v>
      </c>
      <c r="E368" s="88">
        <v>0.68824291268381887</v>
      </c>
      <c r="F368" s="89">
        <f t="shared" si="35"/>
        <v>40731.428436009803</v>
      </c>
      <c r="G368" s="89">
        <f t="shared" si="36"/>
        <v>2000</v>
      </c>
      <c r="H368" s="89">
        <f t="shared" si="38"/>
        <v>38731.428436009803</v>
      </c>
      <c r="I368" s="89">
        <f t="shared" si="37"/>
        <v>0</v>
      </c>
      <c r="J368" s="89">
        <f t="shared" si="39"/>
        <v>6000</v>
      </c>
      <c r="K368" s="87">
        <f t="shared" si="40"/>
        <v>0</v>
      </c>
      <c r="L368" s="47">
        <f t="shared" si="41"/>
        <v>1</v>
      </c>
      <c r="M368" s="82"/>
      <c r="N368" s="46"/>
      <c r="O368" s="16"/>
      <c r="S368" s="12"/>
    </row>
    <row r="369" spans="1:19">
      <c r="A369" s="87">
        <v>330</v>
      </c>
      <c r="B369" s="87">
        <v>17</v>
      </c>
      <c r="C369" s="87">
        <v>1986</v>
      </c>
      <c r="D369" s="88">
        <v>0.96499999999999997</v>
      </c>
      <c r="E369" s="88">
        <v>0.89448385735534286</v>
      </c>
      <c r="F369" s="89">
        <f t="shared" si="35"/>
        <v>26203.885627166303</v>
      </c>
      <c r="G369" s="89">
        <f t="shared" si="36"/>
        <v>2000</v>
      </c>
      <c r="H369" s="89">
        <f t="shared" si="38"/>
        <v>24203.885627166303</v>
      </c>
      <c r="I369" s="89">
        <f t="shared" si="37"/>
        <v>0</v>
      </c>
      <c r="J369" s="89">
        <f t="shared" si="39"/>
        <v>6000</v>
      </c>
      <c r="K369" s="87">
        <f t="shared" si="40"/>
        <v>0</v>
      </c>
      <c r="L369" s="47">
        <f t="shared" si="41"/>
        <v>1</v>
      </c>
      <c r="M369" s="82"/>
      <c r="N369" s="46"/>
      <c r="O369" s="16"/>
      <c r="S369" s="12"/>
    </row>
    <row r="370" spans="1:19">
      <c r="A370" s="87">
        <v>331</v>
      </c>
      <c r="B370" s="87">
        <v>18</v>
      </c>
      <c r="C370" s="87">
        <v>1986</v>
      </c>
      <c r="D370" s="88">
        <v>2.645</v>
      </c>
      <c r="E370" s="88">
        <v>0.89931535341340696</v>
      </c>
      <c r="F370" s="89">
        <f t="shared" si="35"/>
        <v>71823.085475497268</v>
      </c>
      <c r="G370" s="89">
        <f t="shared" si="36"/>
        <v>2000</v>
      </c>
      <c r="H370" s="89">
        <f t="shared" si="38"/>
        <v>69823.085475497268</v>
      </c>
      <c r="I370" s="89">
        <f t="shared" si="37"/>
        <v>0</v>
      </c>
      <c r="J370" s="89">
        <f t="shared" si="39"/>
        <v>6000</v>
      </c>
      <c r="K370" s="87">
        <f t="shared" si="40"/>
        <v>0</v>
      </c>
      <c r="L370" s="47">
        <f t="shared" si="41"/>
        <v>1</v>
      </c>
      <c r="M370" s="82"/>
      <c r="N370" s="46"/>
      <c r="O370" s="16"/>
      <c r="S370" s="12"/>
    </row>
    <row r="371" spans="1:19">
      <c r="A371" s="87">
        <v>332</v>
      </c>
      <c r="B371" s="87">
        <v>19</v>
      </c>
      <c r="C371" s="87">
        <v>1986</v>
      </c>
      <c r="D371" s="88">
        <v>1.88</v>
      </c>
      <c r="E371" s="88">
        <v>0.9986936997687339</v>
      </c>
      <c r="F371" s="89">
        <f t="shared" si="35"/>
        <v>51050.056973132268</v>
      </c>
      <c r="G371" s="89">
        <f t="shared" si="36"/>
        <v>2000</v>
      </c>
      <c r="H371" s="89">
        <f t="shared" si="38"/>
        <v>49050.056973132268</v>
      </c>
      <c r="I371" s="89">
        <f t="shared" si="37"/>
        <v>0</v>
      </c>
      <c r="J371" s="89">
        <f t="shared" si="39"/>
        <v>6000</v>
      </c>
      <c r="K371" s="87">
        <f t="shared" si="40"/>
        <v>0</v>
      </c>
      <c r="L371" s="47">
        <f t="shared" si="41"/>
        <v>1</v>
      </c>
      <c r="M371" s="82"/>
      <c r="N371" s="46"/>
      <c r="O371" s="16"/>
      <c r="S371" s="12"/>
    </row>
    <row r="372" spans="1:19">
      <c r="A372" s="87">
        <v>333</v>
      </c>
      <c r="B372" s="87">
        <v>20</v>
      </c>
      <c r="C372" s="87">
        <v>1986</v>
      </c>
      <c r="D372" s="88">
        <v>0.80500000000000005</v>
      </c>
      <c r="E372" s="88">
        <v>1.0373751957922708</v>
      </c>
      <c r="F372" s="89">
        <f t="shared" si="35"/>
        <v>21859.199927325259</v>
      </c>
      <c r="G372" s="89">
        <f t="shared" si="36"/>
        <v>2000</v>
      </c>
      <c r="H372" s="89">
        <f t="shared" si="38"/>
        <v>19859.199927325259</v>
      </c>
      <c r="I372" s="89">
        <f t="shared" si="37"/>
        <v>0</v>
      </c>
      <c r="J372" s="89">
        <f t="shared" si="39"/>
        <v>6000</v>
      </c>
      <c r="K372" s="87">
        <f t="shared" si="40"/>
        <v>0</v>
      </c>
      <c r="L372" s="47">
        <f t="shared" si="41"/>
        <v>1</v>
      </c>
      <c r="M372" s="82"/>
      <c r="N372" s="46"/>
      <c r="O372" s="16"/>
      <c r="S372" s="12"/>
    </row>
    <row r="373" spans="1:19">
      <c r="A373" s="87">
        <v>334</v>
      </c>
      <c r="B373" s="87">
        <v>21</v>
      </c>
      <c r="C373" s="87">
        <v>1986</v>
      </c>
      <c r="D373" s="88">
        <v>0.03</v>
      </c>
      <c r="E373" s="88">
        <v>1.167144093297702</v>
      </c>
      <c r="F373" s="89">
        <f t="shared" si="35"/>
        <v>814.62856872019586</v>
      </c>
      <c r="G373" s="89">
        <f t="shared" si="36"/>
        <v>2000</v>
      </c>
      <c r="H373" s="89">
        <f t="shared" si="38"/>
        <v>-1185.3714312798043</v>
      </c>
      <c r="I373" s="89">
        <f t="shared" si="37"/>
        <v>1185.3714312798043</v>
      </c>
      <c r="J373" s="89">
        <f t="shared" si="39"/>
        <v>4814.6285687201962</v>
      </c>
      <c r="K373" s="87">
        <f t="shared" si="40"/>
        <v>0</v>
      </c>
      <c r="L373" s="47">
        <f t="shared" si="41"/>
        <v>1</v>
      </c>
      <c r="M373" s="82"/>
      <c r="N373" s="46"/>
      <c r="O373" s="16"/>
      <c r="S373" s="12"/>
    </row>
    <row r="374" spans="1:19">
      <c r="A374" s="87">
        <v>335</v>
      </c>
      <c r="B374" s="87">
        <v>22</v>
      </c>
      <c r="C374" s="87">
        <v>1986</v>
      </c>
      <c r="D374" s="88">
        <v>0.77</v>
      </c>
      <c r="E374" s="88">
        <v>1.4153881875326819</v>
      </c>
      <c r="F374" s="89">
        <f t="shared" si="35"/>
        <v>20908.799930485031</v>
      </c>
      <c r="G374" s="89">
        <f t="shared" si="36"/>
        <v>2000</v>
      </c>
      <c r="H374" s="89">
        <f t="shared" si="38"/>
        <v>18908.799930485031</v>
      </c>
      <c r="I374" s="89">
        <f t="shared" si="37"/>
        <v>0</v>
      </c>
      <c r="J374" s="89">
        <f t="shared" si="39"/>
        <v>6000</v>
      </c>
      <c r="K374" s="87">
        <f t="shared" si="40"/>
        <v>0</v>
      </c>
      <c r="L374" s="47">
        <f t="shared" si="41"/>
        <v>1</v>
      </c>
      <c r="M374" s="82"/>
      <c r="N374" s="46"/>
      <c r="O374" s="16"/>
      <c r="S374" s="12"/>
    </row>
    <row r="375" spans="1:19">
      <c r="A375" s="87">
        <v>336</v>
      </c>
      <c r="B375" s="87">
        <v>23</v>
      </c>
      <c r="C375" s="87">
        <v>1986</v>
      </c>
      <c r="D375" s="88">
        <v>5.0000000000000001E-3</v>
      </c>
      <c r="E375" s="88">
        <v>1.2876547230960409</v>
      </c>
      <c r="F375" s="89">
        <f t="shared" si="35"/>
        <v>135.77142812003265</v>
      </c>
      <c r="G375" s="89">
        <f t="shared" si="36"/>
        <v>2000</v>
      </c>
      <c r="H375" s="89">
        <f t="shared" si="38"/>
        <v>-1864.2285718799674</v>
      </c>
      <c r="I375" s="89">
        <f t="shared" si="37"/>
        <v>1864.2285718799674</v>
      </c>
      <c r="J375" s="89">
        <f t="shared" si="39"/>
        <v>4135.7714281200324</v>
      </c>
      <c r="K375" s="87">
        <f t="shared" si="40"/>
        <v>0</v>
      </c>
      <c r="L375" s="47">
        <f t="shared" si="41"/>
        <v>1</v>
      </c>
      <c r="M375" s="82"/>
      <c r="N375" s="46"/>
      <c r="O375" s="16"/>
      <c r="S375" s="12"/>
    </row>
    <row r="376" spans="1:19">
      <c r="A376" s="87">
        <v>337</v>
      </c>
      <c r="B376" s="87">
        <v>24</v>
      </c>
      <c r="C376" s="87">
        <v>1986</v>
      </c>
      <c r="D376" s="88">
        <v>0.49</v>
      </c>
      <c r="E376" s="88">
        <v>1.418205510364454</v>
      </c>
      <c r="F376" s="89">
        <f t="shared" si="35"/>
        <v>13305.599955763199</v>
      </c>
      <c r="G376" s="89">
        <f t="shared" si="36"/>
        <v>2000</v>
      </c>
      <c r="H376" s="89">
        <f t="shared" si="38"/>
        <v>11305.599955763199</v>
      </c>
      <c r="I376" s="89">
        <f t="shared" si="37"/>
        <v>0</v>
      </c>
      <c r="J376" s="89">
        <f t="shared" si="39"/>
        <v>6000</v>
      </c>
      <c r="K376" s="87">
        <f t="shared" si="40"/>
        <v>0</v>
      </c>
      <c r="L376" s="47">
        <f t="shared" si="41"/>
        <v>1</v>
      </c>
      <c r="M376" s="82"/>
      <c r="N376" s="46"/>
      <c r="O376" s="16"/>
      <c r="S376" s="12"/>
    </row>
    <row r="377" spans="1:19">
      <c r="A377" s="87">
        <v>338</v>
      </c>
      <c r="B377" s="87">
        <v>25</v>
      </c>
      <c r="C377" s="87">
        <v>1986</v>
      </c>
      <c r="D377" s="88">
        <v>3.585</v>
      </c>
      <c r="E377" s="88">
        <v>1.5637877936805271</v>
      </c>
      <c r="F377" s="89">
        <f t="shared" si="35"/>
        <v>97348.11396206342</v>
      </c>
      <c r="G377" s="89">
        <f t="shared" si="36"/>
        <v>2000</v>
      </c>
      <c r="H377" s="89">
        <f t="shared" si="38"/>
        <v>95348.11396206342</v>
      </c>
      <c r="I377" s="89">
        <f t="shared" si="37"/>
        <v>0</v>
      </c>
      <c r="J377" s="89">
        <f t="shared" si="39"/>
        <v>6000</v>
      </c>
      <c r="K377" s="87">
        <f t="shared" si="40"/>
        <v>0</v>
      </c>
      <c r="L377" s="47">
        <f t="shared" si="41"/>
        <v>1</v>
      </c>
      <c r="M377" s="82"/>
      <c r="N377" s="46"/>
      <c r="O377" s="16"/>
      <c r="S377" s="12"/>
    </row>
    <row r="378" spans="1:19">
      <c r="A378" s="87">
        <v>339</v>
      </c>
      <c r="B378" s="87">
        <v>26</v>
      </c>
      <c r="C378" s="87">
        <v>1986</v>
      </c>
      <c r="D378" s="88">
        <v>1.04</v>
      </c>
      <c r="E378" s="88">
        <v>1.3814787387483718</v>
      </c>
      <c r="F378" s="89">
        <f t="shared" si="35"/>
        <v>28240.457048966793</v>
      </c>
      <c r="G378" s="89">
        <f t="shared" si="36"/>
        <v>2000</v>
      </c>
      <c r="H378" s="89">
        <f t="shared" si="38"/>
        <v>26240.457048966793</v>
      </c>
      <c r="I378" s="89">
        <f t="shared" si="37"/>
        <v>0</v>
      </c>
      <c r="J378" s="89">
        <f t="shared" si="39"/>
        <v>6000</v>
      </c>
      <c r="K378" s="87">
        <f t="shared" si="40"/>
        <v>0</v>
      </c>
      <c r="L378" s="47">
        <f t="shared" si="41"/>
        <v>1</v>
      </c>
      <c r="M378" s="82"/>
      <c r="N378" s="46"/>
      <c r="O378" s="16"/>
      <c r="S378" s="12"/>
    </row>
    <row r="379" spans="1:19">
      <c r="A379" s="87">
        <v>340</v>
      </c>
      <c r="B379" s="87">
        <v>27</v>
      </c>
      <c r="C379" s="87">
        <v>1986</v>
      </c>
      <c r="D379" s="88">
        <v>0.67</v>
      </c>
      <c r="E379" s="88">
        <v>1.318634644324284</v>
      </c>
      <c r="F379" s="89">
        <f t="shared" si="35"/>
        <v>18193.371368084376</v>
      </c>
      <c r="G379" s="89">
        <f t="shared" si="36"/>
        <v>2000</v>
      </c>
      <c r="H379" s="89">
        <f t="shared" si="38"/>
        <v>16193.371368084376</v>
      </c>
      <c r="I379" s="89">
        <f t="shared" si="37"/>
        <v>0</v>
      </c>
      <c r="J379" s="89">
        <f t="shared" si="39"/>
        <v>6000</v>
      </c>
      <c r="K379" s="87">
        <f t="shared" si="40"/>
        <v>0</v>
      </c>
      <c r="L379" s="47">
        <f t="shared" si="41"/>
        <v>1</v>
      </c>
      <c r="M379" s="82"/>
      <c r="N379" s="46"/>
      <c r="O379" s="16"/>
      <c r="S379" s="12"/>
    </row>
    <row r="380" spans="1:19">
      <c r="A380" s="87">
        <v>341</v>
      </c>
      <c r="B380" s="87">
        <v>28</v>
      </c>
      <c r="C380" s="87">
        <v>1986</v>
      </c>
      <c r="D380" s="88">
        <v>1.4350000000000001</v>
      </c>
      <c r="E380" s="88">
        <v>1.264894880599571</v>
      </c>
      <c r="F380" s="89">
        <f t="shared" si="35"/>
        <v>38966.399870449372</v>
      </c>
      <c r="G380" s="89">
        <f t="shared" si="36"/>
        <v>2000</v>
      </c>
      <c r="H380" s="89">
        <f t="shared" si="38"/>
        <v>36966.399870449372</v>
      </c>
      <c r="I380" s="89">
        <f t="shared" si="37"/>
        <v>0</v>
      </c>
      <c r="J380" s="89">
        <f t="shared" si="39"/>
        <v>6000</v>
      </c>
      <c r="K380" s="87">
        <f t="shared" si="40"/>
        <v>0</v>
      </c>
      <c r="L380" s="47">
        <f t="shared" si="41"/>
        <v>1</v>
      </c>
      <c r="M380" s="82"/>
      <c r="N380" s="46"/>
      <c r="O380" s="16"/>
      <c r="S380" s="12"/>
    </row>
    <row r="381" spans="1:19">
      <c r="A381" s="87">
        <v>342</v>
      </c>
      <c r="B381" s="87">
        <v>29</v>
      </c>
      <c r="C381" s="87">
        <v>1986</v>
      </c>
      <c r="D381" s="88">
        <v>0.86</v>
      </c>
      <c r="E381" s="88">
        <v>1.3651846442768028</v>
      </c>
      <c r="F381" s="89">
        <f t="shared" si="35"/>
        <v>23352.685636645612</v>
      </c>
      <c r="G381" s="89">
        <f t="shared" si="36"/>
        <v>2000</v>
      </c>
      <c r="H381" s="89">
        <f t="shared" si="38"/>
        <v>21352.685636645612</v>
      </c>
      <c r="I381" s="89">
        <f t="shared" si="37"/>
        <v>0</v>
      </c>
      <c r="J381" s="89">
        <f t="shared" si="39"/>
        <v>6000</v>
      </c>
      <c r="K381" s="87">
        <f t="shared" si="40"/>
        <v>0</v>
      </c>
      <c r="L381" s="47">
        <f t="shared" si="41"/>
        <v>1</v>
      </c>
      <c r="M381" s="82"/>
      <c r="N381" s="46"/>
      <c r="O381" s="16"/>
      <c r="S381" s="12"/>
    </row>
    <row r="382" spans="1:19">
      <c r="A382" s="87">
        <v>343</v>
      </c>
      <c r="B382" s="87">
        <v>30</v>
      </c>
      <c r="C382" s="87">
        <v>1986</v>
      </c>
      <c r="D382" s="88">
        <v>0.125</v>
      </c>
      <c r="E382" s="88">
        <v>1.3032370065447139</v>
      </c>
      <c r="F382" s="89">
        <f t="shared" si="35"/>
        <v>3394.2857030008163</v>
      </c>
      <c r="G382" s="89">
        <f t="shared" si="36"/>
        <v>2000</v>
      </c>
      <c r="H382" s="89">
        <f t="shared" si="38"/>
        <v>1394.2857030008163</v>
      </c>
      <c r="I382" s="89">
        <f t="shared" si="37"/>
        <v>0</v>
      </c>
      <c r="J382" s="89">
        <f t="shared" si="39"/>
        <v>6000</v>
      </c>
      <c r="K382" s="87">
        <f t="shared" si="40"/>
        <v>0</v>
      </c>
      <c r="L382" s="47">
        <f t="shared" si="41"/>
        <v>1</v>
      </c>
      <c r="M382" s="82"/>
      <c r="N382" s="46"/>
      <c r="O382" s="16"/>
      <c r="S382" s="12"/>
    </row>
    <row r="383" spans="1:19">
      <c r="A383" s="87">
        <v>344</v>
      </c>
      <c r="B383" s="87">
        <v>31</v>
      </c>
      <c r="C383" s="87">
        <v>1986</v>
      </c>
      <c r="D383" s="88">
        <v>1.31</v>
      </c>
      <c r="E383" s="88">
        <v>1.2595389750932231</v>
      </c>
      <c r="F383" s="89">
        <f t="shared" si="35"/>
        <v>35572.114167448555</v>
      </c>
      <c r="G383" s="89">
        <f t="shared" si="36"/>
        <v>2000</v>
      </c>
      <c r="H383" s="89">
        <f t="shared" si="38"/>
        <v>33572.114167448555</v>
      </c>
      <c r="I383" s="89">
        <f t="shared" si="37"/>
        <v>0</v>
      </c>
      <c r="J383" s="89">
        <f t="shared" si="39"/>
        <v>6000</v>
      </c>
      <c r="K383" s="87">
        <f t="shared" si="40"/>
        <v>0</v>
      </c>
      <c r="L383" s="47">
        <f t="shared" si="41"/>
        <v>1</v>
      </c>
      <c r="M383" s="82"/>
      <c r="N383" s="46"/>
      <c r="O383" s="16"/>
      <c r="S383" s="12"/>
    </row>
    <row r="384" spans="1:19">
      <c r="A384" s="87">
        <v>345</v>
      </c>
      <c r="B384" s="87">
        <v>32</v>
      </c>
      <c r="C384" s="87">
        <v>1986</v>
      </c>
      <c r="D384" s="88">
        <v>0.31</v>
      </c>
      <c r="E384" s="88">
        <v>1.2982791325340228</v>
      </c>
      <c r="F384" s="89">
        <f t="shared" si="35"/>
        <v>8417.8285434420231</v>
      </c>
      <c r="G384" s="89">
        <f t="shared" si="36"/>
        <v>2000</v>
      </c>
      <c r="H384" s="89">
        <f t="shared" si="38"/>
        <v>6417.8285434420231</v>
      </c>
      <c r="I384" s="89">
        <f t="shared" si="37"/>
        <v>0</v>
      </c>
      <c r="J384" s="89">
        <f t="shared" si="39"/>
        <v>6000</v>
      </c>
      <c r="K384" s="87">
        <f t="shared" si="40"/>
        <v>0</v>
      </c>
      <c r="L384" s="47">
        <f t="shared" si="41"/>
        <v>1</v>
      </c>
      <c r="M384" s="82"/>
      <c r="N384" s="46"/>
      <c r="O384" s="16"/>
      <c r="S384" s="12"/>
    </row>
    <row r="385" spans="1:19">
      <c r="A385" s="87">
        <v>346</v>
      </c>
      <c r="B385" s="87">
        <v>33</v>
      </c>
      <c r="C385" s="87">
        <v>1986</v>
      </c>
      <c r="D385" s="88">
        <v>2.39</v>
      </c>
      <c r="E385" s="88">
        <v>1.1769933058860809</v>
      </c>
      <c r="F385" s="89">
        <f t="shared" si="35"/>
        <v>64898.742641375611</v>
      </c>
      <c r="G385" s="89">
        <f t="shared" si="36"/>
        <v>2000</v>
      </c>
      <c r="H385" s="89">
        <f t="shared" si="38"/>
        <v>62898.742641375611</v>
      </c>
      <c r="I385" s="89">
        <f t="shared" si="37"/>
        <v>0</v>
      </c>
      <c r="J385" s="89">
        <f t="shared" si="39"/>
        <v>6000</v>
      </c>
      <c r="K385" s="87">
        <f t="shared" si="40"/>
        <v>0</v>
      </c>
      <c r="L385" s="47">
        <f t="shared" si="41"/>
        <v>1</v>
      </c>
      <c r="M385" s="82"/>
      <c r="N385" s="46"/>
      <c r="O385" s="16"/>
      <c r="S385" s="12"/>
    </row>
    <row r="386" spans="1:19">
      <c r="A386" s="87">
        <v>347</v>
      </c>
      <c r="B386" s="87">
        <v>34</v>
      </c>
      <c r="C386" s="87">
        <v>1986</v>
      </c>
      <c r="D386" s="88">
        <v>1.48</v>
      </c>
      <c r="E386" s="88">
        <v>1.0262570855673909</v>
      </c>
      <c r="F386" s="89">
        <f t="shared" si="35"/>
        <v>40188.342723529662</v>
      </c>
      <c r="G386" s="89">
        <f t="shared" si="36"/>
        <v>2000</v>
      </c>
      <c r="H386" s="89">
        <f t="shared" si="38"/>
        <v>38188.342723529662</v>
      </c>
      <c r="I386" s="89">
        <f t="shared" si="37"/>
        <v>0</v>
      </c>
      <c r="J386" s="89">
        <f t="shared" si="39"/>
        <v>6000</v>
      </c>
      <c r="K386" s="87">
        <f t="shared" si="40"/>
        <v>0</v>
      </c>
      <c r="L386" s="47">
        <f t="shared" si="41"/>
        <v>1</v>
      </c>
      <c r="M386" s="82"/>
      <c r="N386" s="46"/>
      <c r="O386" s="16"/>
      <c r="S386" s="12"/>
    </row>
    <row r="387" spans="1:19">
      <c r="A387" s="87">
        <v>348</v>
      </c>
      <c r="B387" s="87">
        <v>35</v>
      </c>
      <c r="C387" s="87">
        <v>1986</v>
      </c>
      <c r="D387" s="88">
        <v>0.23499999999999999</v>
      </c>
      <c r="E387" s="88">
        <v>0.968832282476358</v>
      </c>
      <c r="F387" s="89">
        <f t="shared" si="35"/>
        <v>6381.2571216415336</v>
      </c>
      <c r="G387" s="89">
        <f t="shared" si="36"/>
        <v>2000</v>
      </c>
      <c r="H387" s="89">
        <f t="shared" si="38"/>
        <v>4381.2571216415336</v>
      </c>
      <c r="I387" s="89">
        <f t="shared" si="37"/>
        <v>0</v>
      </c>
      <c r="J387" s="89">
        <f t="shared" si="39"/>
        <v>6000</v>
      </c>
      <c r="K387" s="87">
        <f t="shared" si="40"/>
        <v>0</v>
      </c>
      <c r="L387" s="47">
        <f t="shared" si="41"/>
        <v>1</v>
      </c>
      <c r="M387" s="82"/>
      <c r="N387" s="46"/>
      <c r="O387" s="16"/>
      <c r="S387" s="12"/>
    </row>
    <row r="388" spans="1:19">
      <c r="A388" s="87">
        <v>349</v>
      </c>
      <c r="B388" s="87">
        <v>36</v>
      </c>
      <c r="C388" s="87">
        <v>1986</v>
      </c>
      <c r="D388" s="88">
        <v>0.84</v>
      </c>
      <c r="E388" s="88">
        <v>0.91104960536994206</v>
      </c>
      <c r="F388" s="89">
        <f t="shared" si="35"/>
        <v>22809.599924165486</v>
      </c>
      <c r="G388" s="89">
        <f t="shared" si="36"/>
        <v>2000</v>
      </c>
      <c r="H388" s="89">
        <f t="shared" si="38"/>
        <v>20809.599924165486</v>
      </c>
      <c r="I388" s="89">
        <f t="shared" si="37"/>
        <v>0</v>
      </c>
      <c r="J388" s="89">
        <f t="shared" si="39"/>
        <v>6000</v>
      </c>
      <c r="K388" s="87">
        <f t="shared" si="40"/>
        <v>0</v>
      </c>
      <c r="L388" s="47">
        <f t="shared" si="41"/>
        <v>1</v>
      </c>
      <c r="M388" s="82"/>
      <c r="N388" s="46"/>
      <c r="O388" s="16"/>
      <c r="S388" s="12"/>
    </row>
    <row r="389" spans="1:19">
      <c r="A389" s="87">
        <v>350</v>
      </c>
      <c r="B389" s="87">
        <v>37</v>
      </c>
      <c r="C389" s="87">
        <v>1986</v>
      </c>
      <c r="D389" s="88">
        <v>1.4749999999999996</v>
      </c>
      <c r="E389" s="88">
        <v>0.6709842512841</v>
      </c>
      <c r="F389" s="89">
        <f t="shared" si="35"/>
        <v>40052.571295409623</v>
      </c>
      <c r="G389" s="89">
        <f t="shared" si="36"/>
        <v>2000</v>
      </c>
      <c r="H389" s="89">
        <f t="shared" si="38"/>
        <v>38052.571295409623</v>
      </c>
      <c r="I389" s="89">
        <f t="shared" si="37"/>
        <v>0</v>
      </c>
      <c r="J389" s="89">
        <f t="shared" si="39"/>
        <v>6000</v>
      </c>
      <c r="K389" s="87">
        <f t="shared" si="40"/>
        <v>0</v>
      </c>
      <c r="L389" s="47">
        <f t="shared" si="41"/>
        <v>1</v>
      </c>
      <c r="M389" s="82"/>
      <c r="N389" s="46"/>
      <c r="O389" s="16"/>
      <c r="S389" s="12"/>
    </row>
    <row r="390" spans="1:19">
      <c r="A390" s="87">
        <v>351</v>
      </c>
      <c r="B390" s="87">
        <v>38</v>
      </c>
      <c r="C390" s="87">
        <v>1986</v>
      </c>
      <c r="D390" s="88">
        <v>1.8699999999999997</v>
      </c>
      <c r="E390" s="88">
        <v>0.50755787349803894</v>
      </c>
      <c r="F390" s="89">
        <f t="shared" si="35"/>
        <v>50778.514116892198</v>
      </c>
      <c r="G390" s="89">
        <f t="shared" si="36"/>
        <v>2000</v>
      </c>
      <c r="H390" s="89">
        <f t="shared" si="38"/>
        <v>48778.514116892198</v>
      </c>
      <c r="I390" s="89">
        <f t="shared" si="37"/>
        <v>0</v>
      </c>
      <c r="J390" s="89">
        <f t="shared" si="39"/>
        <v>6000</v>
      </c>
      <c r="K390" s="87">
        <f t="shared" si="40"/>
        <v>0</v>
      </c>
      <c r="L390" s="47">
        <f t="shared" si="41"/>
        <v>1</v>
      </c>
      <c r="M390" s="82"/>
      <c r="N390" s="46"/>
      <c r="O390" s="16"/>
      <c r="S390" s="12"/>
    </row>
    <row r="391" spans="1:19">
      <c r="A391" s="87">
        <v>352</v>
      </c>
      <c r="B391" s="87">
        <v>39</v>
      </c>
      <c r="C391" s="87">
        <v>1986</v>
      </c>
      <c r="D391" s="88">
        <v>2.7399999999999998</v>
      </c>
      <c r="E391" s="88">
        <v>0.78922362124223611</v>
      </c>
      <c r="F391" s="89">
        <f t="shared" si="35"/>
        <v>74402.742609777881</v>
      </c>
      <c r="G391" s="89">
        <f t="shared" si="36"/>
        <v>2000</v>
      </c>
      <c r="H391" s="89">
        <f t="shared" si="38"/>
        <v>72402.742609777881</v>
      </c>
      <c r="I391" s="89">
        <f t="shared" si="37"/>
        <v>0</v>
      </c>
      <c r="J391" s="89">
        <f t="shared" si="39"/>
        <v>6000</v>
      </c>
      <c r="K391" s="87">
        <f t="shared" si="40"/>
        <v>0</v>
      </c>
      <c r="L391" s="47">
        <f t="shared" si="41"/>
        <v>1</v>
      </c>
      <c r="M391" s="82"/>
      <c r="N391" s="46"/>
      <c r="O391" s="16"/>
      <c r="S391" s="12"/>
    </row>
    <row r="392" spans="1:19">
      <c r="A392" s="87">
        <v>353</v>
      </c>
      <c r="B392" s="87">
        <v>40</v>
      </c>
      <c r="C392" s="87">
        <v>1986</v>
      </c>
      <c r="D392" s="88">
        <v>0.24</v>
      </c>
      <c r="E392" s="88">
        <v>0.58020433011685302</v>
      </c>
      <c r="F392" s="89">
        <f t="shared" si="35"/>
        <v>6517.0285497615669</v>
      </c>
      <c r="G392" s="89">
        <f t="shared" si="36"/>
        <v>0</v>
      </c>
      <c r="H392" s="89">
        <f t="shared" si="38"/>
        <v>6517.0285497615669</v>
      </c>
      <c r="I392" s="89">
        <f t="shared" si="37"/>
        <v>0</v>
      </c>
      <c r="J392" s="89">
        <f t="shared" si="39"/>
        <v>0</v>
      </c>
      <c r="K392" s="87">
        <f t="shared" si="40"/>
        <v>1</v>
      </c>
      <c r="L392" s="47">
        <f t="shared" si="41"/>
        <v>0</v>
      </c>
      <c r="M392" s="82"/>
      <c r="N392" s="46"/>
      <c r="O392" s="16"/>
      <c r="S392" s="12"/>
    </row>
    <row r="393" spans="1:19">
      <c r="A393" s="87">
        <v>354</v>
      </c>
      <c r="B393" s="87">
        <v>41</v>
      </c>
      <c r="C393" s="87">
        <v>1986</v>
      </c>
      <c r="D393" s="88">
        <v>1.125</v>
      </c>
      <c r="E393" s="88">
        <v>0.47629999951417396</v>
      </c>
      <c r="F393" s="89">
        <f t="shared" si="35"/>
        <v>30548.571327007347</v>
      </c>
      <c r="G393" s="89">
        <f t="shared" si="36"/>
        <v>0</v>
      </c>
      <c r="H393" s="89">
        <f t="shared" si="38"/>
        <v>30548.571327007347</v>
      </c>
      <c r="I393" s="89">
        <f t="shared" si="37"/>
        <v>0</v>
      </c>
      <c r="J393" s="89">
        <f t="shared" si="39"/>
        <v>0</v>
      </c>
      <c r="K393" s="87">
        <f t="shared" si="40"/>
        <v>1</v>
      </c>
      <c r="L393" s="47">
        <f t="shared" si="41"/>
        <v>0</v>
      </c>
      <c r="M393" s="82"/>
      <c r="N393" s="46"/>
      <c r="O393" s="16"/>
      <c r="S393" s="12"/>
    </row>
    <row r="394" spans="1:19">
      <c r="A394" s="87">
        <v>355</v>
      </c>
      <c r="B394" s="87">
        <v>42</v>
      </c>
      <c r="C394" s="87">
        <v>1986</v>
      </c>
      <c r="D394" s="88">
        <v>9.5000000000000001E-2</v>
      </c>
      <c r="E394" s="88">
        <v>0.37372480276840697</v>
      </c>
      <c r="F394" s="89">
        <f t="shared" si="35"/>
        <v>2579.6571342806201</v>
      </c>
      <c r="G394" s="89">
        <f t="shared" si="36"/>
        <v>0</v>
      </c>
      <c r="H394" s="89">
        <f t="shared" si="38"/>
        <v>2579.6571342806201</v>
      </c>
      <c r="I394" s="89">
        <f t="shared" si="37"/>
        <v>0</v>
      </c>
      <c r="J394" s="89">
        <f t="shared" si="39"/>
        <v>0</v>
      </c>
      <c r="K394" s="87">
        <f t="shared" si="40"/>
        <v>1</v>
      </c>
      <c r="L394" s="47">
        <f t="shared" si="41"/>
        <v>0</v>
      </c>
      <c r="M394" s="82"/>
      <c r="N394" s="46"/>
      <c r="O394" s="16"/>
      <c r="S394" s="12"/>
    </row>
    <row r="395" spans="1:19">
      <c r="A395" s="87">
        <v>356</v>
      </c>
      <c r="B395" s="87">
        <v>43</v>
      </c>
      <c r="C395" s="87">
        <v>1986</v>
      </c>
      <c r="D395" s="88">
        <v>0.03</v>
      </c>
      <c r="E395" s="88">
        <v>0.45733834599020773</v>
      </c>
      <c r="F395" s="89">
        <f t="shared" si="35"/>
        <v>814.62856872019586</v>
      </c>
      <c r="G395" s="89">
        <f t="shared" si="36"/>
        <v>0</v>
      </c>
      <c r="H395" s="89">
        <f t="shared" si="38"/>
        <v>814.62856872019586</v>
      </c>
      <c r="I395" s="89">
        <f t="shared" si="37"/>
        <v>0</v>
      </c>
      <c r="J395" s="89">
        <f t="shared" si="39"/>
        <v>0</v>
      </c>
      <c r="K395" s="87">
        <f t="shared" si="40"/>
        <v>1</v>
      </c>
      <c r="L395" s="47">
        <f t="shared" si="41"/>
        <v>0</v>
      </c>
      <c r="M395" s="82"/>
      <c r="N395" s="46"/>
      <c r="O395" s="16"/>
      <c r="S395" s="12"/>
    </row>
    <row r="396" spans="1:19">
      <c r="A396" s="87">
        <v>357</v>
      </c>
      <c r="B396" s="87">
        <v>44</v>
      </c>
      <c r="C396" s="87">
        <v>1986</v>
      </c>
      <c r="D396" s="88">
        <v>0.30499999999999999</v>
      </c>
      <c r="E396" s="88">
        <v>0.36262547207106688</v>
      </c>
      <c r="F396" s="89">
        <f t="shared" si="35"/>
        <v>8282.0571153219898</v>
      </c>
      <c r="G396" s="89">
        <f t="shared" si="36"/>
        <v>0</v>
      </c>
      <c r="H396" s="89">
        <f t="shared" si="38"/>
        <v>8282.0571153219898</v>
      </c>
      <c r="I396" s="89">
        <f t="shared" si="37"/>
        <v>0</v>
      </c>
      <c r="J396" s="89">
        <f t="shared" si="39"/>
        <v>0</v>
      </c>
      <c r="K396" s="87">
        <f t="shared" si="40"/>
        <v>1</v>
      </c>
      <c r="L396" s="47">
        <f t="shared" si="41"/>
        <v>0</v>
      </c>
      <c r="M396" s="82"/>
      <c r="N396" s="46"/>
      <c r="O396" s="16"/>
      <c r="S396" s="12"/>
    </row>
    <row r="397" spans="1:19">
      <c r="A397" s="87">
        <v>358</v>
      </c>
      <c r="B397" s="87">
        <v>45</v>
      </c>
      <c r="C397" s="87">
        <v>1986</v>
      </c>
      <c r="D397" s="88">
        <v>0.24</v>
      </c>
      <c r="E397" s="88">
        <v>0.2911953146636107</v>
      </c>
      <c r="F397" s="89">
        <f t="shared" si="35"/>
        <v>6517.0285497615669</v>
      </c>
      <c r="G397" s="89">
        <f t="shared" si="36"/>
        <v>0</v>
      </c>
      <c r="H397" s="89">
        <f t="shared" si="38"/>
        <v>6517.0285497615669</v>
      </c>
      <c r="I397" s="89">
        <f t="shared" si="37"/>
        <v>0</v>
      </c>
      <c r="J397" s="89">
        <f t="shared" si="39"/>
        <v>0</v>
      </c>
      <c r="K397" s="87">
        <f t="shared" si="40"/>
        <v>1</v>
      </c>
      <c r="L397" s="47">
        <f t="shared" si="41"/>
        <v>0</v>
      </c>
      <c r="M397" s="82"/>
      <c r="N397" s="46"/>
      <c r="O397" s="16"/>
      <c r="S397" s="12"/>
    </row>
    <row r="398" spans="1:19">
      <c r="A398" s="87">
        <v>359</v>
      </c>
      <c r="B398" s="87">
        <v>46</v>
      </c>
      <c r="C398" s="87">
        <v>1986</v>
      </c>
      <c r="D398" s="88">
        <v>7.5000000000000011E-2</v>
      </c>
      <c r="E398" s="88">
        <v>8.5924960542277787E-2</v>
      </c>
      <c r="F398" s="89">
        <f t="shared" si="35"/>
        <v>2036.57142180049</v>
      </c>
      <c r="G398" s="89">
        <f t="shared" si="36"/>
        <v>0</v>
      </c>
      <c r="H398" s="89">
        <f t="shared" si="38"/>
        <v>2036.57142180049</v>
      </c>
      <c r="I398" s="89">
        <f t="shared" si="37"/>
        <v>0</v>
      </c>
      <c r="J398" s="89">
        <f t="shared" si="39"/>
        <v>0</v>
      </c>
      <c r="K398" s="87">
        <f t="shared" si="40"/>
        <v>1</v>
      </c>
      <c r="L398" s="47">
        <f t="shared" si="41"/>
        <v>0</v>
      </c>
      <c r="M398" s="82"/>
      <c r="N398" s="46"/>
      <c r="O398" s="16"/>
      <c r="S398" s="12"/>
    </row>
    <row r="399" spans="1:19">
      <c r="A399" s="87">
        <v>360</v>
      </c>
      <c r="B399" s="87">
        <v>47</v>
      </c>
      <c r="C399" s="87">
        <v>1986</v>
      </c>
      <c r="D399" s="88">
        <v>0.33</v>
      </c>
      <c r="E399" s="88">
        <v>0.1194422046025784</v>
      </c>
      <c r="F399" s="89">
        <f t="shared" si="35"/>
        <v>8960.9142559221564</v>
      </c>
      <c r="G399" s="89">
        <f t="shared" si="36"/>
        <v>0</v>
      </c>
      <c r="H399" s="89">
        <f t="shared" si="38"/>
        <v>8960.9142559221564</v>
      </c>
      <c r="I399" s="89">
        <f t="shared" si="37"/>
        <v>0</v>
      </c>
      <c r="J399" s="89">
        <f t="shared" si="39"/>
        <v>0</v>
      </c>
      <c r="K399" s="87">
        <f t="shared" si="40"/>
        <v>1</v>
      </c>
      <c r="L399" s="47">
        <f t="shared" si="41"/>
        <v>0</v>
      </c>
      <c r="M399" s="82"/>
      <c r="N399" s="46"/>
      <c r="O399" s="16"/>
      <c r="S399" s="12"/>
    </row>
    <row r="400" spans="1:19">
      <c r="A400" s="87">
        <v>361</v>
      </c>
      <c r="B400" s="87">
        <v>48</v>
      </c>
      <c r="C400" s="87">
        <v>1986</v>
      </c>
      <c r="D400" s="88">
        <v>0</v>
      </c>
      <c r="E400" s="88">
        <v>0</v>
      </c>
      <c r="F400" s="89">
        <f t="shared" si="35"/>
        <v>0</v>
      </c>
      <c r="G400" s="89">
        <f t="shared" si="36"/>
        <v>0</v>
      </c>
      <c r="H400" s="89">
        <f t="shared" si="38"/>
        <v>0</v>
      </c>
      <c r="I400" s="89">
        <f t="shared" si="37"/>
        <v>0</v>
      </c>
      <c r="J400" s="89">
        <f t="shared" si="39"/>
        <v>0</v>
      </c>
      <c r="K400" s="87">
        <f t="shared" si="40"/>
        <v>1</v>
      </c>
      <c r="L400" s="47">
        <f t="shared" si="41"/>
        <v>0</v>
      </c>
      <c r="M400" s="82"/>
      <c r="N400" s="46"/>
      <c r="O400" s="16"/>
      <c r="S400" s="12"/>
    </row>
    <row r="401" spans="1:19">
      <c r="A401" s="87">
        <v>362</v>
      </c>
      <c r="B401" s="87">
        <v>49</v>
      </c>
      <c r="C401" s="87">
        <v>1986</v>
      </c>
      <c r="D401" s="88">
        <v>0</v>
      </c>
      <c r="E401" s="88">
        <v>0</v>
      </c>
      <c r="F401" s="89">
        <f t="shared" si="35"/>
        <v>0</v>
      </c>
      <c r="G401" s="89">
        <f t="shared" si="36"/>
        <v>0</v>
      </c>
      <c r="H401" s="89">
        <f t="shared" si="38"/>
        <v>0</v>
      </c>
      <c r="I401" s="89">
        <f t="shared" si="37"/>
        <v>0</v>
      </c>
      <c r="J401" s="89">
        <f t="shared" si="39"/>
        <v>0</v>
      </c>
      <c r="K401" s="87">
        <f t="shared" si="40"/>
        <v>1</v>
      </c>
      <c r="L401" s="47">
        <f t="shared" si="41"/>
        <v>0</v>
      </c>
      <c r="M401" s="82"/>
      <c r="N401" s="46"/>
      <c r="O401" s="16"/>
      <c r="S401" s="12"/>
    </row>
    <row r="402" spans="1:19">
      <c r="A402" s="87">
        <v>363</v>
      </c>
      <c r="B402" s="87">
        <v>50</v>
      </c>
      <c r="C402" s="87">
        <v>1986</v>
      </c>
      <c r="D402" s="88">
        <v>0</v>
      </c>
      <c r="E402" s="88">
        <v>0</v>
      </c>
      <c r="F402" s="89">
        <f t="shared" si="35"/>
        <v>0</v>
      </c>
      <c r="G402" s="89">
        <f t="shared" si="36"/>
        <v>0</v>
      </c>
      <c r="H402" s="89">
        <f t="shared" si="38"/>
        <v>0</v>
      </c>
      <c r="I402" s="89">
        <f t="shared" si="37"/>
        <v>0</v>
      </c>
      <c r="J402" s="89">
        <f t="shared" si="39"/>
        <v>0</v>
      </c>
      <c r="K402" s="87">
        <f t="shared" si="40"/>
        <v>1</v>
      </c>
      <c r="L402" s="47">
        <f t="shared" si="41"/>
        <v>0</v>
      </c>
      <c r="M402" s="82"/>
      <c r="N402" s="46"/>
      <c r="O402" s="16"/>
      <c r="S402" s="12"/>
    </row>
    <row r="403" spans="1:19">
      <c r="A403" s="87">
        <v>364</v>
      </c>
      <c r="B403" s="87">
        <v>51</v>
      </c>
      <c r="C403" s="87">
        <v>1986</v>
      </c>
      <c r="D403" s="88">
        <v>0</v>
      </c>
      <c r="E403" s="88">
        <v>0</v>
      </c>
      <c r="F403" s="89">
        <f t="shared" si="35"/>
        <v>0</v>
      </c>
      <c r="G403" s="89">
        <f t="shared" si="36"/>
        <v>0</v>
      </c>
      <c r="H403" s="89">
        <f t="shared" si="38"/>
        <v>0</v>
      </c>
      <c r="I403" s="89">
        <f t="shared" si="37"/>
        <v>0</v>
      </c>
      <c r="J403" s="89">
        <f t="shared" si="39"/>
        <v>0</v>
      </c>
      <c r="K403" s="87">
        <f t="shared" si="40"/>
        <v>1</v>
      </c>
      <c r="L403" s="47">
        <f t="shared" si="41"/>
        <v>0</v>
      </c>
      <c r="M403" s="82"/>
      <c r="N403" s="46"/>
      <c r="O403" s="16"/>
      <c r="S403" s="12"/>
    </row>
    <row r="404" spans="1:19">
      <c r="A404" s="87">
        <v>365</v>
      </c>
      <c r="B404" s="87">
        <v>52</v>
      </c>
      <c r="C404" s="87">
        <v>1986</v>
      </c>
      <c r="D404" s="88">
        <v>0</v>
      </c>
      <c r="E404" s="88">
        <v>0</v>
      </c>
      <c r="F404" s="89">
        <f t="shared" si="35"/>
        <v>0</v>
      </c>
      <c r="G404" s="89">
        <f t="shared" si="36"/>
        <v>0</v>
      </c>
      <c r="H404" s="89">
        <f t="shared" si="38"/>
        <v>0</v>
      </c>
      <c r="I404" s="89">
        <f t="shared" si="37"/>
        <v>0</v>
      </c>
      <c r="J404" s="89">
        <f t="shared" si="39"/>
        <v>0</v>
      </c>
      <c r="K404" s="87">
        <f t="shared" si="40"/>
        <v>1</v>
      </c>
      <c r="L404" s="47">
        <f t="shared" si="41"/>
        <v>0</v>
      </c>
      <c r="M404" s="82"/>
      <c r="N404" s="46"/>
      <c r="O404" s="16"/>
      <c r="S404" s="12"/>
    </row>
    <row r="405" spans="1:19">
      <c r="A405" s="87">
        <v>366</v>
      </c>
      <c r="B405" s="87">
        <v>1</v>
      </c>
      <c r="C405" s="87">
        <v>1987</v>
      </c>
      <c r="D405" s="88">
        <v>0</v>
      </c>
      <c r="E405" s="88">
        <v>0</v>
      </c>
      <c r="F405" s="89">
        <f t="shared" si="35"/>
        <v>0</v>
      </c>
      <c r="G405" s="89">
        <f t="shared" si="36"/>
        <v>0</v>
      </c>
      <c r="H405" s="89">
        <f t="shared" si="38"/>
        <v>0</v>
      </c>
      <c r="I405" s="89">
        <f t="shared" si="37"/>
        <v>0</v>
      </c>
      <c r="J405" s="89">
        <f t="shared" si="39"/>
        <v>0</v>
      </c>
      <c r="K405" s="87">
        <f t="shared" si="40"/>
        <v>1</v>
      </c>
      <c r="L405" s="47">
        <f t="shared" si="41"/>
        <v>0</v>
      </c>
      <c r="M405" s="82"/>
      <c r="N405" s="46"/>
      <c r="O405" s="16"/>
      <c r="S405" s="12"/>
    </row>
    <row r="406" spans="1:19">
      <c r="A406" s="87">
        <v>367</v>
      </c>
      <c r="B406" s="87">
        <v>2</v>
      </c>
      <c r="C406" s="87">
        <v>1987</v>
      </c>
      <c r="D406" s="88">
        <v>0</v>
      </c>
      <c r="E406" s="88">
        <v>0</v>
      </c>
      <c r="F406" s="89">
        <f t="shared" si="35"/>
        <v>0</v>
      </c>
      <c r="G406" s="89">
        <f t="shared" si="36"/>
        <v>0</v>
      </c>
      <c r="H406" s="89">
        <f t="shared" si="38"/>
        <v>0</v>
      </c>
      <c r="I406" s="89">
        <f t="shared" si="37"/>
        <v>0</v>
      </c>
      <c r="J406" s="89">
        <f t="shared" si="39"/>
        <v>0</v>
      </c>
      <c r="K406" s="87">
        <f t="shared" si="40"/>
        <v>1</v>
      </c>
      <c r="L406" s="47">
        <f t="shared" si="41"/>
        <v>0</v>
      </c>
      <c r="M406" s="82"/>
      <c r="N406" s="46"/>
      <c r="O406" s="16"/>
      <c r="S406" s="12"/>
    </row>
    <row r="407" spans="1:19">
      <c r="A407" s="87">
        <v>368</v>
      </c>
      <c r="B407" s="87">
        <v>3</v>
      </c>
      <c r="C407" s="87">
        <v>1987</v>
      </c>
      <c r="D407" s="88">
        <v>0</v>
      </c>
      <c r="E407" s="88">
        <v>0</v>
      </c>
      <c r="F407" s="89">
        <f t="shared" si="35"/>
        <v>0</v>
      </c>
      <c r="G407" s="89">
        <f t="shared" si="36"/>
        <v>0</v>
      </c>
      <c r="H407" s="89">
        <f t="shared" si="38"/>
        <v>0</v>
      </c>
      <c r="I407" s="89">
        <f t="shared" si="37"/>
        <v>0</v>
      </c>
      <c r="J407" s="89">
        <f t="shared" si="39"/>
        <v>0</v>
      </c>
      <c r="K407" s="87">
        <f t="shared" si="40"/>
        <v>1</v>
      </c>
      <c r="L407" s="47">
        <f t="shared" si="41"/>
        <v>0</v>
      </c>
      <c r="M407" s="82"/>
      <c r="N407" s="46"/>
      <c r="O407" s="16"/>
      <c r="S407" s="12"/>
    </row>
    <row r="408" spans="1:19">
      <c r="A408" s="87">
        <v>369</v>
      </c>
      <c r="B408" s="87">
        <v>4</v>
      </c>
      <c r="C408" s="87">
        <v>1987</v>
      </c>
      <c r="D408" s="88">
        <v>0</v>
      </c>
      <c r="E408" s="88">
        <v>0</v>
      </c>
      <c r="F408" s="89">
        <f t="shared" si="35"/>
        <v>0</v>
      </c>
      <c r="G408" s="89">
        <f t="shared" si="36"/>
        <v>0</v>
      </c>
      <c r="H408" s="89">
        <f t="shared" si="38"/>
        <v>0</v>
      </c>
      <c r="I408" s="89">
        <f t="shared" si="37"/>
        <v>0</v>
      </c>
      <c r="J408" s="89">
        <f t="shared" si="39"/>
        <v>0</v>
      </c>
      <c r="K408" s="87">
        <f t="shared" si="40"/>
        <v>1</v>
      </c>
      <c r="L408" s="47">
        <f t="shared" si="41"/>
        <v>0</v>
      </c>
      <c r="M408" s="82"/>
      <c r="N408" s="46"/>
      <c r="O408" s="16"/>
      <c r="S408" s="12"/>
    </row>
    <row r="409" spans="1:19">
      <c r="A409" s="87">
        <v>370</v>
      </c>
      <c r="B409" s="87">
        <v>5</v>
      </c>
      <c r="C409" s="87">
        <v>1987</v>
      </c>
      <c r="D409" s="88">
        <v>0</v>
      </c>
      <c r="E409" s="88">
        <v>0</v>
      </c>
      <c r="F409" s="89">
        <f t="shared" si="35"/>
        <v>0</v>
      </c>
      <c r="G409" s="89">
        <f t="shared" si="36"/>
        <v>0</v>
      </c>
      <c r="H409" s="89">
        <f t="shared" si="38"/>
        <v>0</v>
      </c>
      <c r="I409" s="89">
        <f t="shared" si="37"/>
        <v>0</v>
      </c>
      <c r="J409" s="89">
        <f t="shared" si="39"/>
        <v>0</v>
      </c>
      <c r="K409" s="87">
        <f t="shared" si="40"/>
        <v>1</v>
      </c>
      <c r="L409" s="47">
        <f t="shared" si="41"/>
        <v>0</v>
      </c>
      <c r="M409" s="82"/>
      <c r="N409" s="46"/>
      <c r="O409" s="16"/>
      <c r="S409" s="12"/>
    </row>
    <row r="410" spans="1:19">
      <c r="A410" s="87">
        <v>371</v>
      </c>
      <c r="B410" s="87">
        <v>6</v>
      </c>
      <c r="C410" s="87">
        <v>1987</v>
      </c>
      <c r="D410" s="88">
        <v>0</v>
      </c>
      <c r="E410" s="88">
        <v>0</v>
      </c>
      <c r="F410" s="89">
        <f t="shared" si="35"/>
        <v>0</v>
      </c>
      <c r="G410" s="89">
        <f t="shared" si="36"/>
        <v>0</v>
      </c>
      <c r="H410" s="89">
        <f t="shared" si="38"/>
        <v>0</v>
      </c>
      <c r="I410" s="89">
        <f t="shared" si="37"/>
        <v>0</v>
      </c>
      <c r="J410" s="89">
        <f t="shared" si="39"/>
        <v>0</v>
      </c>
      <c r="K410" s="87">
        <f t="shared" si="40"/>
        <v>1</v>
      </c>
      <c r="L410" s="47">
        <f t="shared" si="41"/>
        <v>0</v>
      </c>
      <c r="M410" s="82"/>
      <c r="N410" s="46"/>
      <c r="O410" s="16"/>
      <c r="S410" s="12"/>
    </row>
    <row r="411" spans="1:19">
      <c r="A411" s="87">
        <v>372</v>
      </c>
      <c r="B411" s="87">
        <v>7</v>
      </c>
      <c r="C411" s="87">
        <v>1987</v>
      </c>
      <c r="D411" s="88">
        <v>0</v>
      </c>
      <c r="E411" s="88">
        <v>0</v>
      </c>
      <c r="F411" s="89">
        <f t="shared" si="35"/>
        <v>0</v>
      </c>
      <c r="G411" s="89">
        <f t="shared" si="36"/>
        <v>0</v>
      </c>
      <c r="H411" s="89">
        <f t="shared" si="38"/>
        <v>0</v>
      </c>
      <c r="I411" s="89">
        <f t="shared" si="37"/>
        <v>0</v>
      </c>
      <c r="J411" s="89">
        <f t="shared" si="39"/>
        <v>0</v>
      </c>
      <c r="K411" s="87">
        <f t="shared" si="40"/>
        <v>1</v>
      </c>
      <c r="L411" s="47">
        <f t="shared" si="41"/>
        <v>0</v>
      </c>
      <c r="M411" s="82"/>
      <c r="N411" s="46"/>
      <c r="O411" s="16"/>
      <c r="S411" s="12"/>
    </row>
    <row r="412" spans="1:19">
      <c r="A412" s="87">
        <v>373</v>
      </c>
      <c r="B412" s="87">
        <v>8</v>
      </c>
      <c r="C412" s="87">
        <v>1987</v>
      </c>
      <c r="D412" s="88">
        <v>0</v>
      </c>
      <c r="E412" s="88">
        <v>0</v>
      </c>
      <c r="F412" s="89">
        <f t="shared" si="35"/>
        <v>0</v>
      </c>
      <c r="G412" s="89">
        <f t="shared" si="36"/>
        <v>0</v>
      </c>
      <c r="H412" s="89">
        <f t="shared" si="38"/>
        <v>0</v>
      </c>
      <c r="I412" s="89">
        <f t="shared" si="37"/>
        <v>0</v>
      </c>
      <c r="J412" s="89">
        <f t="shared" si="39"/>
        <v>0</v>
      </c>
      <c r="K412" s="87">
        <f t="shared" si="40"/>
        <v>1</v>
      </c>
      <c r="L412" s="47">
        <f t="shared" si="41"/>
        <v>0</v>
      </c>
      <c r="M412" s="82"/>
      <c r="N412" s="46"/>
      <c r="O412" s="16"/>
      <c r="S412" s="12"/>
    </row>
    <row r="413" spans="1:19">
      <c r="A413" s="87">
        <v>374</v>
      </c>
      <c r="B413" s="87">
        <v>9</v>
      </c>
      <c r="C413" s="87">
        <v>1987</v>
      </c>
      <c r="D413" s="88">
        <v>0</v>
      </c>
      <c r="E413" s="88">
        <v>0</v>
      </c>
      <c r="F413" s="89">
        <f t="shared" si="35"/>
        <v>0</v>
      </c>
      <c r="G413" s="89">
        <f t="shared" si="36"/>
        <v>0</v>
      </c>
      <c r="H413" s="89">
        <f t="shared" si="38"/>
        <v>0</v>
      </c>
      <c r="I413" s="89">
        <f t="shared" si="37"/>
        <v>0</v>
      </c>
      <c r="J413" s="89">
        <f t="shared" si="39"/>
        <v>0</v>
      </c>
      <c r="K413" s="87">
        <f t="shared" si="40"/>
        <v>1</v>
      </c>
      <c r="L413" s="47">
        <f t="shared" si="41"/>
        <v>0</v>
      </c>
      <c r="M413" s="82"/>
      <c r="N413" s="46"/>
      <c r="O413" s="16"/>
      <c r="S413" s="12"/>
    </row>
    <row r="414" spans="1:19">
      <c r="A414" s="87">
        <v>375</v>
      </c>
      <c r="B414" s="87">
        <v>10</v>
      </c>
      <c r="C414" s="87">
        <v>1987</v>
      </c>
      <c r="D414" s="88">
        <v>0</v>
      </c>
      <c r="E414" s="88">
        <v>0</v>
      </c>
      <c r="F414" s="89">
        <f t="shared" si="35"/>
        <v>0</v>
      </c>
      <c r="G414" s="89">
        <f t="shared" si="36"/>
        <v>0</v>
      </c>
      <c r="H414" s="89">
        <f t="shared" si="38"/>
        <v>0</v>
      </c>
      <c r="I414" s="89">
        <f t="shared" si="37"/>
        <v>0</v>
      </c>
      <c r="J414" s="89">
        <f t="shared" si="39"/>
        <v>0</v>
      </c>
      <c r="K414" s="87">
        <f t="shared" si="40"/>
        <v>1</v>
      </c>
      <c r="L414" s="47">
        <f t="shared" si="41"/>
        <v>0</v>
      </c>
      <c r="M414" s="82"/>
      <c r="N414" s="46"/>
      <c r="O414" s="16"/>
      <c r="S414" s="12"/>
    </row>
    <row r="415" spans="1:19">
      <c r="A415" s="87">
        <v>376</v>
      </c>
      <c r="B415" s="87">
        <v>11</v>
      </c>
      <c r="C415" s="87">
        <v>1987</v>
      </c>
      <c r="D415" s="88">
        <v>0.27500000000000002</v>
      </c>
      <c r="E415" s="88">
        <v>0.16457066912347648</v>
      </c>
      <c r="F415" s="89">
        <f t="shared" si="35"/>
        <v>7467.4285466017964</v>
      </c>
      <c r="G415" s="89">
        <f t="shared" si="36"/>
        <v>0</v>
      </c>
      <c r="H415" s="89">
        <f t="shared" si="38"/>
        <v>7467.4285466017964</v>
      </c>
      <c r="I415" s="89">
        <f t="shared" si="37"/>
        <v>0</v>
      </c>
      <c r="J415" s="89">
        <f t="shared" si="39"/>
        <v>0</v>
      </c>
      <c r="K415" s="87">
        <f t="shared" si="40"/>
        <v>1</v>
      </c>
      <c r="L415" s="47">
        <f t="shared" si="41"/>
        <v>0</v>
      </c>
      <c r="M415" s="82"/>
      <c r="N415" s="46"/>
      <c r="O415" s="16"/>
      <c r="S415" s="12"/>
    </row>
    <row r="416" spans="1:19">
      <c r="A416" s="87">
        <v>377</v>
      </c>
      <c r="B416" s="87">
        <v>12</v>
      </c>
      <c r="C416" s="87">
        <v>1987</v>
      </c>
      <c r="D416" s="88">
        <v>3.4999999999999996E-2</v>
      </c>
      <c r="E416" s="88">
        <v>0.44557188930929614</v>
      </c>
      <c r="F416" s="89">
        <f t="shared" si="35"/>
        <v>950.39999684022848</v>
      </c>
      <c r="G416" s="89">
        <f t="shared" si="36"/>
        <v>0</v>
      </c>
      <c r="H416" s="89">
        <f t="shared" si="38"/>
        <v>950.39999684022848</v>
      </c>
      <c r="I416" s="89">
        <f t="shared" si="37"/>
        <v>0</v>
      </c>
      <c r="J416" s="89">
        <f t="shared" si="39"/>
        <v>0</v>
      </c>
      <c r="K416" s="87">
        <f t="shared" si="40"/>
        <v>1</v>
      </c>
      <c r="L416" s="47">
        <f t="shared" si="41"/>
        <v>0</v>
      </c>
      <c r="M416" s="82"/>
      <c r="N416" s="46"/>
      <c r="O416" s="16"/>
      <c r="S416" s="12"/>
    </row>
    <row r="417" spans="1:19">
      <c r="A417" s="87">
        <v>378</v>
      </c>
      <c r="B417" s="87">
        <v>13</v>
      </c>
      <c r="C417" s="87">
        <v>1987</v>
      </c>
      <c r="D417" s="88">
        <v>0.18000000000000002</v>
      </c>
      <c r="E417" s="88">
        <v>0.53789527504189805</v>
      </c>
      <c r="F417" s="89">
        <f t="shared" si="35"/>
        <v>4887.7714123211763</v>
      </c>
      <c r="G417" s="89">
        <f t="shared" si="36"/>
        <v>2000</v>
      </c>
      <c r="H417" s="89">
        <f t="shared" si="38"/>
        <v>2887.7714123211763</v>
      </c>
      <c r="I417" s="89">
        <f t="shared" si="37"/>
        <v>0</v>
      </c>
      <c r="J417" s="89">
        <f t="shared" si="39"/>
        <v>2887.7714123211763</v>
      </c>
      <c r="K417" s="87">
        <f t="shared" si="40"/>
        <v>0</v>
      </c>
      <c r="L417" s="47">
        <f t="shared" si="41"/>
        <v>1</v>
      </c>
      <c r="M417" s="82"/>
      <c r="N417" s="46"/>
      <c r="O417" s="16"/>
      <c r="S417" s="12"/>
    </row>
    <row r="418" spans="1:19">
      <c r="A418" s="87">
        <v>379</v>
      </c>
      <c r="B418" s="87">
        <v>14</v>
      </c>
      <c r="C418" s="87">
        <v>1987</v>
      </c>
      <c r="D418" s="88">
        <v>1.4999999999999999E-2</v>
      </c>
      <c r="E418" s="88">
        <v>0.48928385776864702</v>
      </c>
      <c r="F418" s="89">
        <f t="shared" si="35"/>
        <v>407.31428436009793</v>
      </c>
      <c r="G418" s="89">
        <f t="shared" si="36"/>
        <v>2000</v>
      </c>
      <c r="H418" s="89">
        <f t="shared" si="38"/>
        <v>-1592.6857156399021</v>
      </c>
      <c r="I418" s="89">
        <f t="shared" si="37"/>
        <v>1592.6857156399021</v>
      </c>
      <c r="J418" s="89">
        <f t="shared" si="39"/>
        <v>1295.0856966812742</v>
      </c>
      <c r="K418" s="87">
        <f t="shared" si="40"/>
        <v>0</v>
      </c>
      <c r="L418" s="47">
        <f t="shared" si="41"/>
        <v>1</v>
      </c>
      <c r="M418" s="82"/>
      <c r="N418" s="46"/>
      <c r="O418" s="16"/>
      <c r="S418" s="12"/>
    </row>
    <row r="419" spans="1:19">
      <c r="A419" s="87">
        <v>380</v>
      </c>
      <c r="B419" s="87">
        <v>15</v>
      </c>
      <c r="C419" s="87">
        <v>1987</v>
      </c>
      <c r="D419" s="88">
        <v>1.4999999999999999E-2</v>
      </c>
      <c r="E419" s="88">
        <v>1.011909054085963</v>
      </c>
      <c r="F419" s="89">
        <f t="shared" si="35"/>
        <v>407.31428436009793</v>
      </c>
      <c r="G419" s="89">
        <f t="shared" si="36"/>
        <v>2000</v>
      </c>
      <c r="H419" s="89">
        <f t="shared" si="38"/>
        <v>-1592.6857156399021</v>
      </c>
      <c r="I419" s="89">
        <f t="shared" si="37"/>
        <v>3185.3714312798043</v>
      </c>
      <c r="J419" s="89">
        <f t="shared" si="39"/>
        <v>0</v>
      </c>
      <c r="K419" s="87">
        <f t="shared" si="40"/>
        <v>1</v>
      </c>
      <c r="L419" s="47">
        <f t="shared" si="41"/>
        <v>1</v>
      </c>
      <c r="M419" s="82"/>
      <c r="N419" s="46"/>
      <c r="O419" s="16"/>
      <c r="S419" s="12"/>
    </row>
    <row r="420" spans="1:19">
      <c r="A420" s="87">
        <v>381</v>
      </c>
      <c r="B420" s="87">
        <v>16</v>
      </c>
      <c r="C420" s="87">
        <v>1987</v>
      </c>
      <c r="D420" s="88">
        <v>0.03</v>
      </c>
      <c r="E420" s="88">
        <v>1.0369842509107798</v>
      </c>
      <c r="F420" s="89">
        <f t="shared" si="35"/>
        <v>814.62856872019586</v>
      </c>
      <c r="G420" s="89">
        <f t="shared" si="36"/>
        <v>2000</v>
      </c>
      <c r="H420" s="89">
        <f t="shared" si="38"/>
        <v>-1185.3714312798043</v>
      </c>
      <c r="I420" s="89">
        <f t="shared" si="37"/>
        <v>4370.7428625596085</v>
      </c>
      <c r="J420" s="89">
        <f t="shared" si="39"/>
        <v>0</v>
      </c>
      <c r="K420" s="87">
        <f t="shared" si="40"/>
        <v>1</v>
      </c>
      <c r="L420" s="47">
        <f t="shared" si="41"/>
        <v>1</v>
      </c>
      <c r="M420" s="82"/>
      <c r="N420" s="46"/>
      <c r="O420" s="16"/>
      <c r="S420" s="12"/>
    </row>
    <row r="421" spans="1:19">
      <c r="A421" s="87">
        <v>382</v>
      </c>
      <c r="B421" s="87">
        <v>17</v>
      </c>
      <c r="C421" s="87">
        <v>1987</v>
      </c>
      <c r="D421" s="88">
        <v>0.12000000000000001</v>
      </c>
      <c r="E421" s="88">
        <v>1.0051401564550719</v>
      </c>
      <c r="F421" s="89">
        <f t="shared" si="35"/>
        <v>3258.5142748807843</v>
      </c>
      <c r="G421" s="89">
        <f t="shared" si="36"/>
        <v>2000</v>
      </c>
      <c r="H421" s="89">
        <f t="shared" si="38"/>
        <v>1258.5142748807843</v>
      </c>
      <c r="I421" s="89">
        <f t="shared" si="37"/>
        <v>3112.2285876788242</v>
      </c>
      <c r="J421" s="89">
        <f t="shared" si="39"/>
        <v>1258.5142748807843</v>
      </c>
      <c r="K421" s="87">
        <f t="shared" si="40"/>
        <v>0</v>
      </c>
      <c r="L421" s="47">
        <f t="shared" si="41"/>
        <v>1</v>
      </c>
      <c r="M421" s="82"/>
      <c r="N421" s="46"/>
      <c r="O421" s="16"/>
      <c r="S421" s="12"/>
    </row>
    <row r="422" spans="1:19">
      <c r="A422" s="87">
        <v>383</v>
      </c>
      <c r="B422" s="87">
        <v>18</v>
      </c>
      <c r="C422" s="87">
        <v>1987</v>
      </c>
      <c r="D422" s="88">
        <v>0.36499999999999999</v>
      </c>
      <c r="E422" s="88">
        <v>1.0521791327850449</v>
      </c>
      <c r="F422" s="89">
        <f t="shared" si="35"/>
        <v>9911.3142527623841</v>
      </c>
      <c r="G422" s="89">
        <f t="shared" si="36"/>
        <v>2000</v>
      </c>
      <c r="H422" s="89">
        <f t="shared" si="38"/>
        <v>7911.3142527623841</v>
      </c>
      <c r="I422" s="89">
        <f t="shared" si="37"/>
        <v>0</v>
      </c>
      <c r="J422" s="89">
        <f t="shared" si="39"/>
        <v>6000</v>
      </c>
      <c r="K422" s="87">
        <f t="shared" si="40"/>
        <v>0</v>
      </c>
      <c r="L422" s="47">
        <f t="shared" si="41"/>
        <v>1</v>
      </c>
      <c r="M422" s="82"/>
      <c r="N422" s="46"/>
      <c r="O422" s="16"/>
      <c r="S422" s="12"/>
    </row>
    <row r="423" spans="1:19">
      <c r="A423" s="87">
        <v>384</v>
      </c>
      <c r="B423" s="87">
        <v>19</v>
      </c>
      <c r="C423" s="87">
        <v>1987</v>
      </c>
      <c r="D423" s="88">
        <v>5.0000000000000001E-3</v>
      </c>
      <c r="E423" s="88">
        <v>1.3215614159748419</v>
      </c>
      <c r="F423" s="89">
        <f t="shared" si="35"/>
        <v>135.77142812003265</v>
      </c>
      <c r="G423" s="89">
        <f t="shared" si="36"/>
        <v>2000</v>
      </c>
      <c r="H423" s="89">
        <f t="shared" si="38"/>
        <v>-1864.2285718799674</v>
      </c>
      <c r="I423" s="89">
        <f t="shared" si="37"/>
        <v>1864.2285718799674</v>
      </c>
      <c r="J423" s="89">
        <f t="shared" si="39"/>
        <v>4135.7714281200324</v>
      </c>
      <c r="K423" s="87">
        <f t="shared" si="40"/>
        <v>0</v>
      </c>
      <c r="L423" s="47">
        <f t="shared" si="41"/>
        <v>1</v>
      </c>
      <c r="M423" s="82"/>
      <c r="N423" s="46"/>
      <c r="O423" s="16"/>
      <c r="S423" s="12"/>
    </row>
    <row r="424" spans="1:19">
      <c r="A424" s="87">
        <v>385</v>
      </c>
      <c r="B424" s="87">
        <v>20</v>
      </c>
      <c r="C424" s="87">
        <v>1987</v>
      </c>
      <c r="D424" s="88">
        <v>0.53</v>
      </c>
      <c r="E424" s="88">
        <v>1.4632755890586402</v>
      </c>
      <c r="F424" s="89">
        <f t="shared" ref="F424:F487" si="42">D424*$F$10*43560/12/0.133680556</f>
        <v>14391.771380723463</v>
      </c>
      <c r="G424" s="89">
        <f t="shared" ref="G424:G487" si="43">IF(AND(B424&gt;=$F$11,B424&lt;=$G$11),$F$14,0)</f>
        <v>2000</v>
      </c>
      <c r="H424" s="89">
        <f t="shared" si="38"/>
        <v>12391.771380723463</v>
      </c>
      <c r="I424" s="89">
        <f t="shared" ref="I424:I487" si="44">IF(B424&gt;43,0,IF(AND(H424&gt;=0,(I423-H424)&lt;=0),0,IF(H424&lt;=0,ABS(H424)+I423,I423-H424)))</f>
        <v>0</v>
      </c>
      <c r="J424" s="89">
        <f t="shared" si="39"/>
        <v>6000</v>
      </c>
      <c r="K424" s="87">
        <f t="shared" si="40"/>
        <v>0</v>
      </c>
      <c r="L424" s="47">
        <f t="shared" si="41"/>
        <v>1</v>
      </c>
      <c r="M424" s="82"/>
      <c r="N424" s="46"/>
      <c r="O424" s="16"/>
      <c r="S424" s="12"/>
    </row>
    <row r="425" spans="1:19">
      <c r="A425" s="87">
        <v>386</v>
      </c>
      <c r="B425" s="87">
        <v>21</v>
      </c>
      <c r="C425" s="87">
        <v>1987</v>
      </c>
      <c r="D425" s="88">
        <v>0.83499999999999996</v>
      </c>
      <c r="E425" s="88">
        <v>1.145894880720951</v>
      </c>
      <c r="F425" s="89">
        <f t="shared" si="42"/>
        <v>22673.828496045451</v>
      </c>
      <c r="G425" s="89">
        <f t="shared" si="43"/>
        <v>2000</v>
      </c>
      <c r="H425" s="89">
        <f t="shared" ref="H425:H488" si="45">F425-G425</f>
        <v>20673.828496045451</v>
      </c>
      <c r="I425" s="89">
        <f t="shared" si="44"/>
        <v>0</v>
      </c>
      <c r="J425" s="89">
        <f t="shared" ref="J425:J488" si="46">IF(L425=0,0,IF(J424+H425&lt;=0,0,IF(J424+H425&gt;=$F$13,$F$13,J424+H425)))</f>
        <v>6000</v>
      </c>
      <c r="K425" s="87">
        <f t="shared" ref="K425:K488" si="47">IF(AND(J425&gt;0,G425&lt;=$F$13),0,1)</f>
        <v>0</v>
      </c>
      <c r="L425" s="47">
        <f t="shared" ref="L425:L488" si="48">IF(OR(B425&gt;43,B425&gt;$G$11,B425&lt;$F$11),0,1)</f>
        <v>1</v>
      </c>
      <c r="M425" s="82"/>
      <c r="N425" s="46"/>
      <c r="O425" s="16"/>
      <c r="S425" s="12"/>
    </row>
    <row r="426" spans="1:19">
      <c r="A426" s="87">
        <v>387</v>
      </c>
      <c r="B426" s="87">
        <v>22</v>
      </c>
      <c r="C426" s="87">
        <v>1987</v>
      </c>
      <c r="D426" s="88">
        <v>0.21000000000000002</v>
      </c>
      <c r="E426" s="88">
        <v>1.1758161405329508</v>
      </c>
      <c r="F426" s="89">
        <f t="shared" si="42"/>
        <v>5702.3999810413716</v>
      </c>
      <c r="G426" s="89">
        <f t="shared" si="43"/>
        <v>2000</v>
      </c>
      <c r="H426" s="89">
        <f t="shared" si="45"/>
        <v>3702.3999810413716</v>
      </c>
      <c r="I426" s="89">
        <f t="shared" si="44"/>
        <v>0</v>
      </c>
      <c r="J426" s="89">
        <f t="shared" si="46"/>
        <v>6000</v>
      </c>
      <c r="K426" s="87">
        <f t="shared" si="47"/>
        <v>0</v>
      </c>
      <c r="L426" s="47">
        <f t="shared" si="48"/>
        <v>1</v>
      </c>
      <c r="M426" s="82"/>
      <c r="N426" s="46"/>
      <c r="O426" s="16"/>
      <c r="S426" s="12"/>
    </row>
    <row r="427" spans="1:19">
      <c r="A427" s="87">
        <v>388</v>
      </c>
      <c r="B427" s="87">
        <v>23</v>
      </c>
      <c r="C427" s="87">
        <v>1987</v>
      </c>
      <c r="D427" s="88">
        <v>5.0000000000000001E-3</v>
      </c>
      <c r="E427" s="88">
        <v>1.6002897621472321</v>
      </c>
      <c r="F427" s="89">
        <f t="shared" si="42"/>
        <v>135.77142812003265</v>
      </c>
      <c r="G427" s="89">
        <f t="shared" si="43"/>
        <v>2000</v>
      </c>
      <c r="H427" s="89">
        <f t="shared" si="45"/>
        <v>-1864.2285718799674</v>
      </c>
      <c r="I427" s="89">
        <f t="shared" si="44"/>
        <v>1864.2285718799674</v>
      </c>
      <c r="J427" s="89">
        <f t="shared" si="46"/>
        <v>4135.7714281200324</v>
      </c>
      <c r="K427" s="87">
        <f t="shared" si="47"/>
        <v>0</v>
      </c>
      <c r="L427" s="47">
        <f t="shared" si="48"/>
        <v>1</v>
      </c>
      <c r="M427" s="82"/>
      <c r="N427" s="46"/>
      <c r="O427" s="16"/>
      <c r="S427" s="12"/>
    </row>
    <row r="428" spans="1:19">
      <c r="A428" s="87">
        <v>389</v>
      </c>
      <c r="B428" s="87">
        <v>24</v>
      </c>
      <c r="C428" s="87">
        <v>1987</v>
      </c>
      <c r="D428" s="88">
        <v>0.5</v>
      </c>
      <c r="E428" s="88">
        <v>1.6008708645088441</v>
      </c>
      <c r="F428" s="89">
        <f t="shared" si="42"/>
        <v>13577.142812003265</v>
      </c>
      <c r="G428" s="89">
        <f t="shared" si="43"/>
        <v>2000</v>
      </c>
      <c r="H428" s="89">
        <f t="shared" si="45"/>
        <v>11577.142812003265</v>
      </c>
      <c r="I428" s="89">
        <f t="shared" si="44"/>
        <v>0</v>
      </c>
      <c r="J428" s="89">
        <f t="shared" si="46"/>
        <v>6000</v>
      </c>
      <c r="K428" s="87">
        <f t="shared" si="47"/>
        <v>0</v>
      </c>
      <c r="L428" s="47">
        <f t="shared" si="48"/>
        <v>1</v>
      </c>
      <c r="M428" s="82"/>
      <c r="N428" s="46"/>
      <c r="O428" s="16"/>
      <c r="S428" s="12"/>
    </row>
    <row r="429" spans="1:19">
      <c r="A429" s="87">
        <v>390</v>
      </c>
      <c r="B429" s="87">
        <v>25</v>
      </c>
      <c r="C429" s="87">
        <v>1987</v>
      </c>
      <c r="D429" s="88">
        <v>0.57999999999999996</v>
      </c>
      <c r="E429" s="88">
        <v>1.5996244078172017</v>
      </c>
      <c r="F429" s="89">
        <f t="shared" si="42"/>
        <v>15749.485661923787</v>
      </c>
      <c r="G429" s="89">
        <f t="shared" si="43"/>
        <v>2000</v>
      </c>
      <c r="H429" s="89">
        <f t="shared" si="45"/>
        <v>13749.485661923787</v>
      </c>
      <c r="I429" s="89">
        <f t="shared" si="44"/>
        <v>0</v>
      </c>
      <c r="J429" s="89">
        <f t="shared" si="46"/>
        <v>6000</v>
      </c>
      <c r="K429" s="87">
        <f t="shared" si="47"/>
        <v>0</v>
      </c>
      <c r="L429" s="47">
        <f t="shared" si="48"/>
        <v>1</v>
      </c>
      <c r="M429" s="82"/>
      <c r="N429" s="46"/>
      <c r="O429" s="16"/>
      <c r="S429" s="12"/>
    </row>
    <row r="430" spans="1:19">
      <c r="A430" s="87">
        <v>391</v>
      </c>
      <c r="B430" s="87">
        <v>26</v>
      </c>
      <c r="C430" s="87">
        <v>1987</v>
      </c>
      <c r="D430" s="88">
        <v>0.185</v>
      </c>
      <c r="E430" s="88">
        <v>1.4764051166043028</v>
      </c>
      <c r="F430" s="89">
        <f t="shared" si="42"/>
        <v>5023.5428404412078</v>
      </c>
      <c r="G430" s="89">
        <f t="shared" si="43"/>
        <v>2000</v>
      </c>
      <c r="H430" s="89">
        <f t="shared" si="45"/>
        <v>3023.5428404412078</v>
      </c>
      <c r="I430" s="89">
        <f t="shared" si="44"/>
        <v>0</v>
      </c>
      <c r="J430" s="89">
        <f t="shared" si="46"/>
        <v>6000</v>
      </c>
      <c r="K430" s="87">
        <f t="shared" si="47"/>
        <v>0</v>
      </c>
      <c r="L430" s="47">
        <f t="shared" si="48"/>
        <v>1</v>
      </c>
      <c r="M430" s="82"/>
      <c r="N430" s="46"/>
      <c r="O430" s="16"/>
      <c r="S430" s="12"/>
    </row>
    <row r="431" spans="1:19">
      <c r="A431" s="87">
        <v>392</v>
      </c>
      <c r="B431" s="87">
        <v>27</v>
      </c>
      <c r="C431" s="87">
        <v>1987</v>
      </c>
      <c r="D431" s="88">
        <v>0.71499999999999997</v>
      </c>
      <c r="E431" s="88">
        <v>1.4804913370725759</v>
      </c>
      <c r="F431" s="89">
        <f t="shared" si="42"/>
        <v>19415.314221164666</v>
      </c>
      <c r="G431" s="89">
        <f t="shared" si="43"/>
        <v>2000</v>
      </c>
      <c r="H431" s="89">
        <f t="shared" si="45"/>
        <v>17415.314221164666</v>
      </c>
      <c r="I431" s="89">
        <f t="shared" si="44"/>
        <v>0</v>
      </c>
      <c r="J431" s="89">
        <f t="shared" si="46"/>
        <v>6000</v>
      </c>
      <c r="K431" s="87">
        <f t="shared" si="47"/>
        <v>0</v>
      </c>
      <c r="L431" s="47">
        <f t="shared" si="48"/>
        <v>1</v>
      </c>
      <c r="M431" s="82"/>
      <c r="N431" s="46"/>
      <c r="O431" s="16"/>
      <c r="S431" s="12"/>
    </row>
    <row r="432" spans="1:19">
      <c r="A432" s="87">
        <v>393</v>
      </c>
      <c r="B432" s="87">
        <v>28</v>
      </c>
      <c r="C432" s="87">
        <v>1987</v>
      </c>
      <c r="D432" s="88">
        <v>1.48</v>
      </c>
      <c r="E432" s="88">
        <v>1.4437074788423792</v>
      </c>
      <c r="F432" s="89">
        <f t="shared" si="42"/>
        <v>40188.342723529662</v>
      </c>
      <c r="G432" s="89">
        <f t="shared" si="43"/>
        <v>2000</v>
      </c>
      <c r="H432" s="89">
        <f t="shared" si="45"/>
        <v>38188.342723529662</v>
      </c>
      <c r="I432" s="89">
        <f t="shared" si="44"/>
        <v>0</v>
      </c>
      <c r="J432" s="89">
        <f t="shared" si="46"/>
        <v>6000</v>
      </c>
      <c r="K432" s="87">
        <f t="shared" si="47"/>
        <v>0</v>
      </c>
      <c r="L432" s="47">
        <f t="shared" si="48"/>
        <v>1</v>
      </c>
      <c r="M432" s="82"/>
      <c r="N432" s="46"/>
      <c r="O432" s="16"/>
      <c r="S432" s="12"/>
    </row>
    <row r="433" spans="1:19">
      <c r="A433" s="87">
        <v>394</v>
      </c>
      <c r="B433" s="87">
        <v>29</v>
      </c>
      <c r="C433" s="87">
        <v>1987</v>
      </c>
      <c r="D433" s="88">
        <v>0.29000000000000004</v>
      </c>
      <c r="E433" s="88">
        <v>1.3723007860018279</v>
      </c>
      <c r="F433" s="89">
        <f t="shared" si="42"/>
        <v>7874.7428309618936</v>
      </c>
      <c r="G433" s="89">
        <f t="shared" si="43"/>
        <v>2000</v>
      </c>
      <c r="H433" s="89">
        <f t="shared" si="45"/>
        <v>5874.7428309618936</v>
      </c>
      <c r="I433" s="89">
        <f t="shared" si="44"/>
        <v>0</v>
      </c>
      <c r="J433" s="89">
        <f t="shared" si="46"/>
        <v>6000</v>
      </c>
      <c r="K433" s="87">
        <f t="shared" si="47"/>
        <v>0</v>
      </c>
      <c r="L433" s="47">
        <f t="shared" si="48"/>
        <v>1</v>
      </c>
      <c r="M433" s="82"/>
      <c r="N433" s="46"/>
      <c r="O433" s="16"/>
      <c r="S433" s="12"/>
    </row>
    <row r="434" spans="1:19">
      <c r="A434" s="87">
        <v>395</v>
      </c>
      <c r="B434" s="87">
        <v>30</v>
      </c>
      <c r="C434" s="87">
        <v>1987</v>
      </c>
      <c r="D434" s="88">
        <v>14.52</v>
      </c>
      <c r="E434" s="88">
        <v>1.5343405496160749</v>
      </c>
      <c r="F434" s="89">
        <f t="shared" si="42"/>
        <v>394280.22726057481</v>
      </c>
      <c r="G434" s="89">
        <f t="shared" si="43"/>
        <v>2000</v>
      </c>
      <c r="H434" s="89">
        <f t="shared" si="45"/>
        <v>392280.22726057481</v>
      </c>
      <c r="I434" s="89">
        <f t="shared" si="44"/>
        <v>0</v>
      </c>
      <c r="J434" s="89">
        <f t="shared" si="46"/>
        <v>6000</v>
      </c>
      <c r="K434" s="87">
        <f t="shared" si="47"/>
        <v>0</v>
      </c>
      <c r="L434" s="47">
        <f t="shared" si="48"/>
        <v>1</v>
      </c>
      <c r="M434" s="82"/>
      <c r="N434" s="46"/>
      <c r="O434" s="16"/>
      <c r="S434" s="12"/>
    </row>
    <row r="435" spans="1:19">
      <c r="A435" s="87">
        <v>396</v>
      </c>
      <c r="B435" s="87">
        <v>31</v>
      </c>
      <c r="C435" s="87">
        <v>1987</v>
      </c>
      <c r="D435" s="88">
        <v>1.5999999999999999</v>
      </c>
      <c r="E435" s="88">
        <v>1.4043102347880758</v>
      </c>
      <c r="F435" s="89">
        <f t="shared" si="42"/>
        <v>43446.856998410447</v>
      </c>
      <c r="G435" s="89">
        <f t="shared" si="43"/>
        <v>2000</v>
      </c>
      <c r="H435" s="89">
        <f t="shared" si="45"/>
        <v>41446.856998410447</v>
      </c>
      <c r="I435" s="89">
        <f t="shared" si="44"/>
        <v>0</v>
      </c>
      <c r="J435" s="89">
        <f t="shared" si="46"/>
        <v>6000</v>
      </c>
      <c r="K435" s="87">
        <f t="shared" si="47"/>
        <v>0</v>
      </c>
      <c r="L435" s="47">
        <f t="shared" si="48"/>
        <v>1</v>
      </c>
      <c r="M435" s="82"/>
      <c r="N435" s="46"/>
      <c r="O435" s="16"/>
      <c r="S435" s="12"/>
    </row>
    <row r="436" spans="1:19">
      <c r="A436" s="87">
        <v>397</v>
      </c>
      <c r="B436" s="87">
        <v>32</v>
      </c>
      <c r="C436" s="87">
        <v>1987</v>
      </c>
      <c r="D436" s="88">
        <v>2.2800000000000002</v>
      </c>
      <c r="E436" s="88">
        <v>1.1721779515602839</v>
      </c>
      <c r="F436" s="89">
        <f t="shared" si="42"/>
        <v>61911.771222734897</v>
      </c>
      <c r="G436" s="89">
        <f t="shared" si="43"/>
        <v>2000</v>
      </c>
      <c r="H436" s="89">
        <f t="shared" si="45"/>
        <v>59911.771222734897</v>
      </c>
      <c r="I436" s="89">
        <f t="shared" si="44"/>
        <v>0</v>
      </c>
      <c r="J436" s="89">
        <f t="shared" si="46"/>
        <v>6000</v>
      </c>
      <c r="K436" s="87">
        <f t="shared" si="47"/>
        <v>0</v>
      </c>
      <c r="L436" s="47">
        <f t="shared" si="48"/>
        <v>1</v>
      </c>
      <c r="M436" s="82"/>
      <c r="N436" s="46"/>
      <c r="O436" s="16"/>
      <c r="S436" s="12"/>
    </row>
    <row r="437" spans="1:19">
      <c r="A437" s="87">
        <v>398</v>
      </c>
      <c r="B437" s="87">
        <v>33</v>
      </c>
      <c r="C437" s="87">
        <v>1987</v>
      </c>
      <c r="D437" s="88">
        <v>0.88500000000000001</v>
      </c>
      <c r="E437" s="88">
        <v>1.1007838571449171</v>
      </c>
      <c r="F437" s="89">
        <f t="shared" si="42"/>
        <v>24031.542777245777</v>
      </c>
      <c r="G437" s="89">
        <f t="shared" si="43"/>
        <v>2000</v>
      </c>
      <c r="H437" s="89">
        <f t="shared" si="45"/>
        <v>22031.542777245777</v>
      </c>
      <c r="I437" s="89">
        <f t="shared" si="44"/>
        <v>0</v>
      </c>
      <c r="J437" s="89">
        <f t="shared" si="46"/>
        <v>6000</v>
      </c>
      <c r="K437" s="87">
        <f t="shared" si="47"/>
        <v>0</v>
      </c>
      <c r="L437" s="47">
        <f t="shared" si="48"/>
        <v>1</v>
      </c>
      <c r="M437" s="82"/>
      <c r="N437" s="46"/>
      <c r="O437" s="16"/>
      <c r="S437" s="12"/>
    </row>
    <row r="438" spans="1:19">
      <c r="A438" s="87">
        <v>399</v>
      </c>
      <c r="B438" s="87">
        <v>34</v>
      </c>
      <c r="C438" s="87">
        <v>1987</v>
      </c>
      <c r="D438" s="88">
        <v>0.19500000000000001</v>
      </c>
      <c r="E438" s="88">
        <v>1.0362645658721439</v>
      </c>
      <c r="F438" s="89">
        <f t="shared" si="42"/>
        <v>5295.0856966812735</v>
      </c>
      <c r="G438" s="89">
        <f t="shared" si="43"/>
        <v>2000</v>
      </c>
      <c r="H438" s="89">
        <f t="shared" si="45"/>
        <v>3295.0856966812735</v>
      </c>
      <c r="I438" s="89">
        <f t="shared" si="44"/>
        <v>0</v>
      </c>
      <c r="J438" s="89">
        <f t="shared" si="46"/>
        <v>6000</v>
      </c>
      <c r="K438" s="87">
        <f t="shared" si="47"/>
        <v>0</v>
      </c>
      <c r="L438" s="47">
        <f t="shared" si="48"/>
        <v>1</v>
      </c>
      <c r="M438" s="82"/>
      <c r="N438" s="46"/>
      <c r="O438" s="16"/>
      <c r="S438" s="12"/>
    </row>
    <row r="439" spans="1:19">
      <c r="A439" s="87">
        <v>400</v>
      </c>
      <c r="B439" s="87">
        <v>35</v>
      </c>
      <c r="C439" s="87">
        <v>1987</v>
      </c>
      <c r="D439" s="88">
        <v>0.32500000000000001</v>
      </c>
      <c r="E439" s="88">
        <v>0.8773228337508</v>
      </c>
      <c r="F439" s="89">
        <f t="shared" si="42"/>
        <v>8825.1428278021212</v>
      </c>
      <c r="G439" s="89">
        <f t="shared" si="43"/>
        <v>2000</v>
      </c>
      <c r="H439" s="89">
        <f t="shared" si="45"/>
        <v>6825.1428278021212</v>
      </c>
      <c r="I439" s="89">
        <f t="shared" si="44"/>
        <v>0</v>
      </c>
      <c r="J439" s="89">
        <f t="shared" si="46"/>
        <v>6000</v>
      </c>
      <c r="K439" s="87">
        <f t="shared" si="47"/>
        <v>0</v>
      </c>
      <c r="L439" s="47">
        <f t="shared" si="48"/>
        <v>1</v>
      </c>
      <c r="M439" s="82"/>
      <c r="N439" s="46"/>
      <c r="O439" s="16"/>
      <c r="S439" s="12"/>
    </row>
    <row r="440" spans="1:19">
      <c r="A440" s="87">
        <v>401</v>
      </c>
      <c r="B440" s="87">
        <v>36</v>
      </c>
      <c r="C440" s="87">
        <v>1987</v>
      </c>
      <c r="D440" s="88">
        <v>5.0000000000000001E-3</v>
      </c>
      <c r="E440" s="88">
        <v>1.034272833590711</v>
      </c>
      <c r="F440" s="89">
        <f t="shared" si="42"/>
        <v>135.77142812003265</v>
      </c>
      <c r="G440" s="89">
        <f t="shared" si="43"/>
        <v>2000</v>
      </c>
      <c r="H440" s="89">
        <f t="shared" si="45"/>
        <v>-1864.2285718799674</v>
      </c>
      <c r="I440" s="89">
        <f t="shared" si="44"/>
        <v>1864.2285718799674</v>
      </c>
      <c r="J440" s="89">
        <f t="shared" si="46"/>
        <v>4135.7714281200324</v>
      </c>
      <c r="K440" s="87">
        <f t="shared" si="47"/>
        <v>0</v>
      </c>
      <c r="L440" s="47">
        <f t="shared" si="48"/>
        <v>1</v>
      </c>
      <c r="M440" s="82"/>
      <c r="N440" s="46"/>
      <c r="O440" s="16"/>
      <c r="S440" s="12"/>
    </row>
    <row r="441" spans="1:19">
      <c r="A441" s="87">
        <v>402</v>
      </c>
      <c r="B441" s="87">
        <v>37</v>
      </c>
      <c r="C441" s="87">
        <v>1987</v>
      </c>
      <c r="D441" s="88">
        <v>0.58500000000000008</v>
      </c>
      <c r="E441" s="88">
        <v>0.90151810931667187</v>
      </c>
      <c r="F441" s="89">
        <f t="shared" si="42"/>
        <v>15885.25709004382</v>
      </c>
      <c r="G441" s="89">
        <f t="shared" si="43"/>
        <v>2000</v>
      </c>
      <c r="H441" s="89">
        <f t="shared" si="45"/>
        <v>13885.25709004382</v>
      </c>
      <c r="I441" s="89">
        <f t="shared" si="44"/>
        <v>0</v>
      </c>
      <c r="J441" s="89">
        <f t="shared" si="46"/>
        <v>6000</v>
      </c>
      <c r="K441" s="87">
        <f t="shared" si="47"/>
        <v>0</v>
      </c>
      <c r="L441" s="47">
        <f t="shared" si="48"/>
        <v>1</v>
      </c>
      <c r="M441" s="82"/>
      <c r="N441" s="46"/>
      <c r="O441" s="16"/>
      <c r="S441" s="12"/>
    </row>
    <row r="442" spans="1:19">
      <c r="A442" s="87">
        <v>403</v>
      </c>
      <c r="B442" s="87">
        <v>38</v>
      </c>
      <c r="C442" s="87">
        <v>1987</v>
      </c>
      <c r="D442" s="88">
        <v>0.54</v>
      </c>
      <c r="E442" s="88">
        <v>0.68712992055897004</v>
      </c>
      <c r="F442" s="89">
        <f t="shared" si="42"/>
        <v>14663.314236963526</v>
      </c>
      <c r="G442" s="89">
        <f t="shared" si="43"/>
        <v>2000</v>
      </c>
      <c r="H442" s="89">
        <f t="shared" si="45"/>
        <v>12663.314236963526</v>
      </c>
      <c r="I442" s="89">
        <f t="shared" si="44"/>
        <v>0</v>
      </c>
      <c r="J442" s="89">
        <f t="shared" si="46"/>
        <v>6000</v>
      </c>
      <c r="K442" s="87">
        <f t="shared" si="47"/>
        <v>0</v>
      </c>
      <c r="L442" s="47">
        <f t="shared" si="48"/>
        <v>1</v>
      </c>
      <c r="M442" s="82"/>
      <c r="N442" s="46"/>
      <c r="O442" s="16"/>
      <c r="S442" s="12"/>
    </row>
    <row r="443" spans="1:19">
      <c r="A443" s="87">
        <v>404</v>
      </c>
      <c r="B443" s="87">
        <v>39</v>
      </c>
      <c r="C443" s="87">
        <v>1987</v>
      </c>
      <c r="D443" s="88">
        <v>0.13500000000000001</v>
      </c>
      <c r="E443" s="88">
        <v>0.81500472357814391</v>
      </c>
      <c r="F443" s="89">
        <f t="shared" si="42"/>
        <v>3665.8285592408815</v>
      </c>
      <c r="G443" s="89">
        <f t="shared" si="43"/>
        <v>2000</v>
      </c>
      <c r="H443" s="89">
        <f t="shared" si="45"/>
        <v>1665.8285592408815</v>
      </c>
      <c r="I443" s="89">
        <f t="shared" si="44"/>
        <v>0</v>
      </c>
      <c r="J443" s="89">
        <f t="shared" si="46"/>
        <v>6000</v>
      </c>
      <c r="K443" s="87">
        <f t="shared" si="47"/>
        <v>0</v>
      </c>
      <c r="L443" s="47">
        <f t="shared" si="48"/>
        <v>1</v>
      </c>
      <c r="M443" s="82"/>
      <c r="N443" s="46"/>
      <c r="O443" s="16"/>
      <c r="S443" s="12"/>
    </row>
    <row r="444" spans="1:19">
      <c r="A444" s="87">
        <v>405</v>
      </c>
      <c r="B444" s="87">
        <v>40</v>
      </c>
      <c r="C444" s="87">
        <v>1987</v>
      </c>
      <c r="D444" s="88">
        <v>3.9999999999999994E-2</v>
      </c>
      <c r="E444" s="88">
        <v>0.68038503867608602</v>
      </c>
      <c r="F444" s="89">
        <f t="shared" si="42"/>
        <v>1086.171424960261</v>
      </c>
      <c r="G444" s="89">
        <f t="shared" si="43"/>
        <v>0</v>
      </c>
      <c r="H444" s="89">
        <f t="shared" si="45"/>
        <v>1086.171424960261</v>
      </c>
      <c r="I444" s="89">
        <f t="shared" si="44"/>
        <v>0</v>
      </c>
      <c r="J444" s="89">
        <f t="shared" si="46"/>
        <v>0</v>
      </c>
      <c r="K444" s="87">
        <f t="shared" si="47"/>
        <v>1</v>
      </c>
      <c r="L444" s="47">
        <f t="shared" si="48"/>
        <v>0</v>
      </c>
      <c r="M444" s="82"/>
      <c r="N444" s="46"/>
      <c r="O444" s="16"/>
      <c r="S444" s="12"/>
    </row>
    <row r="445" spans="1:19">
      <c r="A445" s="87">
        <v>406</v>
      </c>
      <c r="B445" s="87">
        <v>41</v>
      </c>
      <c r="C445" s="87">
        <v>1987</v>
      </c>
      <c r="D445" s="88">
        <v>0.02</v>
      </c>
      <c r="E445" s="88">
        <v>0.49021496012990196</v>
      </c>
      <c r="F445" s="89">
        <f t="shared" si="42"/>
        <v>543.08571248013061</v>
      </c>
      <c r="G445" s="89">
        <f t="shared" si="43"/>
        <v>0</v>
      </c>
      <c r="H445" s="89">
        <f t="shared" si="45"/>
        <v>543.08571248013061</v>
      </c>
      <c r="I445" s="89">
        <f t="shared" si="44"/>
        <v>0</v>
      </c>
      <c r="J445" s="89">
        <f t="shared" si="46"/>
        <v>0</v>
      </c>
      <c r="K445" s="87">
        <f t="shared" si="47"/>
        <v>1</v>
      </c>
      <c r="L445" s="47">
        <f t="shared" si="48"/>
        <v>0</v>
      </c>
      <c r="M445" s="82"/>
      <c r="N445" s="46"/>
      <c r="O445" s="16"/>
      <c r="S445" s="12"/>
    </row>
    <row r="446" spans="1:19">
      <c r="A446" s="87">
        <v>407</v>
      </c>
      <c r="B446" s="87">
        <v>42</v>
      </c>
      <c r="C446" s="87">
        <v>1987</v>
      </c>
      <c r="D446" s="88">
        <v>0.495</v>
      </c>
      <c r="E446" s="88">
        <v>0.45897149559484124</v>
      </c>
      <c r="F446" s="89">
        <f t="shared" si="42"/>
        <v>13441.371383883234</v>
      </c>
      <c r="G446" s="89">
        <f t="shared" si="43"/>
        <v>0</v>
      </c>
      <c r="H446" s="89">
        <f t="shared" si="45"/>
        <v>13441.371383883234</v>
      </c>
      <c r="I446" s="89">
        <f t="shared" si="44"/>
        <v>0</v>
      </c>
      <c r="J446" s="89">
        <f t="shared" si="46"/>
        <v>0</v>
      </c>
      <c r="K446" s="87">
        <f t="shared" si="47"/>
        <v>1</v>
      </c>
      <c r="L446" s="47">
        <f t="shared" si="48"/>
        <v>0</v>
      </c>
      <c r="M446" s="82"/>
      <c r="N446" s="46"/>
      <c r="O446" s="16"/>
      <c r="S446" s="12"/>
    </row>
    <row r="447" spans="1:19">
      <c r="A447" s="87">
        <v>408</v>
      </c>
      <c r="B447" s="87">
        <v>43</v>
      </c>
      <c r="C447" s="87">
        <v>1987</v>
      </c>
      <c r="D447" s="88">
        <v>0.1</v>
      </c>
      <c r="E447" s="88">
        <v>0.26726677138093119</v>
      </c>
      <c r="F447" s="89">
        <f t="shared" si="42"/>
        <v>2715.4285624006529</v>
      </c>
      <c r="G447" s="89">
        <f t="shared" si="43"/>
        <v>0</v>
      </c>
      <c r="H447" s="89">
        <f t="shared" si="45"/>
        <v>2715.4285624006529</v>
      </c>
      <c r="I447" s="89">
        <f t="shared" si="44"/>
        <v>0</v>
      </c>
      <c r="J447" s="89">
        <f t="shared" si="46"/>
        <v>0</v>
      </c>
      <c r="K447" s="87">
        <f t="shared" si="47"/>
        <v>1</v>
      </c>
      <c r="L447" s="47">
        <f t="shared" si="48"/>
        <v>0</v>
      </c>
      <c r="M447" s="82"/>
      <c r="N447" s="46"/>
      <c r="O447" s="16"/>
      <c r="S447" s="12"/>
    </row>
    <row r="448" spans="1:19">
      <c r="A448" s="87">
        <v>409</v>
      </c>
      <c r="B448" s="87">
        <v>44</v>
      </c>
      <c r="C448" s="87">
        <v>1987</v>
      </c>
      <c r="D448" s="88">
        <v>0</v>
      </c>
      <c r="E448" s="88">
        <v>0.33436267682430432</v>
      </c>
      <c r="F448" s="89">
        <f t="shared" si="42"/>
        <v>0</v>
      </c>
      <c r="G448" s="89">
        <f t="shared" si="43"/>
        <v>0</v>
      </c>
      <c r="H448" s="89">
        <f t="shared" si="45"/>
        <v>0</v>
      </c>
      <c r="I448" s="89">
        <f t="shared" si="44"/>
        <v>0</v>
      </c>
      <c r="J448" s="89">
        <f t="shared" si="46"/>
        <v>0</v>
      </c>
      <c r="K448" s="87">
        <f t="shared" si="47"/>
        <v>1</v>
      </c>
      <c r="L448" s="47">
        <f t="shared" si="48"/>
        <v>0</v>
      </c>
      <c r="M448" s="82"/>
      <c r="N448" s="46"/>
      <c r="O448" s="16"/>
      <c r="S448" s="12"/>
    </row>
    <row r="449" spans="1:19">
      <c r="A449" s="87">
        <v>410</v>
      </c>
      <c r="B449" s="87">
        <v>45</v>
      </c>
      <c r="C449" s="87">
        <v>1987</v>
      </c>
      <c r="D449" s="88">
        <v>4.9999999999999996E-2</v>
      </c>
      <c r="E449" s="88">
        <v>0.28867499970555155</v>
      </c>
      <c r="F449" s="89">
        <f t="shared" si="42"/>
        <v>1357.7142812003265</v>
      </c>
      <c r="G449" s="89">
        <f t="shared" si="43"/>
        <v>0</v>
      </c>
      <c r="H449" s="89">
        <f t="shared" si="45"/>
        <v>1357.7142812003265</v>
      </c>
      <c r="I449" s="89">
        <f t="shared" si="44"/>
        <v>0</v>
      </c>
      <c r="J449" s="89">
        <f t="shared" si="46"/>
        <v>0</v>
      </c>
      <c r="K449" s="87">
        <f t="shared" si="47"/>
        <v>1</v>
      </c>
      <c r="L449" s="47">
        <f t="shared" si="48"/>
        <v>0</v>
      </c>
      <c r="M449" s="82"/>
      <c r="N449" s="46"/>
      <c r="O449" s="16"/>
      <c r="S449" s="12"/>
    </row>
    <row r="450" spans="1:19">
      <c r="A450" s="87">
        <v>411</v>
      </c>
      <c r="B450" s="87">
        <v>46</v>
      </c>
      <c r="C450" s="87">
        <v>1987</v>
      </c>
      <c r="D450" s="88">
        <v>5.0000000000000001E-3</v>
      </c>
      <c r="E450" s="88">
        <v>0.28473440915838977</v>
      </c>
      <c r="F450" s="89">
        <f t="shared" si="42"/>
        <v>135.77142812003265</v>
      </c>
      <c r="G450" s="89">
        <f t="shared" si="43"/>
        <v>0</v>
      </c>
      <c r="H450" s="89">
        <f t="shared" si="45"/>
        <v>135.77142812003265</v>
      </c>
      <c r="I450" s="89">
        <f t="shared" si="44"/>
        <v>0</v>
      </c>
      <c r="J450" s="89">
        <f t="shared" si="46"/>
        <v>0</v>
      </c>
      <c r="K450" s="87">
        <f t="shared" si="47"/>
        <v>1</v>
      </c>
      <c r="L450" s="47">
        <f t="shared" si="48"/>
        <v>0</v>
      </c>
      <c r="M450" s="82"/>
      <c r="N450" s="46"/>
      <c r="O450" s="16"/>
      <c r="S450" s="12"/>
    </row>
    <row r="451" spans="1:19">
      <c r="A451" s="87">
        <v>412</v>
      </c>
      <c r="B451" s="87">
        <v>47</v>
      </c>
      <c r="C451" s="87">
        <v>1987</v>
      </c>
      <c r="D451" s="88">
        <v>0.57500000000000007</v>
      </c>
      <c r="E451" s="88">
        <v>0.19215303130006689</v>
      </c>
      <c r="F451" s="89">
        <f t="shared" si="42"/>
        <v>15613.714233803757</v>
      </c>
      <c r="G451" s="89">
        <f t="shared" si="43"/>
        <v>0</v>
      </c>
      <c r="H451" s="89">
        <f t="shared" si="45"/>
        <v>15613.714233803757</v>
      </c>
      <c r="I451" s="89">
        <f t="shared" si="44"/>
        <v>0</v>
      </c>
      <c r="J451" s="89">
        <f t="shared" si="46"/>
        <v>0</v>
      </c>
      <c r="K451" s="87">
        <f t="shared" si="47"/>
        <v>1</v>
      </c>
      <c r="L451" s="47">
        <f t="shared" si="48"/>
        <v>0</v>
      </c>
      <c r="M451" s="82"/>
      <c r="N451" s="46"/>
      <c r="O451" s="16"/>
      <c r="S451" s="12"/>
    </row>
    <row r="452" spans="1:19">
      <c r="A452" s="87">
        <v>413</v>
      </c>
      <c r="B452" s="87">
        <v>48</v>
      </c>
      <c r="C452" s="87">
        <v>1987</v>
      </c>
      <c r="D452" s="88">
        <v>0</v>
      </c>
      <c r="E452" s="88">
        <v>0</v>
      </c>
      <c r="F452" s="89">
        <f t="shared" si="42"/>
        <v>0</v>
      </c>
      <c r="G452" s="89">
        <f t="shared" si="43"/>
        <v>0</v>
      </c>
      <c r="H452" s="89">
        <f t="shared" si="45"/>
        <v>0</v>
      </c>
      <c r="I452" s="89">
        <f t="shared" si="44"/>
        <v>0</v>
      </c>
      <c r="J452" s="89">
        <f t="shared" si="46"/>
        <v>0</v>
      </c>
      <c r="K452" s="87">
        <f t="shared" si="47"/>
        <v>1</v>
      </c>
      <c r="L452" s="47">
        <f t="shared" si="48"/>
        <v>0</v>
      </c>
      <c r="M452" s="82"/>
      <c r="N452" s="46"/>
      <c r="O452" s="16"/>
      <c r="S452" s="12"/>
    </row>
    <row r="453" spans="1:19">
      <c r="A453" s="87">
        <v>414</v>
      </c>
      <c r="B453" s="87">
        <v>49</v>
      </c>
      <c r="C453" s="87">
        <v>1987</v>
      </c>
      <c r="D453" s="88">
        <v>0</v>
      </c>
      <c r="E453" s="88">
        <v>0</v>
      </c>
      <c r="F453" s="89">
        <f t="shared" si="42"/>
        <v>0</v>
      </c>
      <c r="G453" s="89">
        <f t="shared" si="43"/>
        <v>0</v>
      </c>
      <c r="H453" s="89">
        <f t="shared" si="45"/>
        <v>0</v>
      </c>
      <c r="I453" s="89">
        <f t="shared" si="44"/>
        <v>0</v>
      </c>
      <c r="J453" s="89">
        <f t="shared" si="46"/>
        <v>0</v>
      </c>
      <c r="K453" s="87">
        <f t="shared" si="47"/>
        <v>1</v>
      </c>
      <c r="L453" s="47">
        <f t="shared" si="48"/>
        <v>0</v>
      </c>
      <c r="M453" s="82"/>
      <c r="N453" s="46"/>
      <c r="O453" s="16"/>
      <c r="S453" s="12"/>
    </row>
    <row r="454" spans="1:19">
      <c r="A454" s="87">
        <v>415</v>
      </c>
      <c r="B454" s="87">
        <v>50</v>
      </c>
      <c r="C454" s="87">
        <v>1987</v>
      </c>
      <c r="D454" s="88">
        <v>0</v>
      </c>
      <c r="E454" s="88">
        <v>0</v>
      </c>
      <c r="F454" s="89">
        <f t="shared" si="42"/>
        <v>0</v>
      </c>
      <c r="G454" s="89">
        <f t="shared" si="43"/>
        <v>0</v>
      </c>
      <c r="H454" s="89">
        <f t="shared" si="45"/>
        <v>0</v>
      </c>
      <c r="I454" s="89">
        <f t="shared" si="44"/>
        <v>0</v>
      </c>
      <c r="J454" s="89">
        <f t="shared" si="46"/>
        <v>0</v>
      </c>
      <c r="K454" s="87">
        <f t="shared" si="47"/>
        <v>1</v>
      </c>
      <c r="L454" s="47">
        <f t="shared" si="48"/>
        <v>0</v>
      </c>
      <c r="M454" s="82"/>
      <c r="N454" s="46"/>
      <c r="O454" s="16"/>
      <c r="S454" s="12"/>
    </row>
    <row r="455" spans="1:19">
      <c r="A455" s="87">
        <v>416</v>
      </c>
      <c r="B455" s="87">
        <v>51</v>
      </c>
      <c r="C455" s="87">
        <v>1987</v>
      </c>
      <c r="D455" s="88">
        <v>0</v>
      </c>
      <c r="E455" s="88">
        <v>0</v>
      </c>
      <c r="F455" s="89">
        <f t="shared" si="42"/>
        <v>0</v>
      </c>
      <c r="G455" s="89">
        <f t="shared" si="43"/>
        <v>0</v>
      </c>
      <c r="H455" s="89">
        <f t="shared" si="45"/>
        <v>0</v>
      </c>
      <c r="I455" s="89">
        <f t="shared" si="44"/>
        <v>0</v>
      </c>
      <c r="J455" s="89">
        <f t="shared" si="46"/>
        <v>0</v>
      </c>
      <c r="K455" s="87">
        <f t="shared" si="47"/>
        <v>1</v>
      </c>
      <c r="L455" s="47">
        <f t="shared" si="48"/>
        <v>0</v>
      </c>
      <c r="M455" s="82"/>
      <c r="N455" s="46"/>
      <c r="O455" s="16"/>
      <c r="S455" s="12"/>
    </row>
    <row r="456" spans="1:19">
      <c r="A456" s="87">
        <v>417</v>
      </c>
      <c r="B456" s="87">
        <v>52</v>
      </c>
      <c r="C456" s="87">
        <v>1987</v>
      </c>
      <c r="D456" s="88">
        <v>0</v>
      </c>
      <c r="E456" s="88">
        <v>0</v>
      </c>
      <c r="F456" s="89">
        <f t="shared" si="42"/>
        <v>0</v>
      </c>
      <c r="G456" s="89">
        <f t="shared" si="43"/>
        <v>0</v>
      </c>
      <c r="H456" s="89">
        <f t="shared" si="45"/>
        <v>0</v>
      </c>
      <c r="I456" s="89">
        <f t="shared" si="44"/>
        <v>0</v>
      </c>
      <c r="J456" s="89">
        <f t="shared" si="46"/>
        <v>0</v>
      </c>
      <c r="K456" s="87">
        <f t="shared" si="47"/>
        <v>1</v>
      </c>
      <c r="L456" s="47">
        <f t="shared" si="48"/>
        <v>0</v>
      </c>
      <c r="M456" s="82"/>
      <c r="N456" s="46"/>
      <c r="O456" s="16"/>
      <c r="S456" s="12"/>
    </row>
    <row r="457" spans="1:19">
      <c r="A457" s="87">
        <v>418</v>
      </c>
      <c r="B457" s="87">
        <v>53</v>
      </c>
      <c r="C457" s="87">
        <v>1987</v>
      </c>
      <c r="D457" s="88">
        <v>0</v>
      </c>
      <c r="E457" s="88">
        <v>0</v>
      </c>
      <c r="F457" s="89">
        <f t="shared" si="42"/>
        <v>0</v>
      </c>
      <c r="G457" s="89">
        <f t="shared" si="43"/>
        <v>0</v>
      </c>
      <c r="H457" s="89">
        <f t="shared" si="45"/>
        <v>0</v>
      </c>
      <c r="I457" s="89">
        <f t="shared" si="44"/>
        <v>0</v>
      </c>
      <c r="J457" s="89">
        <f t="shared" si="46"/>
        <v>0</v>
      </c>
      <c r="K457" s="87">
        <f t="shared" si="47"/>
        <v>1</v>
      </c>
      <c r="L457" s="47">
        <f t="shared" si="48"/>
        <v>0</v>
      </c>
      <c r="M457" s="82"/>
      <c r="N457" s="46"/>
      <c r="O457" s="16"/>
      <c r="S457" s="12"/>
    </row>
    <row r="458" spans="1:19">
      <c r="A458" s="87">
        <v>419</v>
      </c>
      <c r="B458" s="87">
        <v>1</v>
      </c>
      <c r="C458" s="87">
        <v>1988</v>
      </c>
      <c r="D458" s="88">
        <v>0</v>
      </c>
      <c r="E458" s="88">
        <v>0</v>
      </c>
      <c r="F458" s="89">
        <f t="shared" si="42"/>
        <v>0</v>
      </c>
      <c r="G458" s="89">
        <f t="shared" si="43"/>
        <v>0</v>
      </c>
      <c r="H458" s="89">
        <f t="shared" si="45"/>
        <v>0</v>
      </c>
      <c r="I458" s="89">
        <f t="shared" si="44"/>
        <v>0</v>
      </c>
      <c r="J458" s="89">
        <f t="shared" si="46"/>
        <v>0</v>
      </c>
      <c r="K458" s="87">
        <f t="shared" si="47"/>
        <v>1</v>
      </c>
      <c r="L458" s="47">
        <f t="shared" si="48"/>
        <v>0</v>
      </c>
      <c r="M458" s="82"/>
      <c r="N458" s="46"/>
      <c r="O458" s="16"/>
      <c r="S458" s="12"/>
    </row>
    <row r="459" spans="1:19">
      <c r="A459" s="87">
        <v>420</v>
      </c>
      <c r="B459" s="87">
        <v>2</v>
      </c>
      <c r="C459" s="87">
        <v>1988</v>
      </c>
      <c r="D459" s="88">
        <v>0</v>
      </c>
      <c r="E459" s="88">
        <v>0</v>
      </c>
      <c r="F459" s="89">
        <f t="shared" si="42"/>
        <v>0</v>
      </c>
      <c r="G459" s="89">
        <f t="shared" si="43"/>
        <v>0</v>
      </c>
      <c r="H459" s="89">
        <f t="shared" si="45"/>
        <v>0</v>
      </c>
      <c r="I459" s="89">
        <f t="shared" si="44"/>
        <v>0</v>
      </c>
      <c r="J459" s="89">
        <f t="shared" si="46"/>
        <v>0</v>
      </c>
      <c r="K459" s="87">
        <f t="shared" si="47"/>
        <v>1</v>
      </c>
      <c r="L459" s="47">
        <f t="shared" si="48"/>
        <v>0</v>
      </c>
      <c r="M459" s="82"/>
      <c r="N459" s="46"/>
      <c r="O459" s="16"/>
      <c r="S459" s="12"/>
    </row>
    <row r="460" spans="1:19">
      <c r="A460" s="87">
        <v>421</v>
      </c>
      <c r="B460" s="87">
        <v>3</v>
      </c>
      <c r="C460" s="87">
        <v>1988</v>
      </c>
      <c r="D460" s="88">
        <v>0</v>
      </c>
      <c r="E460" s="88">
        <v>0</v>
      </c>
      <c r="F460" s="89">
        <f t="shared" si="42"/>
        <v>0</v>
      </c>
      <c r="G460" s="89">
        <f t="shared" si="43"/>
        <v>0</v>
      </c>
      <c r="H460" s="89">
        <f t="shared" si="45"/>
        <v>0</v>
      </c>
      <c r="I460" s="89">
        <f t="shared" si="44"/>
        <v>0</v>
      </c>
      <c r="J460" s="89">
        <f t="shared" si="46"/>
        <v>0</v>
      </c>
      <c r="K460" s="87">
        <f t="shared" si="47"/>
        <v>1</v>
      </c>
      <c r="L460" s="47">
        <f t="shared" si="48"/>
        <v>0</v>
      </c>
      <c r="M460" s="82"/>
      <c r="N460" s="46"/>
      <c r="O460" s="16"/>
      <c r="S460" s="12"/>
    </row>
    <row r="461" spans="1:19">
      <c r="A461" s="87">
        <v>422</v>
      </c>
      <c r="B461" s="87">
        <v>4</v>
      </c>
      <c r="C461" s="87">
        <v>1988</v>
      </c>
      <c r="D461" s="88">
        <v>0</v>
      </c>
      <c r="E461" s="88">
        <v>0</v>
      </c>
      <c r="F461" s="89">
        <f t="shared" si="42"/>
        <v>0</v>
      </c>
      <c r="G461" s="89">
        <f t="shared" si="43"/>
        <v>0</v>
      </c>
      <c r="H461" s="89">
        <f t="shared" si="45"/>
        <v>0</v>
      </c>
      <c r="I461" s="89">
        <f t="shared" si="44"/>
        <v>0</v>
      </c>
      <c r="J461" s="89">
        <f t="shared" si="46"/>
        <v>0</v>
      </c>
      <c r="K461" s="87">
        <f t="shared" si="47"/>
        <v>1</v>
      </c>
      <c r="L461" s="47">
        <f t="shared" si="48"/>
        <v>0</v>
      </c>
      <c r="M461" s="82"/>
      <c r="N461" s="46"/>
      <c r="O461" s="16"/>
      <c r="S461" s="12"/>
    </row>
    <row r="462" spans="1:19">
      <c r="A462" s="87">
        <v>423</v>
      </c>
      <c r="B462" s="87">
        <v>5</v>
      </c>
      <c r="C462" s="87">
        <v>1988</v>
      </c>
      <c r="D462" s="88">
        <v>0</v>
      </c>
      <c r="E462" s="88">
        <v>0</v>
      </c>
      <c r="F462" s="89">
        <f t="shared" si="42"/>
        <v>0</v>
      </c>
      <c r="G462" s="89">
        <f t="shared" si="43"/>
        <v>0</v>
      </c>
      <c r="H462" s="89">
        <f t="shared" si="45"/>
        <v>0</v>
      </c>
      <c r="I462" s="89">
        <f t="shared" si="44"/>
        <v>0</v>
      </c>
      <c r="J462" s="89">
        <f t="shared" si="46"/>
        <v>0</v>
      </c>
      <c r="K462" s="87">
        <f t="shared" si="47"/>
        <v>1</v>
      </c>
      <c r="L462" s="47">
        <f t="shared" si="48"/>
        <v>0</v>
      </c>
      <c r="M462" s="82"/>
      <c r="N462" s="46"/>
      <c r="O462" s="16"/>
      <c r="S462" s="12"/>
    </row>
    <row r="463" spans="1:19">
      <c r="A463" s="87">
        <v>424</v>
      </c>
      <c r="B463" s="87">
        <v>6</v>
      </c>
      <c r="C463" s="87">
        <v>1988</v>
      </c>
      <c r="D463" s="88">
        <v>0</v>
      </c>
      <c r="E463" s="88">
        <v>0</v>
      </c>
      <c r="F463" s="89">
        <f t="shared" si="42"/>
        <v>0</v>
      </c>
      <c r="G463" s="89">
        <f t="shared" si="43"/>
        <v>0</v>
      </c>
      <c r="H463" s="89">
        <f t="shared" si="45"/>
        <v>0</v>
      </c>
      <c r="I463" s="89">
        <f t="shared" si="44"/>
        <v>0</v>
      </c>
      <c r="J463" s="89">
        <f t="shared" si="46"/>
        <v>0</v>
      </c>
      <c r="K463" s="87">
        <f t="shared" si="47"/>
        <v>1</v>
      </c>
      <c r="L463" s="47">
        <f t="shared" si="48"/>
        <v>0</v>
      </c>
      <c r="M463" s="82"/>
      <c r="N463" s="46"/>
      <c r="O463" s="16"/>
      <c r="S463" s="12"/>
    </row>
    <row r="464" spans="1:19">
      <c r="A464" s="87">
        <v>425</v>
      </c>
      <c r="B464" s="87">
        <v>7</v>
      </c>
      <c r="C464" s="87">
        <v>1988</v>
      </c>
      <c r="D464" s="88">
        <v>0</v>
      </c>
      <c r="E464" s="88">
        <v>0</v>
      </c>
      <c r="F464" s="89">
        <f t="shared" si="42"/>
        <v>0</v>
      </c>
      <c r="G464" s="89">
        <f t="shared" si="43"/>
        <v>0</v>
      </c>
      <c r="H464" s="89">
        <f t="shared" si="45"/>
        <v>0</v>
      </c>
      <c r="I464" s="89">
        <f t="shared" si="44"/>
        <v>0</v>
      </c>
      <c r="J464" s="89">
        <f t="shared" si="46"/>
        <v>0</v>
      </c>
      <c r="K464" s="87">
        <f t="shared" si="47"/>
        <v>1</v>
      </c>
      <c r="L464" s="47">
        <f t="shared" si="48"/>
        <v>0</v>
      </c>
      <c r="M464" s="82"/>
      <c r="N464" s="46"/>
      <c r="O464" s="16"/>
      <c r="S464" s="12"/>
    </row>
    <row r="465" spans="1:19">
      <c r="A465" s="87">
        <v>426</v>
      </c>
      <c r="B465" s="87">
        <v>8</v>
      </c>
      <c r="C465" s="87">
        <v>1988</v>
      </c>
      <c r="D465" s="88">
        <v>0</v>
      </c>
      <c r="E465" s="88">
        <v>0</v>
      </c>
      <c r="F465" s="89">
        <f t="shared" si="42"/>
        <v>0</v>
      </c>
      <c r="G465" s="89">
        <f t="shared" si="43"/>
        <v>0</v>
      </c>
      <c r="H465" s="89">
        <f t="shared" si="45"/>
        <v>0</v>
      </c>
      <c r="I465" s="89">
        <f t="shared" si="44"/>
        <v>0</v>
      </c>
      <c r="J465" s="89">
        <f t="shared" si="46"/>
        <v>0</v>
      </c>
      <c r="K465" s="87">
        <f t="shared" si="47"/>
        <v>1</v>
      </c>
      <c r="L465" s="47">
        <f t="shared" si="48"/>
        <v>0</v>
      </c>
      <c r="M465" s="82"/>
      <c r="N465" s="46"/>
      <c r="O465" s="16"/>
      <c r="S465" s="12"/>
    </row>
    <row r="466" spans="1:19">
      <c r="A466" s="87">
        <v>427</v>
      </c>
      <c r="B466" s="87">
        <v>9</v>
      </c>
      <c r="C466" s="87">
        <v>1988</v>
      </c>
      <c r="D466" s="88">
        <v>0</v>
      </c>
      <c r="E466" s="88">
        <v>0</v>
      </c>
      <c r="F466" s="89">
        <f t="shared" si="42"/>
        <v>0</v>
      </c>
      <c r="G466" s="89">
        <f t="shared" si="43"/>
        <v>0</v>
      </c>
      <c r="H466" s="89">
        <f t="shared" si="45"/>
        <v>0</v>
      </c>
      <c r="I466" s="89">
        <f t="shared" si="44"/>
        <v>0</v>
      </c>
      <c r="J466" s="89">
        <f t="shared" si="46"/>
        <v>0</v>
      </c>
      <c r="K466" s="87">
        <f t="shared" si="47"/>
        <v>1</v>
      </c>
      <c r="L466" s="47">
        <f t="shared" si="48"/>
        <v>0</v>
      </c>
      <c r="M466" s="82"/>
      <c r="N466" s="46"/>
      <c r="O466" s="16"/>
      <c r="S466" s="12"/>
    </row>
    <row r="467" spans="1:19">
      <c r="A467" s="87">
        <v>428</v>
      </c>
      <c r="B467" s="87">
        <v>10</v>
      </c>
      <c r="C467" s="87">
        <v>1988</v>
      </c>
      <c r="D467" s="88">
        <v>0.36</v>
      </c>
      <c r="E467" s="88">
        <v>0.114393306969933</v>
      </c>
      <c r="F467" s="89">
        <f t="shared" si="42"/>
        <v>9775.5428246423508</v>
      </c>
      <c r="G467" s="89">
        <f t="shared" si="43"/>
        <v>0</v>
      </c>
      <c r="H467" s="89">
        <f t="shared" si="45"/>
        <v>9775.5428246423508</v>
      </c>
      <c r="I467" s="89">
        <f t="shared" si="44"/>
        <v>0</v>
      </c>
      <c r="J467" s="89">
        <f t="shared" si="46"/>
        <v>0</v>
      </c>
      <c r="K467" s="87">
        <f t="shared" si="47"/>
        <v>1</v>
      </c>
      <c r="L467" s="47">
        <f t="shared" si="48"/>
        <v>0</v>
      </c>
      <c r="M467" s="82"/>
      <c r="N467" s="46"/>
      <c r="O467" s="16"/>
      <c r="S467" s="12"/>
    </row>
    <row r="468" spans="1:19">
      <c r="A468" s="87">
        <v>429</v>
      </c>
      <c r="B468" s="87">
        <v>11</v>
      </c>
      <c r="C468" s="87">
        <v>1988</v>
      </c>
      <c r="D468" s="88">
        <v>0.1</v>
      </c>
      <c r="E468" s="88">
        <v>0.24851822809296809</v>
      </c>
      <c r="F468" s="89">
        <f t="shared" si="42"/>
        <v>2715.4285624006529</v>
      </c>
      <c r="G468" s="89">
        <f t="shared" si="43"/>
        <v>0</v>
      </c>
      <c r="H468" s="89">
        <f t="shared" si="45"/>
        <v>2715.4285624006529</v>
      </c>
      <c r="I468" s="89">
        <f t="shared" si="44"/>
        <v>0</v>
      </c>
      <c r="J468" s="89">
        <f t="shared" si="46"/>
        <v>0</v>
      </c>
      <c r="K468" s="87">
        <f t="shared" si="47"/>
        <v>1</v>
      </c>
      <c r="L468" s="47">
        <f t="shared" si="48"/>
        <v>0</v>
      </c>
      <c r="M468" s="82"/>
      <c r="N468" s="46"/>
      <c r="O468" s="16"/>
      <c r="S468" s="12"/>
    </row>
    <row r="469" spans="1:19">
      <c r="A469" s="87">
        <v>430</v>
      </c>
      <c r="B469" s="87">
        <v>12</v>
      </c>
      <c r="C469" s="87">
        <v>1988</v>
      </c>
      <c r="D469" s="88">
        <v>0.66500000000000004</v>
      </c>
      <c r="E469" s="88">
        <v>0.44930921214012975</v>
      </c>
      <c r="F469" s="89">
        <f t="shared" si="42"/>
        <v>18057.599939964344</v>
      </c>
      <c r="G469" s="89">
        <f t="shared" si="43"/>
        <v>0</v>
      </c>
      <c r="H469" s="89">
        <f t="shared" si="45"/>
        <v>18057.599939964344</v>
      </c>
      <c r="I469" s="89">
        <f t="shared" si="44"/>
        <v>0</v>
      </c>
      <c r="J469" s="89">
        <f t="shared" si="46"/>
        <v>0</v>
      </c>
      <c r="K469" s="87">
        <f t="shared" si="47"/>
        <v>1</v>
      </c>
      <c r="L469" s="47">
        <f t="shared" si="48"/>
        <v>0</v>
      </c>
      <c r="M469" s="82"/>
      <c r="N469" s="46"/>
      <c r="O469" s="16"/>
      <c r="S469" s="12"/>
    </row>
    <row r="470" spans="1:19">
      <c r="A470" s="87">
        <v>431</v>
      </c>
      <c r="B470" s="87">
        <v>13</v>
      </c>
      <c r="C470" s="87">
        <v>1988</v>
      </c>
      <c r="D470" s="88">
        <v>0.38</v>
      </c>
      <c r="E470" s="88">
        <v>0.55057440888723297</v>
      </c>
      <c r="F470" s="89">
        <f t="shared" si="42"/>
        <v>10318.62853712248</v>
      </c>
      <c r="G470" s="89">
        <f t="shared" si="43"/>
        <v>2000</v>
      </c>
      <c r="H470" s="89">
        <f t="shared" si="45"/>
        <v>8318.6285371224803</v>
      </c>
      <c r="I470" s="89">
        <f t="shared" si="44"/>
        <v>0</v>
      </c>
      <c r="J470" s="89">
        <f t="shared" si="46"/>
        <v>6000</v>
      </c>
      <c r="K470" s="87">
        <f t="shared" si="47"/>
        <v>0</v>
      </c>
      <c r="L470" s="47">
        <f t="shared" si="48"/>
        <v>1</v>
      </c>
      <c r="M470" s="82"/>
      <c r="N470" s="46"/>
      <c r="O470" s="16"/>
      <c r="S470" s="12"/>
    </row>
    <row r="471" spans="1:19">
      <c r="A471" s="87">
        <v>432</v>
      </c>
      <c r="B471" s="87">
        <v>14</v>
      </c>
      <c r="C471" s="87">
        <v>1988</v>
      </c>
      <c r="D471" s="88">
        <v>0.12000000000000001</v>
      </c>
      <c r="E471" s="88">
        <v>0.84738621960810701</v>
      </c>
      <c r="F471" s="89">
        <f t="shared" si="42"/>
        <v>3258.5142748807843</v>
      </c>
      <c r="G471" s="89">
        <f t="shared" si="43"/>
        <v>2000</v>
      </c>
      <c r="H471" s="89">
        <f t="shared" si="45"/>
        <v>1258.5142748807843</v>
      </c>
      <c r="I471" s="89">
        <f t="shared" si="44"/>
        <v>0</v>
      </c>
      <c r="J471" s="89">
        <f t="shared" si="46"/>
        <v>6000</v>
      </c>
      <c r="K471" s="87">
        <f t="shared" si="47"/>
        <v>0</v>
      </c>
      <c r="L471" s="47">
        <f t="shared" si="48"/>
        <v>1</v>
      </c>
      <c r="M471" s="82"/>
      <c r="N471" s="46"/>
      <c r="O471" s="16"/>
      <c r="S471" s="12"/>
    </row>
    <row r="472" spans="1:19">
      <c r="A472" s="87">
        <v>433</v>
      </c>
      <c r="B472" s="87">
        <v>15</v>
      </c>
      <c r="C472" s="87">
        <v>1988</v>
      </c>
      <c r="D472" s="88">
        <v>5.0000000000000001E-3</v>
      </c>
      <c r="E472" s="88">
        <v>0.8537200778693631</v>
      </c>
      <c r="F472" s="89">
        <f t="shared" si="42"/>
        <v>135.77142812003265</v>
      </c>
      <c r="G472" s="89">
        <f t="shared" si="43"/>
        <v>2000</v>
      </c>
      <c r="H472" s="89">
        <f t="shared" si="45"/>
        <v>-1864.2285718799674</v>
      </c>
      <c r="I472" s="89">
        <f t="shared" si="44"/>
        <v>1864.2285718799674</v>
      </c>
      <c r="J472" s="89">
        <f t="shared" si="46"/>
        <v>4135.7714281200324</v>
      </c>
      <c r="K472" s="87">
        <f t="shared" si="47"/>
        <v>0</v>
      </c>
      <c r="L472" s="47">
        <f t="shared" si="48"/>
        <v>1</v>
      </c>
      <c r="M472" s="82"/>
      <c r="N472" s="46"/>
      <c r="O472" s="16"/>
      <c r="S472" s="12"/>
    </row>
    <row r="473" spans="1:19">
      <c r="A473" s="87">
        <v>434</v>
      </c>
      <c r="B473" s="87">
        <v>16</v>
      </c>
      <c r="C473" s="87">
        <v>1988</v>
      </c>
      <c r="D473" s="88">
        <v>0.62</v>
      </c>
      <c r="E473" s="88">
        <v>0.70206889692168495</v>
      </c>
      <c r="F473" s="89">
        <f t="shared" si="42"/>
        <v>16835.657086884046</v>
      </c>
      <c r="G473" s="89">
        <f t="shared" si="43"/>
        <v>2000</v>
      </c>
      <c r="H473" s="89">
        <f t="shared" si="45"/>
        <v>14835.657086884046</v>
      </c>
      <c r="I473" s="89">
        <f t="shared" si="44"/>
        <v>0</v>
      </c>
      <c r="J473" s="89">
        <f t="shared" si="46"/>
        <v>6000</v>
      </c>
      <c r="K473" s="87">
        <f t="shared" si="47"/>
        <v>0</v>
      </c>
      <c r="L473" s="47">
        <f t="shared" si="48"/>
        <v>1</v>
      </c>
      <c r="M473" s="82"/>
      <c r="N473" s="46"/>
      <c r="O473" s="16"/>
      <c r="S473" s="12"/>
    </row>
    <row r="474" spans="1:19">
      <c r="A474" s="87">
        <v>435</v>
      </c>
      <c r="B474" s="87">
        <v>17</v>
      </c>
      <c r="C474" s="87">
        <v>1988</v>
      </c>
      <c r="D474" s="88">
        <v>0.55000000000000004</v>
      </c>
      <c r="E474" s="88">
        <v>0.95013228249543202</v>
      </c>
      <c r="F474" s="89">
        <f t="shared" si="42"/>
        <v>14934.857093203593</v>
      </c>
      <c r="G474" s="89">
        <f t="shared" si="43"/>
        <v>2000</v>
      </c>
      <c r="H474" s="89">
        <f t="shared" si="45"/>
        <v>12934.857093203593</v>
      </c>
      <c r="I474" s="89">
        <f t="shared" si="44"/>
        <v>0</v>
      </c>
      <c r="J474" s="89">
        <f t="shared" si="46"/>
        <v>6000</v>
      </c>
      <c r="K474" s="87">
        <f t="shared" si="47"/>
        <v>0</v>
      </c>
      <c r="L474" s="47">
        <f t="shared" si="48"/>
        <v>1</v>
      </c>
      <c r="M474" s="82"/>
      <c r="N474" s="46"/>
      <c r="O474" s="16"/>
      <c r="S474" s="12"/>
    </row>
    <row r="475" spans="1:19">
      <c r="A475" s="87">
        <v>436</v>
      </c>
      <c r="B475" s="87">
        <v>18</v>
      </c>
      <c r="C475" s="87">
        <v>1988</v>
      </c>
      <c r="D475" s="88">
        <v>0.24</v>
      </c>
      <c r="E475" s="88">
        <v>1.382566534022853</v>
      </c>
      <c r="F475" s="89">
        <f t="shared" si="42"/>
        <v>6517.0285497615669</v>
      </c>
      <c r="G475" s="89">
        <f t="shared" si="43"/>
        <v>2000</v>
      </c>
      <c r="H475" s="89">
        <f t="shared" si="45"/>
        <v>4517.0285497615669</v>
      </c>
      <c r="I475" s="89">
        <f t="shared" si="44"/>
        <v>0</v>
      </c>
      <c r="J475" s="89">
        <f t="shared" si="46"/>
        <v>6000</v>
      </c>
      <c r="K475" s="87">
        <f t="shared" si="47"/>
        <v>0</v>
      </c>
      <c r="L475" s="47">
        <f t="shared" si="48"/>
        <v>1</v>
      </c>
      <c r="M475" s="82"/>
      <c r="N475" s="46"/>
      <c r="O475" s="16"/>
      <c r="S475" s="12"/>
    </row>
    <row r="476" spans="1:19">
      <c r="A476" s="87">
        <v>437</v>
      </c>
      <c r="B476" s="87">
        <v>19</v>
      </c>
      <c r="C476" s="87">
        <v>1988</v>
      </c>
      <c r="D476" s="88">
        <v>0.95499999999999985</v>
      </c>
      <c r="E476" s="88">
        <v>1.3010996049720909</v>
      </c>
      <c r="F476" s="89">
        <f t="shared" si="42"/>
        <v>25932.342770926232</v>
      </c>
      <c r="G476" s="89">
        <f t="shared" si="43"/>
        <v>2000</v>
      </c>
      <c r="H476" s="89">
        <f t="shared" si="45"/>
        <v>23932.342770926232</v>
      </c>
      <c r="I476" s="89">
        <f t="shared" si="44"/>
        <v>0</v>
      </c>
      <c r="J476" s="89">
        <f t="shared" si="46"/>
        <v>6000</v>
      </c>
      <c r="K476" s="87">
        <f t="shared" si="47"/>
        <v>0</v>
      </c>
      <c r="L476" s="47">
        <f t="shared" si="48"/>
        <v>1</v>
      </c>
      <c r="M476" s="82"/>
      <c r="N476" s="46"/>
      <c r="O476" s="16"/>
      <c r="S476" s="12"/>
    </row>
    <row r="477" spans="1:19">
      <c r="A477" s="87">
        <v>438</v>
      </c>
      <c r="B477" s="87">
        <v>20</v>
      </c>
      <c r="C477" s="87">
        <v>1988</v>
      </c>
      <c r="D477" s="88">
        <v>0.36</v>
      </c>
      <c r="E477" s="88">
        <v>1.2982389750537489</v>
      </c>
      <c r="F477" s="89">
        <f t="shared" si="42"/>
        <v>9775.5428246423508</v>
      </c>
      <c r="G477" s="89">
        <f t="shared" si="43"/>
        <v>2000</v>
      </c>
      <c r="H477" s="89">
        <f t="shared" si="45"/>
        <v>7775.5428246423508</v>
      </c>
      <c r="I477" s="89">
        <f t="shared" si="44"/>
        <v>0</v>
      </c>
      <c r="J477" s="89">
        <f t="shared" si="46"/>
        <v>6000</v>
      </c>
      <c r="K477" s="87">
        <f t="shared" si="47"/>
        <v>0</v>
      </c>
      <c r="L477" s="47">
        <f t="shared" si="48"/>
        <v>1</v>
      </c>
      <c r="M477" s="82"/>
      <c r="N477" s="46"/>
      <c r="O477" s="16"/>
      <c r="S477" s="12"/>
    </row>
    <row r="478" spans="1:19">
      <c r="A478" s="87">
        <v>439</v>
      </c>
      <c r="B478" s="87">
        <v>21</v>
      </c>
      <c r="C478" s="87">
        <v>1988</v>
      </c>
      <c r="D478" s="88">
        <v>0.17</v>
      </c>
      <c r="E478" s="88">
        <v>1.4533775575726731</v>
      </c>
      <c r="F478" s="89">
        <f t="shared" si="42"/>
        <v>4616.2285560811106</v>
      </c>
      <c r="G478" s="89">
        <f t="shared" si="43"/>
        <v>2000</v>
      </c>
      <c r="H478" s="89">
        <f t="shared" si="45"/>
        <v>2616.2285560811106</v>
      </c>
      <c r="I478" s="89">
        <f t="shared" si="44"/>
        <v>0</v>
      </c>
      <c r="J478" s="89">
        <f t="shared" si="46"/>
        <v>6000</v>
      </c>
      <c r="K478" s="87">
        <f t="shared" si="47"/>
        <v>0</v>
      </c>
      <c r="L478" s="47">
        <f t="shared" si="48"/>
        <v>1</v>
      </c>
      <c r="M478" s="82"/>
      <c r="N478" s="46"/>
      <c r="O478" s="16"/>
      <c r="S478" s="12"/>
    </row>
    <row r="479" spans="1:19">
      <c r="A479" s="87">
        <v>440</v>
      </c>
      <c r="B479" s="87">
        <v>22</v>
      </c>
      <c r="C479" s="87">
        <v>1988</v>
      </c>
      <c r="D479" s="88">
        <v>7.0000000000000007E-2</v>
      </c>
      <c r="E479" s="88">
        <v>1.5744936991814178</v>
      </c>
      <c r="F479" s="89">
        <f t="shared" si="42"/>
        <v>1900.7999936804572</v>
      </c>
      <c r="G479" s="89">
        <f t="shared" si="43"/>
        <v>2000</v>
      </c>
      <c r="H479" s="89">
        <f t="shared" si="45"/>
        <v>-99.200006319542808</v>
      </c>
      <c r="I479" s="89">
        <f t="shared" si="44"/>
        <v>99.200006319542808</v>
      </c>
      <c r="J479" s="89">
        <f t="shared" si="46"/>
        <v>5900.7999936804572</v>
      </c>
      <c r="K479" s="87">
        <f t="shared" si="47"/>
        <v>0</v>
      </c>
      <c r="L479" s="47">
        <f t="shared" si="48"/>
        <v>1</v>
      </c>
      <c r="M479" s="82"/>
      <c r="N479" s="46"/>
      <c r="O479" s="16"/>
      <c r="S479" s="12"/>
    </row>
    <row r="480" spans="1:19">
      <c r="A480" s="87">
        <v>441</v>
      </c>
      <c r="B480" s="87">
        <v>23</v>
      </c>
      <c r="C480" s="87">
        <v>1988</v>
      </c>
      <c r="D480" s="88">
        <v>5.0000000000000001E-3</v>
      </c>
      <c r="E480" s="88">
        <v>1.699463777794106</v>
      </c>
      <c r="F480" s="89">
        <f t="shared" si="42"/>
        <v>135.77142812003265</v>
      </c>
      <c r="G480" s="89">
        <f t="shared" si="43"/>
        <v>2000</v>
      </c>
      <c r="H480" s="89">
        <f t="shared" si="45"/>
        <v>-1864.2285718799674</v>
      </c>
      <c r="I480" s="89">
        <f t="shared" si="44"/>
        <v>1963.4285781995102</v>
      </c>
      <c r="J480" s="89">
        <f t="shared" si="46"/>
        <v>4036.5714218004896</v>
      </c>
      <c r="K480" s="87">
        <f t="shared" si="47"/>
        <v>0</v>
      </c>
      <c r="L480" s="47">
        <f t="shared" si="48"/>
        <v>1</v>
      </c>
      <c r="M480" s="82"/>
      <c r="N480" s="46"/>
      <c r="O480" s="16"/>
      <c r="S480" s="12"/>
    </row>
    <row r="481" spans="1:19">
      <c r="A481" s="87">
        <v>442</v>
      </c>
      <c r="B481" s="87">
        <v>24</v>
      </c>
      <c r="C481" s="87">
        <v>1988</v>
      </c>
      <c r="D481" s="88">
        <v>4.9999999999999996E-2</v>
      </c>
      <c r="E481" s="88">
        <v>1.6838125967077078</v>
      </c>
      <c r="F481" s="89">
        <f t="shared" si="42"/>
        <v>1357.7142812003265</v>
      </c>
      <c r="G481" s="89">
        <f t="shared" si="43"/>
        <v>2000</v>
      </c>
      <c r="H481" s="89">
        <f t="shared" si="45"/>
        <v>-642.28571879967353</v>
      </c>
      <c r="I481" s="89">
        <f t="shared" si="44"/>
        <v>2605.7142969991837</v>
      </c>
      <c r="J481" s="89">
        <f t="shared" si="46"/>
        <v>3394.2857030008163</v>
      </c>
      <c r="K481" s="87">
        <f t="shared" si="47"/>
        <v>0</v>
      </c>
      <c r="L481" s="47">
        <f t="shared" si="48"/>
        <v>1</v>
      </c>
      <c r="M481" s="82"/>
      <c r="N481" s="46"/>
      <c r="O481" s="16"/>
      <c r="S481" s="12"/>
    </row>
    <row r="482" spans="1:19">
      <c r="A482" s="87">
        <v>443</v>
      </c>
      <c r="B482" s="87">
        <v>25</v>
      </c>
      <c r="C482" s="87">
        <v>1988</v>
      </c>
      <c r="D482" s="88">
        <v>0.125</v>
      </c>
      <c r="E482" s="88">
        <v>1.7516799194731287</v>
      </c>
      <c r="F482" s="89">
        <f t="shared" si="42"/>
        <v>3394.2857030008163</v>
      </c>
      <c r="G482" s="89">
        <f t="shared" si="43"/>
        <v>2000</v>
      </c>
      <c r="H482" s="89">
        <f t="shared" si="45"/>
        <v>1394.2857030008163</v>
      </c>
      <c r="I482" s="89">
        <f t="shared" si="44"/>
        <v>1211.4285939983674</v>
      </c>
      <c r="J482" s="89">
        <f t="shared" si="46"/>
        <v>4788.5714060016326</v>
      </c>
      <c r="K482" s="87">
        <f t="shared" si="47"/>
        <v>0</v>
      </c>
      <c r="L482" s="47">
        <f t="shared" si="48"/>
        <v>1</v>
      </c>
      <c r="M482" s="82"/>
      <c r="N482" s="46"/>
      <c r="O482" s="16"/>
      <c r="S482" s="12"/>
    </row>
    <row r="483" spans="1:19">
      <c r="A483" s="87">
        <v>444</v>
      </c>
      <c r="B483" s="87">
        <v>26</v>
      </c>
      <c r="C483" s="87">
        <v>1988</v>
      </c>
      <c r="D483" s="88">
        <v>0</v>
      </c>
      <c r="E483" s="88">
        <v>1.560383856676125</v>
      </c>
      <c r="F483" s="89">
        <f t="shared" si="42"/>
        <v>0</v>
      </c>
      <c r="G483" s="89">
        <f t="shared" si="43"/>
        <v>2000</v>
      </c>
      <c r="H483" s="89">
        <f t="shared" si="45"/>
        <v>-2000</v>
      </c>
      <c r="I483" s="89">
        <f t="shared" si="44"/>
        <v>3211.4285939983674</v>
      </c>
      <c r="J483" s="89">
        <f t="shared" si="46"/>
        <v>2788.5714060016326</v>
      </c>
      <c r="K483" s="87">
        <f t="shared" si="47"/>
        <v>0</v>
      </c>
      <c r="L483" s="47">
        <f t="shared" si="48"/>
        <v>1</v>
      </c>
      <c r="M483" s="82"/>
      <c r="N483" s="46"/>
      <c r="O483" s="16"/>
      <c r="S483" s="12"/>
    </row>
    <row r="484" spans="1:19">
      <c r="A484" s="87">
        <v>445</v>
      </c>
      <c r="B484" s="87">
        <v>27</v>
      </c>
      <c r="C484" s="87">
        <v>1988</v>
      </c>
      <c r="D484" s="88">
        <v>9.0000000000000011E-2</v>
      </c>
      <c r="E484" s="88">
        <v>1.7157267699035017</v>
      </c>
      <c r="F484" s="89">
        <f t="shared" si="42"/>
        <v>2443.8857061605881</v>
      </c>
      <c r="G484" s="89">
        <f t="shared" si="43"/>
        <v>2000</v>
      </c>
      <c r="H484" s="89">
        <f t="shared" si="45"/>
        <v>443.88570616058814</v>
      </c>
      <c r="I484" s="89">
        <f t="shared" si="44"/>
        <v>2767.5428878377793</v>
      </c>
      <c r="J484" s="89">
        <f t="shared" si="46"/>
        <v>3232.4571121622207</v>
      </c>
      <c r="K484" s="87">
        <f t="shared" si="47"/>
        <v>0</v>
      </c>
      <c r="L484" s="47">
        <f t="shared" si="48"/>
        <v>1</v>
      </c>
      <c r="M484" s="82"/>
      <c r="N484" s="46"/>
      <c r="O484" s="16"/>
      <c r="S484" s="12"/>
    </row>
    <row r="485" spans="1:19">
      <c r="A485" s="87">
        <v>446</v>
      </c>
      <c r="B485" s="87">
        <v>28</v>
      </c>
      <c r="C485" s="87">
        <v>1988</v>
      </c>
      <c r="D485" s="88">
        <v>0.79</v>
      </c>
      <c r="E485" s="88">
        <v>1.675362596716327</v>
      </c>
      <c r="F485" s="89">
        <f t="shared" si="42"/>
        <v>21451.885642965161</v>
      </c>
      <c r="G485" s="89">
        <f t="shared" si="43"/>
        <v>2000</v>
      </c>
      <c r="H485" s="89">
        <f t="shared" si="45"/>
        <v>19451.885642965161</v>
      </c>
      <c r="I485" s="89">
        <f t="shared" si="44"/>
        <v>0</v>
      </c>
      <c r="J485" s="89">
        <f t="shared" si="46"/>
        <v>6000</v>
      </c>
      <c r="K485" s="87">
        <f t="shared" si="47"/>
        <v>0</v>
      </c>
      <c r="L485" s="47">
        <f t="shared" si="48"/>
        <v>1</v>
      </c>
      <c r="M485" s="82"/>
      <c r="N485" s="46"/>
      <c r="O485" s="16"/>
      <c r="S485" s="12"/>
    </row>
    <row r="486" spans="1:19">
      <c r="A486" s="87">
        <v>447</v>
      </c>
      <c r="B486" s="87">
        <v>29</v>
      </c>
      <c r="C486" s="87">
        <v>1988</v>
      </c>
      <c r="D486" s="88">
        <v>0.3</v>
      </c>
      <c r="E486" s="88">
        <v>1.4961185024109669</v>
      </c>
      <c r="F486" s="89">
        <f t="shared" si="42"/>
        <v>8146.2856872019593</v>
      </c>
      <c r="G486" s="89">
        <f t="shared" si="43"/>
        <v>2000</v>
      </c>
      <c r="H486" s="89">
        <f t="shared" si="45"/>
        <v>6146.2856872019593</v>
      </c>
      <c r="I486" s="89">
        <f t="shared" si="44"/>
        <v>0</v>
      </c>
      <c r="J486" s="89">
        <f t="shared" si="46"/>
        <v>6000</v>
      </c>
      <c r="K486" s="87">
        <f t="shared" si="47"/>
        <v>0</v>
      </c>
      <c r="L486" s="47">
        <f t="shared" si="48"/>
        <v>1</v>
      </c>
      <c r="M486" s="82"/>
      <c r="N486" s="46"/>
      <c r="O486" s="16"/>
      <c r="S486" s="12"/>
    </row>
    <row r="487" spans="1:19">
      <c r="A487" s="87">
        <v>448</v>
      </c>
      <c r="B487" s="87">
        <v>30</v>
      </c>
      <c r="C487" s="87">
        <v>1988</v>
      </c>
      <c r="D487" s="88">
        <v>0.01</v>
      </c>
      <c r="E487" s="88">
        <v>1.6660307069620659</v>
      </c>
      <c r="F487" s="89">
        <f t="shared" si="42"/>
        <v>271.5428562400653</v>
      </c>
      <c r="G487" s="89">
        <f t="shared" si="43"/>
        <v>2000</v>
      </c>
      <c r="H487" s="89">
        <f t="shared" si="45"/>
        <v>-1728.4571437599348</v>
      </c>
      <c r="I487" s="89">
        <f t="shared" si="44"/>
        <v>1728.4571437599348</v>
      </c>
      <c r="J487" s="89">
        <f t="shared" si="46"/>
        <v>4271.5428562400648</v>
      </c>
      <c r="K487" s="87">
        <f t="shared" si="47"/>
        <v>0</v>
      </c>
      <c r="L487" s="47">
        <f t="shared" si="48"/>
        <v>1</v>
      </c>
      <c r="M487" s="82"/>
      <c r="N487" s="46"/>
      <c r="O487" s="16"/>
      <c r="S487" s="12"/>
    </row>
    <row r="488" spans="1:19">
      <c r="A488" s="87">
        <v>449</v>
      </c>
      <c r="B488" s="87">
        <v>31</v>
      </c>
      <c r="C488" s="87">
        <v>1988</v>
      </c>
      <c r="D488" s="88">
        <v>2.4300000000000002</v>
      </c>
      <c r="E488" s="88">
        <v>1.633103935342108</v>
      </c>
      <c r="F488" s="89">
        <f t="shared" ref="F488:F551" si="49">D488*$F$10*43560/12/0.133680556</f>
        <v>65984.91406633587</v>
      </c>
      <c r="G488" s="89">
        <f t="shared" ref="G488:G551" si="50">IF(AND(B488&gt;=$F$11,B488&lt;=$G$11),$F$14,0)</f>
        <v>2000</v>
      </c>
      <c r="H488" s="89">
        <f t="shared" si="45"/>
        <v>63984.91406633587</v>
      </c>
      <c r="I488" s="89">
        <f t="shared" ref="I488:I551" si="51">IF(B488&gt;43,0,IF(AND(H488&gt;=0,(I487-H488)&lt;=0),0,IF(H488&lt;=0,ABS(H488)+I487,I487-H488)))</f>
        <v>0</v>
      </c>
      <c r="J488" s="89">
        <f t="shared" si="46"/>
        <v>6000</v>
      </c>
      <c r="K488" s="87">
        <f t="shared" si="47"/>
        <v>0</v>
      </c>
      <c r="L488" s="47">
        <f t="shared" si="48"/>
        <v>1</v>
      </c>
      <c r="M488" s="82"/>
      <c r="N488" s="46"/>
      <c r="O488" s="16"/>
      <c r="S488" s="12"/>
    </row>
    <row r="489" spans="1:19">
      <c r="A489" s="87">
        <v>450</v>
      </c>
      <c r="B489" s="87">
        <v>32</v>
      </c>
      <c r="C489" s="87">
        <v>1988</v>
      </c>
      <c r="D489" s="88">
        <v>1.3149999999999999</v>
      </c>
      <c r="E489" s="88">
        <v>1.4108830694270411</v>
      </c>
      <c r="F489" s="89">
        <f t="shared" si="49"/>
        <v>35707.885595568587</v>
      </c>
      <c r="G489" s="89">
        <f t="shared" si="50"/>
        <v>2000</v>
      </c>
      <c r="H489" s="89">
        <f t="shared" ref="H489:H552" si="52">F489-G489</f>
        <v>33707.885595568587</v>
      </c>
      <c r="I489" s="89">
        <f t="shared" si="51"/>
        <v>0</v>
      </c>
      <c r="J489" s="89">
        <f t="shared" ref="J489:J552" si="53">IF(L489=0,0,IF(J488+H489&lt;=0,0,IF(J488+H489&gt;=$F$13,$F$13,J488+H489)))</f>
        <v>6000</v>
      </c>
      <c r="K489" s="87">
        <f t="shared" ref="K489:K552" si="54">IF(AND(J489&gt;0,G489&lt;=$F$13),0,1)</f>
        <v>0</v>
      </c>
      <c r="L489" s="47">
        <f t="shared" ref="L489:L552" si="55">IF(OR(B489&gt;43,B489&gt;$G$11,B489&lt;$F$11),0,1)</f>
        <v>1</v>
      </c>
      <c r="M489" s="82"/>
      <c r="N489" s="46"/>
      <c r="O489" s="16"/>
      <c r="S489" s="12"/>
    </row>
    <row r="490" spans="1:19">
      <c r="A490" s="87">
        <v>451</v>
      </c>
      <c r="B490" s="87">
        <v>33</v>
      </c>
      <c r="C490" s="87">
        <v>1988</v>
      </c>
      <c r="D490" s="88">
        <v>2.5000000000000001E-2</v>
      </c>
      <c r="E490" s="88">
        <v>1.2856740144366439</v>
      </c>
      <c r="F490" s="89">
        <f t="shared" si="49"/>
        <v>678.85714060016323</v>
      </c>
      <c r="G490" s="89">
        <f t="shared" si="50"/>
        <v>2000</v>
      </c>
      <c r="H490" s="89">
        <f t="shared" si="52"/>
        <v>-1321.1428593998367</v>
      </c>
      <c r="I490" s="89">
        <f t="shared" si="51"/>
        <v>1321.1428593998367</v>
      </c>
      <c r="J490" s="89">
        <f t="shared" si="53"/>
        <v>4678.8571406001629</v>
      </c>
      <c r="K490" s="87">
        <f t="shared" si="54"/>
        <v>0</v>
      </c>
      <c r="L490" s="47">
        <f t="shared" si="55"/>
        <v>1</v>
      </c>
      <c r="M490" s="82"/>
      <c r="N490" s="46"/>
      <c r="O490" s="16"/>
      <c r="S490" s="12"/>
    </row>
    <row r="491" spans="1:19">
      <c r="A491" s="87">
        <v>452</v>
      </c>
      <c r="B491" s="87">
        <v>34</v>
      </c>
      <c r="C491" s="87">
        <v>1988</v>
      </c>
      <c r="D491" s="88">
        <v>0.53500000000000003</v>
      </c>
      <c r="E491" s="88">
        <v>1.0342078729608559</v>
      </c>
      <c r="F491" s="89">
        <f t="shared" si="49"/>
        <v>14527.542808843495</v>
      </c>
      <c r="G491" s="89">
        <f t="shared" si="50"/>
        <v>2000</v>
      </c>
      <c r="H491" s="89">
        <f t="shared" si="52"/>
        <v>12527.542808843495</v>
      </c>
      <c r="I491" s="89">
        <f t="shared" si="51"/>
        <v>0</v>
      </c>
      <c r="J491" s="89">
        <f t="shared" si="53"/>
        <v>6000</v>
      </c>
      <c r="K491" s="87">
        <f t="shared" si="54"/>
        <v>0</v>
      </c>
      <c r="L491" s="47">
        <f t="shared" si="55"/>
        <v>1</v>
      </c>
      <c r="M491" s="82"/>
      <c r="N491" s="46"/>
      <c r="O491" s="16"/>
      <c r="S491" s="12"/>
    </row>
    <row r="492" spans="1:19">
      <c r="A492" s="87">
        <v>453</v>
      </c>
      <c r="B492" s="87">
        <v>35</v>
      </c>
      <c r="C492" s="87">
        <v>1988</v>
      </c>
      <c r="D492" s="88">
        <v>0.63500000000000001</v>
      </c>
      <c r="E492" s="88">
        <v>1.0311448808379959</v>
      </c>
      <c r="F492" s="89">
        <f t="shared" si="49"/>
        <v>17242.971371244148</v>
      </c>
      <c r="G492" s="89">
        <f t="shared" si="50"/>
        <v>2000</v>
      </c>
      <c r="H492" s="89">
        <f t="shared" si="52"/>
        <v>15242.971371244148</v>
      </c>
      <c r="I492" s="89">
        <f t="shared" si="51"/>
        <v>0</v>
      </c>
      <c r="J492" s="89">
        <f t="shared" si="53"/>
        <v>6000</v>
      </c>
      <c r="K492" s="87">
        <f t="shared" si="54"/>
        <v>0</v>
      </c>
      <c r="L492" s="47">
        <f t="shared" si="55"/>
        <v>1</v>
      </c>
      <c r="M492" s="82"/>
      <c r="N492" s="46"/>
      <c r="O492" s="16"/>
      <c r="S492" s="12"/>
    </row>
    <row r="493" spans="1:19">
      <c r="A493" s="87">
        <v>454</v>
      </c>
      <c r="B493" s="87">
        <v>36</v>
      </c>
      <c r="C493" s="87">
        <v>1988</v>
      </c>
      <c r="D493" s="88">
        <v>0.05</v>
      </c>
      <c r="E493" s="88">
        <v>1.0277720461957669</v>
      </c>
      <c r="F493" s="89">
        <f t="shared" si="49"/>
        <v>1357.7142812003265</v>
      </c>
      <c r="G493" s="89">
        <f t="shared" si="50"/>
        <v>2000</v>
      </c>
      <c r="H493" s="89">
        <f t="shared" si="52"/>
        <v>-642.28571879967353</v>
      </c>
      <c r="I493" s="89">
        <f t="shared" si="51"/>
        <v>642.28571879967353</v>
      </c>
      <c r="J493" s="89">
        <f t="shared" si="53"/>
        <v>5357.7142812003267</v>
      </c>
      <c r="K493" s="87">
        <f t="shared" si="54"/>
        <v>0</v>
      </c>
      <c r="L493" s="47">
        <f t="shared" si="55"/>
        <v>1</v>
      </c>
      <c r="M493" s="82"/>
      <c r="N493" s="46"/>
      <c r="O493" s="16"/>
      <c r="S493" s="12"/>
    </row>
    <row r="494" spans="1:19">
      <c r="A494" s="87">
        <v>455</v>
      </c>
      <c r="B494" s="87">
        <v>37</v>
      </c>
      <c r="C494" s="87">
        <v>1988</v>
      </c>
      <c r="D494" s="88">
        <v>0.1</v>
      </c>
      <c r="E494" s="88">
        <v>0.95848070768376692</v>
      </c>
      <c r="F494" s="89">
        <f t="shared" si="49"/>
        <v>2715.4285624006529</v>
      </c>
      <c r="G494" s="89">
        <f t="shared" si="50"/>
        <v>2000</v>
      </c>
      <c r="H494" s="89">
        <f t="shared" si="52"/>
        <v>715.42856240065294</v>
      </c>
      <c r="I494" s="89">
        <f t="shared" si="51"/>
        <v>0</v>
      </c>
      <c r="J494" s="89">
        <f t="shared" si="53"/>
        <v>6000</v>
      </c>
      <c r="K494" s="87">
        <f t="shared" si="54"/>
        <v>0</v>
      </c>
      <c r="L494" s="47">
        <f t="shared" si="55"/>
        <v>1</v>
      </c>
      <c r="M494" s="82"/>
      <c r="N494" s="46"/>
      <c r="O494" s="16"/>
      <c r="S494" s="12"/>
    </row>
    <row r="495" spans="1:19">
      <c r="A495" s="87">
        <v>456</v>
      </c>
      <c r="B495" s="87">
        <v>38</v>
      </c>
      <c r="C495" s="87">
        <v>1988</v>
      </c>
      <c r="D495" s="88">
        <v>1.6299999999999997</v>
      </c>
      <c r="E495" s="88">
        <v>0.73699842444511199</v>
      </c>
      <c r="F495" s="89">
        <f t="shared" si="49"/>
        <v>44261.485567130636</v>
      </c>
      <c r="G495" s="89">
        <f t="shared" si="50"/>
        <v>2000</v>
      </c>
      <c r="H495" s="89">
        <f t="shared" si="52"/>
        <v>42261.485567130636</v>
      </c>
      <c r="I495" s="89">
        <f t="shared" si="51"/>
        <v>0</v>
      </c>
      <c r="J495" s="89">
        <f t="shared" si="53"/>
        <v>6000</v>
      </c>
      <c r="K495" s="87">
        <f t="shared" si="54"/>
        <v>0</v>
      </c>
      <c r="L495" s="47">
        <f t="shared" si="55"/>
        <v>1</v>
      </c>
      <c r="M495" s="82"/>
      <c r="N495" s="46"/>
      <c r="O495" s="16"/>
      <c r="S495" s="12"/>
    </row>
    <row r="496" spans="1:19">
      <c r="A496" s="87">
        <v>457</v>
      </c>
      <c r="B496" s="87">
        <v>39</v>
      </c>
      <c r="C496" s="87">
        <v>1988</v>
      </c>
      <c r="D496" s="88">
        <v>0.41000000000000003</v>
      </c>
      <c r="E496" s="88">
        <v>0.59341448758369364</v>
      </c>
      <c r="F496" s="89">
        <f t="shared" si="49"/>
        <v>11133.257105842678</v>
      </c>
      <c r="G496" s="89">
        <f t="shared" si="50"/>
        <v>2000</v>
      </c>
      <c r="H496" s="89">
        <f t="shared" si="52"/>
        <v>9133.2571058426784</v>
      </c>
      <c r="I496" s="89">
        <f t="shared" si="51"/>
        <v>0</v>
      </c>
      <c r="J496" s="89">
        <f t="shared" si="53"/>
        <v>6000</v>
      </c>
      <c r="K496" s="87">
        <f t="shared" si="54"/>
        <v>0</v>
      </c>
      <c r="L496" s="47">
        <f t="shared" si="55"/>
        <v>1</v>
      </c>
      <c r="M496" s="82"/>
      <c r="N496" s="46"/>
      <c r="O496" s="16"/>
      <c r="S496" s="12"/>
    </row>
    <row r="497" spans="1:19">
      <c r="A497" s="87">
        <v>458</v>
      </c>
      <c r="B497" s="87">
        <v>40</v>
      </c>
      <c r="C497" s="87">
        <v>1988</v>
      </c>
      <c r="D497" s="88">
        <v>5.0000000000000001E-3</v>
      </c>
      <c r="E497" s="88">
        <v>0.51852204671520208</v>
      </c>
      <c r="F497" s="89">
        <f t="shared" si="49"/>
        <v>135.77142812003265</v>
      </c>
      <c r="G497" s="89">
        <f t="shared" si="50"/>
        <v>0</v>
      </c>
      <c r="H497" s="89">
        <f t="shared" si="52"/>
        <v>135.77142812003265</v>
      </c>
      <c r="I497" s="89">
        <f t="shared" si="51"/>
        <v>0</v>
      </c>
      <c r="J497" s="89">
        <f t="shared" si="53"/>
        <v>0</v>
      </c>
      <c r="K497" s="87">
        <f t="shared" si="54"/>
        <v>1</v>
      </c>
      <c r="L497" s="47">
        <f t="shared" si="55"/>
        <v>0</v>
      </c>
      <c r="M497" s="82"/>
      <c r="N497" s="46"/>
      <c r="O497" s="16"/>
      <c r="S497" s="12"/>
    </row>
    <row r="498" spans="1:19">
      <c r="A498" s="87">
        <v>459</v>
      </c>
      <c r="B498" s="87">
        <v>41</v>
      </c>
      <c r="C498" s="87">
        <v>1988</v>
      </c>
      <c r="D498" s="88">
        <v>5.0000000000000001E-3</v>
      </c>
      <c r="E498" s="88">
        <v>0.5635578734409189</v>
      </c>
      <c r="F498" s="89">
        <f t="shared" si="49"/>
        <v>135.77142812003265</v>
      </c>
      <c r="G498" s="89">
        <f t="shared" si="50"/>
        <v>0</v>
      </c>
      <c r="H498" s="89">
        <f t="shared" si="52"/>
        <v>135.77142812003265</v>
      </c>
      <c r="I498" s="89">
        <f t="shared" si="51"/>
        <v>0</v>
      </c>
      <c r="J498" s="89">
        <f t="shared" si="53"/>
        <v>0</v>
      </c>
      <c r="K498" s="87">
        <f t="shared" si="54"/>
        <v>1</v>
      </c>
      <c r="L498" s="47">
        <f t="shared" si="55"/>
        <v>0</v>
      </c>
      <c r="M498" s="82"/>
      <c r="N498" s="46"/>
      <c r="O498" s="16"/>
      <c r="S498" s="12"/>
    </row>
    <row r="499" spans="1:19">
      <c r="A499" s="87">
        <v>460</v>
      </c>
      <c r="B499" s="87">
        <v>42</v>
      </c>
      <c r="C499" s="87">
        <v>1988</v>
      </c>
      <c r="D499" s="88">
        <v>0.67</v>
      </c>
      <c r="E499" s="88">
        <v>0.36561413348534133</v>
      </c>
      <c r="F499" s="89">
        <f t="shared" si="49"/>
        <v>18193.371368084376</v>
      </c>
      <c r="G499" s="89">
        <f t="shared" si="50"/>
        <v>0</v>
      </c>
      <c r="H499" s="89">
        <f t="shared" si="52"/>
        <v>18193.371368084376</v>
      </c>
      <c r="I499" s="89">
        <f t="shared" si="51"/>
        <v>0</v>
      </c>
      <c r="J499" s="89">
        <f t="shared" si="53"/>
        <v>0</v>
      </c>
      <c r="K499" s="87">
        <f t="shared" si="54"/>
        <v>1</v>
      </c>
      <c r="L499" s="47">
        <f t="shared" si="55"/>
        <v>0</v>
      </c>
      <c r="M499" s="82"/>
      <c r="N499" s="46"/>
      <c r="O499" s="16"/>
      <c r="S499" s="12"/>
    </row>
    <row r="500" spans="1:19">
      <c r="A500" s="87">
        <v>461</v>
      </c>
      <c r="B500" s="87">
        <v>43</v>
      </c>
      <c r="C500" s="87">
        <v>1988</v>
      </c>
      <c r="D500" s="88">
        <v>0.13500000000000001</v>
      </c>
      <c r="E500" s="88">
        <v>0.25668125958070481</v>
      </c>
      <c r="F500" s="89">
        <f t="shared" si="49"/>
        <v>3665.8285592408815</v>
      </c>
      <c r="G500" s="89">
        <f t="shared" si="50"/>
        <v>0</v>
      </c>
      <c r="H500" s="89">
        <f t="shared" si="52"/>
        <v>3665.8285592408815</v>
      </c>
      <c r="I500" s="89">
        <f t="shared" si="51"/>
        <v>0</v>
      </c>
      <c r="J500" s="89">
        <f t="shared" si="53"/>
        <v>0</v>
      </c>
      <c r="K500" s="87">
        <f t="shared" si="54"/>
        <v>1</v>
      </c>
      <c r="L500" s="47">
        <f t="shared" si="55"/>
        <v>0</v>
      </c>
      <c r="M500" s="82"/>
      <c r="N500" s="46"/>
      <c r="O500" s="16"/>
      <c r="S500" s="12"/>
    </row>
    <row r="501" spans="1:19">
      <c r="A501" s="87">
        <v>462</v>
      </c>
      <c r="B501" s="87">
        <v>44</v>
      </c>
      <c r="C501" s="87">
        <v>1988</v>
      </c>
      <c r="D501" s="88">
        <v>0.91500000000000004</v>
      </c>
      <c r="E501" s="88">
        <v>0.2631076768969845</v>
      </c>
      <c r="F501" s="89">
        <f t="shared" si="49"/>
        <v>24846.171345965977</v>
      </c>
      <c r="G501" s="89">
        <f t="shared" si="50"/>
        <v>0</v>
      </c>
      <c r="H501" s="89">
        <f t="shared" si="52"/>
        <v>24846.171345965977</v>
      </c>
      <c r="I501" s="89">
        <f t="shared" si="51"/>
        <v>0</v>
      </c>
      <c r="J501" s="89">
        <f t="shared" si="53"/>
        <v>0</v>
      </c>
      <c r="K501" s="87">
        <f t="shared" si="54"/>
        <v>1</v>
      </c>
      <c r="L501" s="47">
        <f t="shared" si="55"/>
        <v>0</v>
      </c>
      <c r="M501" s="82"/>
      <c r="N501" s="46"/>
      <c r="O501" s="16"/>
      <c r="S501" s="12"/>
    </row>
    <row r="502" spans="1:19">
      <c r="A502" s="87">
        <v>463</v>
      </c>
      <c r="B502" s="87">
        <v>45</v>
      </c>
      <c r="C502" s="87">
        <v>1988</v>
      </c>
      <c r="D502" s="88">
        <v>0.51</v>
      </c>
      <c r="E502" s="88">
        <v>0.19326763759814258</v>
      </c>
      <c r="F502" s="89">
        <f t="shared" si="49"/>
        <v>13848.685668243332</v>
      </c>
      <c r="G502" s="89">
        <f t="shared" si="50"/>
        <v>0</v>
      </c>
      <c r="H502" s="89">
        <f t="shared" si="52"/>
        <v>13848.685668243332</v>
      </c>
      <c r="I502" s="89">
        <f t="shared" si="51"/>
        <v>0</v>
      </c>
      <c r="J502" s="89">
        <f t="shared" si="53"/>
        <v>0</v>
      </c>
      <c r="K502" s="87">
        <f t="shared" si="54"/>
        <v>1</v>
      </c>
      <c r="L502" s="47">
        <f t="shared" si="55"/>
        <v>0</v>
      </c>
      <c r="M502" s="82"/>
      <c r="N502" s="46"/>
      <c r="O502" s="16"/>
      <c r="S502" s="12"/>
    </row>
    <row r="503" spans="1:19">
      <c r="A503" s="87">
        <v>464</v>
      </c>
      <c r="B503" s="87">
        <v>46</v>
      </c>
      <c r="C503" s="87">
        <v>1988</v>
      </c>
      <c r="D503" s="88">
        <v>0.875</v>
      </c>
      <c r="E503" s="88">
        <v>0.1659051966811704</v>
      </c>
      <c r="F503" s="89">
        <f t="shared" si="49"/>
        <v>23759.999921005714</v>
      </c>
      <c r="G503" s="89">
        <f t="shared" si="50"/>
        <v>0</v>
      </c>
      <c r="H503" s="89">
        <f t="shared" si="52"/>
        <v>23759.999921005714</v>
      </c>
      <c r="I503" s="89">
        <f t="shared" si="51"/>
        <v>0</v>
      </c>
      <c r="J503" s="89">
        <f t="shared" si="53"/>
        <v>0</v>
      </c>
      <c r="K503" s="87">
        <f t="shared" si="54"/>
        <v>1</v>
      </c>
      <c r="L503" s="47">
        <f t="shared" si="55"/>
        <v>0</v>
      </c>
      <c r="M503" s="82"/>
      <c r="N503" s="46"/>
      <c r="O503" s="16"/>
      <c r="S503" s="12"/>
    </row>
    <row r="504" spans="1:19">
      <c r="A504" s="87">
        <v>465</v>
      </c>
      <c r="B504" s="87">
        <v>47</v>
      </c>
      <c r="C504" s="87">
        <v>1988</v>
      </c>
      <c r="D504" s="88">
        <v>2.5000000000000001E-2</v>
      </c>
      <c r="E504" s="88">
        <v>2.78102755621847E-2</v>
      </c>
      <c r="F504" s="89">
        <f t="shared" si="49"/>
        <v>678.85714060016323</v>
      </c>
      <c r="G504" s="89">
        <f t="shared" si="50"/>
        <v>0</v>
      </c>
      <c r="H504" s="89">
        <f t="shared" si="52"/>
        <v>678.85714060016323</v>
      </c>
      <c r="I504" s="89">
        <f t="shared" si="51"/>
        <v>0</v>
      </c>
      <c r="J504" s="89">
        <f t="shared" si="53"/>
        <v>0</v>
      </c>
      <c r="K504" s="87">
        <f t="shared" si="54"/>
        <v>1</v>
      </c>
      <c r="L504" s="47">
        <f t="shared" si="55"/>
        <v>0</v>
      </c>
      <c r="M504" s="82"/>
      <c r="N504" s="46"/>
      <c r="O504" s="16"/>
      <c r="S504" s="12"/>
    </row>
    <row r="505" spans="1:19">
      <c r="A505" s="87">
        <v>466</v>
      </c>
      <c r="B505" s="87">
        <v>48</v>
      </c>
      <c r="C505" s="87">
        <v>1988</v>
      </c>
      <c r="D505" s="88">
        <v>0</v>
      </c>
      <c r="E505" s="88">
        <v>0</v>
      </c>
      <c r="F505" s="89">
        <f t="shared" si="49"/>
        <v>0</v>
      </c>
      <c r="G505" s="89">
        <f t="shared" si="50"/>
        <v>0</v>
      </c>
      <c r="H505" s="89">
        <f t="shared" si="52"/>
        <v>0</v>
      </c>
      <c r="I505" s="89">
        <f t="shared" si="51"/>
        <v>0</v>
      </c>
      <c r="J505" s="89">
        <f t="shared" si="53"/>
        <v>0</v>
      </c>
      <c r="K505" s="87">
        <f t="shared" si="54"/>
        <v>1</v>
      </c>
      <c r="L505" s="47">
        <f t="shared" si="55"/>
        <v>0</v>
      </c>
      <c r="M505" s="82"/>
      <c r="N505" s="46"/>
      <c r="O505" s="16"/>
      <c r="S505" s="12"/>
    </row>
    <row r="506" spans="1:19">
      <c r="A506" s="87">
        <v>467</v>
      </c>
      <c r="B506" s="87">
        <v>49</v>
      </c>
      <c r="C506" s="87">
        <v>1988</v>
      </c>
      <c r="D506" s="88">
        <v>0</v>
      </c>
      <c r="E506" s="88">
        <v>0</v>
      </c>
      <c r="F506" s="89">
        <f t="shared" si="49"/>
        <v>0</v>
      </c>
      <c r="G506" s="89">
        <f t="shared" si="50"/>
        <v>0</v>
      </c>
      <c r="H506" s="89">
        <f t="shared" si="52"/>
        <v>0</v>
      </c>
      <c r="I506" s="89">
        <f t="shared" si="51"/>
        <v>0</v>
      </c>
      <c r="J506" s="89">
        <f t="shared" si="53"/>
        <v>0</v>
      </c>
      <c r="K506" s="87">
        <f t="shared" si="54"/>
        <v>1</v>
      </c>
      <c r="L506" s="47">
        <f t="shared" si="55"/>
        <v>0</v>
      </c>
      <c r="M506" s="82"/>
      <c r="N506" s="46"/>
      <c r="O506" s="16"/>
      <c r="S506" s="12"/>
    </row>
    <row r="507" spans="1:19">
      <c r="A507" s="87">
        <v>468</v>
      </c>
      <c r="B507" s="87">
        <v>50</v>
      </c>
      <c r="C507" s="87">
        <v>1988</v>
      </c>
      <c r="D507" s="88">
        <v>0</v>
      </c>
      <c r="E507" s="88">
        <v>0</v>
      </c>
      <c r="F507" s="89">
        <f t="shared" si="49"/>
        <v>0</v>
      </c>
      <c r="G507" s="89">
        <f t="shared" si="50"/>
        <v>0</v>
      </c>
      <c r="H507" s="89">
        <f t="shared" si="52"/>
        <v>0</v>
      </c>
      <c r="I507" s="89">
        <f t="shared" si="51"/>
        <v>0</v>
      </c>
      <c r="J507" s="89">
        <f t="shared" si="53"/>
        <v>0</v>
      </c>
      <c r="K507" s="87">
        <f t="shared" si="54"/>
        <v>1</v>
      </c>
      <c r="L507" s="47">
        <f t="shared" si="55"/>
        <v>0</v>
      </c>
      <c r="M507" s="82"/>
      <c r="N507" s="46"/>
      <c r="O507" s="16"/>
      <c r="S507" s="12"/>
    </row>
    <row r="508" spans="1:19">
      <c r="A508" s="87">
        <v>469</v>
      </c>
      <c r="B508" s="87">
        <v>51</v>
      </c>
      <c r="C508" s="87">
        <v>1988</v>
      </c>
      <c r="D508" s="88">
        <v>0</v>
      </c>
      <c r="E508" s="88">
        <v>0</v>
      </c>
      <c r="F508" s="89">
        <f t="shared" si="49"/>
        <v>0</v>
      </c>
      <c r="G508" s="89">
        <f t="shared" si="50"/>
        <v>0</v>
      </c>
      <c r="H508" s="89">
        <f t="shared" si="52"/>
        <v>0</v>
      </c>
      <c r="I508" s="89">
        <f t="shared" si="51"/>
        <v>0</v>
      </c>
      <c r="J508" s="89">
        <f t="shared" si="53"/>
        <v>0</v>
      </c>
      <c r="K508" s="87">
        <f t="shared" si="54"/>
        <v>1</v>
      </c>
      <c r="L508" s="47">
        <f t="shared" si="55"/>
        <v>0</v>
      </c>
      <c r="M508" s="82"/>
      <c r="N508" s="46"/>
      <c r="O508" s="16"/>
      <c r="S508" s="12"/>
    </row>
    <row r="509" spans="1:19">
      <c r="A509" s="87">
        <v>470</v>
      </c>
      <c r="B509" s="87">
        <v>52</v>
      </c>
      <c r="C509" s="87">
        <v>1988</v>
      </c>
      <c r="D509" s="88">
        <v>0</v>
      </c>
      <c r="E509" s="88">
        <v>0</v>
      </c>
      <c r="F509" s="89">
        <f t="shared" si="49"/>
        <v>0</v>
      </c>
      <c r="G509" s="89">
        <f t="shared" si="50"/>
        <v>0</v>
      </c>
      <c r="H509" s="89">
        <f t="shared" si="52"/>
        <v>0</v>
      </c>
      <c r="I509" s="89">
        <f t="shared" si="51"/>
        <v>0</v>
      </c>
      <c r="J509" s="89">
        <f t="shared" si="53"/>
        <v>0</v>
      </c>
      <c r="K509" s="87">
        <f t="shared" si="54"/>
        <v>1</v>
      </c>
      <c r="L509" s="47">
        <f t="shared" si="55"/>
        <v>0</v>
      </c>
      <c r="M509" s="82"/>
      <c r="N509" s="46"/>
      <c r="O509" s="16"/>
      <c r="S509" s="12"/>
    </row>
    <row r="510" spans="1:19">
      <c r="A510" s="87">
        <v>471</v>
      </c>
      <c r="B510" s="87">
        <v>1</v>
      </c>
      <c r="C510" s="87">
        <v>1989</v>
      </c>
      <c r="D510" s="88">
        <v>0</v>
      </c>
      <c r="E510" s="88">
        <v>0</v>
      </c>
      <c r="F510" s="89">
        <f t="shared" si="49"/>
        <v>0</v>
      </c>
      <c r="G510" s="89">
        <f t="shared" si="50"/>
        <v>0</v>
      </c>
      <c r="H510" s="89">
        <f t="shared" si="52"/>
        <v>0</v>
      </c>
      <c r="I510" s="89">
        <f t="shared" si="51"/>
        <v>0</v>
      </c>
      <c r="J510" s="89">
        <f t="shared" si="53"/>
        <v>0</v>
      </c>
      <c r="K510" s="87">
        <f t="shared" si="54"/>
        <v>1</v>
      </c>
      <c r="L510" s="47">
        <f t="shared" si="55"/>
        <v>0</v>
      </c>
      <c r="M510" s="82"/>
      <c r="N510" s="46"/>
      <c r="O510" s="16"/>
      <c r="S510" s="12"/>
    </row>
    <row r="511" spans="1:19">
      <c r="A511" s="87">
        <v>472</v>
      </c>
      <c r="B511" s="87">
        <v>2</v>
      </c>
      <c r="C511" s="87">
        <v>1989</v>
      </c>
      <c r="D511" s="88">
        <v>0</v>
      </c>
      <c r="E511" s="88">
        <v>0</v>
      </c>
      <c r="F511" s="89">
        <f t="shared" si="49"/>
        <v>0</v>
      </c>
      <c r="G511" s="89">
        <f t="shared" si="50"/>
        <v>0</v>
      </c>
      <c r="H511" s="89">
        <f t="shared" si="52"/>
        <v>0</v>
      </c>
      <c r="I511" s="89">
        <f t="shared" si="51"/>
        <v>0</v>
      </c>
      <c r="J511" s="89">
        <f t="shared" si="53"/>
        <v>0</v>
      </c>
      <c r="K511" s="87">
        <f t="shared" si="54"/>
        <v>1</v>
      </c>
      <c r="L511" s="47">
        <f t="shared" si="55"/>
        <v>0</v>
      </c>
      <c r="M511" s="82"/>
      <c r="N511" s="46"/>
      <c r="O511" s="16"/>
      <c r="S511" s="12"/>
    </row>
    <row r="512" spans="1:19">
      <c r="A512" s="87">
        <v>473</v>
      </c>
      <c r="B512" s="87">
        <v>3</v>
      </c>
      <c r="C512" s="87">
        <v>1989</v>
      </c>
      <c r="D512" s="88">
        <v>0</v>
      </c>
      <c r="E512" s="88">
        <v>0</v>
      </c>
      <c r="F512" s="89">
        <f t="shared" si="49"/>
        <v>0</v>
      </c>
      <c r="G512" s="89">
        <f t="shared" si="50"/>
        <v>0</v>
      </c>
      <c r="H512" s="89">
        <f t="shared" si="52"/>
        <v>0</v>
      </c>
      <c r="I512" s="89">
        <f t="shared" si="51"/>
        <v>0</v>
      </c>
      <c r="J512" s="89">
        <f t="shared" si="53"/>
        <v>0</v>
      </c>
      <c r="K512" s="87">
        <f t="shared" si="54"/>
        <v>1</v>
      </c>
      <c r="L512" s="47">
        <f t="shared" si="55"/>
        <v>0</v>
      </c>
      <c r="M512" s="82"/>
      <c r="N512" s="46"/>
      <c r="O512" s="16"/>
      <c r="S512" s="12"/>
    </row>
    <row r="513" spans="1:19">
      <c r="A513" s="87">
        <v>474</v>
      </c>
      <c r="B513" s="87">
        <v>4</v>
      </c>
      <c r="C513" s="87">
        <v>1989</v>
      </c>
      <c r="D513" s="88">
        <v>0</v>
      </c>
      <c r="E513" s="88">
        <v>0</v>
      </c>
      <c r="F513" s="89">
        <f t="shared" si="49"/>
        <v>0</v>
      </c>
      <c r="G513" s="89">
        <f t="shared" si="50"/>
        <v>0</v>
      </c>
      <c r="H513" s="89">
        <f t="shared" si="52"/>
        <v>0</v>
      </c>
      <c r="I513" s="89">
        <f t="shared" si="51"/>
        <v>0</v>
      </c>
      <c r="J513" s="89">
        <f t="shared" si="53"/>
        <v>0</v>
      </c>
      <c r="K513" s="87">
        <f t="shared" si="54"/>
        <v>1</v>
      </c>
      <c r="L513" s="47">
        <f t="shared" si="55"/>
        <v>0</v>
      </c>
      <c r="M513" s="82"/>
      <c r="N513" s="46"/>
      <c r="O513" s="16"/>
      <c r="S513" s="12"/>
    </row>
    <row r="514" spans="1:19">
      <c r="A514" s="87">
        <v>475</v>
      </c>
      <c r="B514" s="87">
        <v>5</v>
      </c>
      <c r="C514" s="87">
        <v>1989</v>
      </c>
      <c r="D514" s="88">
        <v>0</v>
      </c>
      <c r="E514" s="88">
        <v>0</v>
      </c>
      <c r="F514" s="89">
        <f t="shared" si="49"/>
        <v>0</v>
      </c>
      <c r="G514" s="89">
        <f t="shared" si="50"/>
        <v>0</v>
      </c>
      <c r="H514" s="89">
        <f t="shared" si="52"/>
        <v>0</v>
      </c>
      <c r="I514" s="89">
        <f t="shared" si="51"/>
        <v>0</v>
      </c>
      <c r="J514" s="89">
        <f t="shared" si="53"/>
        <v>0</v>
      </c>
      <c r="K514" s="87">
        <f t="shared" si="54"/>
        <v>1</v>
      </c>
      <c r="L514" s="47">
        <f t="shared" si="55"/>
        <v>0</v>
      </c>
      <c r="M514" s="82"/>
      <c r="N514" s="46"/>
      <c r="O514" s="16"/>
      <c r="S514" s="12"/>
    </row>
    <row r="515" spans="1:19">
      <c r="A515" s="87">
        <v>476</v>
      </c>
      <c r="B515" s="87">
        <v>6</v>
      </c>
      <c r="C515" s="87">
        <v>1989</v>
      </c>
      <c r="D515" s="88">
        <v>0</v>
      </c>
      <c r="E515" s="88">
        <v>0</v>
      </c>
      <c r="F515" s="89">
        <f t="shared" si="49"/>
        <v>0</v>
      </c>
      <c r="G515" s="89">
        <f t="shared" si="50"/>
        <v>0</v>
      </c>
      <c r="H515" s="89">
        <f t="shared" si="52"/>
        <v>0</v>
      </c>
      <c r="I515" s="89">
        <f t="shared" si="51"/>
        <v>0</v>
      </c>
      <c r="J515" s="89">
        <f t="shared" si="53"/>
        <v>0</v>
      </c>
      <c r="K515" s="87">
        <f t="shared" si="54"/>
        <v>1</v>
      </c>
      <c r="L515" s="47">
        <f t="shared" si="55"/>
        <v>0</v>
      </c>
      <c r="M515" s="82"/>
      <c r="N515" s="46"/>
      <c r="O515" s="16"/>
      <c r="S515" s="12"/>
    </row>
    <row r="516" spans="1:19">
      <c r="A516" s="87">
        <v>477</v>
      </c>
      <c r="B516" s="87">
        <v>7</v>
      </c>
      <c r="C516" s="87">
        <v>1989</v>
      </c>
      <c r="D516" s="88">
        <v>0</v>
      </c>
      <c r="E516" s="88">
        <v>0</v>
      </c>
      <c r="F516" s="89">
        <f t="shared" si="49"/>
        <v>0</v>
      </c>
      <c r="G516" s="89">
        <f t="shared" si="50"/>
        <v>0</v>
      </c>
      <c r="H516" s="89">
        <f t="shared" si="52"/>
        <v>0</v>
      </c>
      <c r="I516" s="89">
        <f t="shared" si="51"/>
        <v>0</v>
      </c>
      <c r="J516" s="89">
        <f t="shared" si="53"/>
        <v>0</v>
      </c>
      <c r="K516" s="87">
        <f t="shared" si="54"/>
        <v>1</v>
      </c>
      <c r="L516" s="47">
        <f t="shared" si="55"/>
        <v>0</v>
      </c>
      <c r="M516" s="82"/>
      <c r="N516" s="46"/>
      <c r="O516" s="16"/>
      <c r="S516" s="12"/>
    </row>
    <row r="517" spans="1:19">
      <c r="A517" s="87">
        <v>478</v>
      </c>
      <c r="B517" s="87">
        <v>8</v>
      </c>
      <c r="C517" s="87">
        <v>1989</v>
      </c>
      <c r="D517" s="88">
        <v>0</v>
      </c>
      <c r="E517" s="88">
        <v>0</v>
      </c>
      <c r="F517" s="89">
        <f t="shared" si="49"/>
        <v>0</v>
      </c>
      <c r="G517" s="89">
        <f t="shared" si="50"/>
        <v>0</v>
      </c>
      <c r="H517" s="89">
        <f t="shared" si="52"/>
        <v>0</v>
      </c>
      <c r="I517" s="89">
        <f t="shared" si="51"/>
        <v>0</v>
      </c>
      <c r="J517" s="89">
        <f t="shared" si="53"/>
        <v>0</v>
      </c>
      <c r="K517" s="87">
        <f t="shared" si="54"/>
        <v>1</v>
      </c>
      <c r="L517" s="47">
        <f t="shared" si="55"/>
        <v>0</v>
      </c>
      <c r="M517" s="82"/>
      <c r="N517" s="46"/>
      <c r="O517" s="16"/>
      <c r="S517" s="12"/>
    </row>
    <row r="518" spans="1:19">
      <c r="A518" s="87">
        <v>479</v>
      </c>
      <c r="B518" s="87">
        <v>9</v>
      </c>
      <c r="C518" s="87">
        <v>1989</v>
      </c>
      <c r="D518" s="88">
        <v>0</v>
      </c>
      <c r="E518" s="88">
        <v>0</v>
      </c>
      <c r="F518" s="89">
        <f t="shared" si="49"/>
        <v>0</v>
      </c>
      <c r="G518" s="89">
        <f t="shared" si="50"/>
        <v>0</v>
      </c>
      <c r="H518" s="89">
        <f t="shared" si="52"/>
        <v>0</v>
      </c>
      <c r="I518" s="89">
        <f t="shared" si="51"/>
        <v>0</v>
      </c>
      <c r="J518" s="89">
        <f t="shared" si="53"/>
        <v>0</v>
      </c>
      <c r="K518" s="87">
        <f t="shared" si="54"/>
        <v>1</v>
      </c>
      <c r="L518" s="47">
        <f t="shared" si="55"/>
        <v>0</v>
      </c>
      <c r="M518" s="82"/>
      <c r="N518" s="46"/>
      <c r="O518" s="16"/>
      <c r="S518" s="12"/>
    </row>
    <row r="519" spans="1:19">
      <c r="A519" s="87">
        <v>480</v>
      </c>
      <c r="B519" s="87">
        <v>10</v>
      </c>
      <c r="C519" s="87">
        <v>1989</v>
      </c>
      <c r="D519" s="88">
        <v>0</v>
      </c>
      <c r="E519" s="88">
        <v>5.6324015690581E-2</v>
      </c>
      <c r="F519" s="89">
        <f t="shared" si="49"/>
        <v>0</v>
      </c>
      <c r="G519" s="89">
        <f t="shared" si="50"/>
        <v>0</v>
      </c>
      <c r="H519" s="89">
        <f t="shared" si="52"/>
        <v>0</v>
      </c>
      <c r="I519" s="89">
        <f t="shared" si="51"/>
        <v>0</v>
      </c>
      <c r="J519" s="89">
        <f t="shared" si="53"/>
        <v>0</v>
      </c>
      <c r="K519" s="87">
        <f t="shared" si="54"/>
        <v>1</v>
      </c>
      <c r="L519" s="47">
        <f t="shared" si="55"/>
        <v>0</v>
      </c>
      <c r="M519" s="82"/>
      <c r="N519" s="46"/>
      <c r="O519" s="16"/>
      <c r="S519" s="12"/>
    </row>
    <row r="520" spans="1:19">
      <c r="A520" s="87">
        <v>481</v>
      </c>
      <c r="B520" s="87">
        <v>11</v>
      </c>
      <c r="C520" s="87">
        <v>1989</v>
      </c>
      <c r="D520" s="88">
        <v>1.175</v>
      </c>
      <c r="E520" s="88">
        <v>0.16221834629123016</v>
      </c>
      <c r="F520" s="89">
        <f t="shared" si="49"/>
        <v>31906.285608207672</v>
      </c>
      <c r="G520" s="89">
        <f t="shared" si="50"/>
        <v>0</v>
      </c>
      <c r="H520" s="89">
        <f t="shared" si="52"/>
        <v>31906.285608207672</v>
      </c>
      <c r="I520" s="89">
        <f t="shared" si="51"/>
        <v>0</v>
      </c>
      <c r="J520" s="89">
        <f t="shared" si="53"/>
        <v>0</v>
      </c>
      <c r="K520" s="87">
        <f t="shared" si="54"/>
        <v>1</v>
      </c>
      <c r="L520" s="47">
        <f t="shared" si="55"/>
        <v>0</v>
      </c>
      <c r="M520" s="82"/>
      <c r="N520" s="46"/>
      <c r="O520" s="16"/>
      <c r="S520" s="12"/>
    </row>
    <row r="521" spans="1:19">
      <c r="A521" s="87">
        <v>482</v>
      </c>
      <c r="B521" s="87">
        <v>12</v>
      </c>
      <c r="C521" s="87">
        <v>1989</v>
      </c>
      <c r="D521" s="88">
        <v>0.19999999999999998</v>
      </c>
      <c r="E521" s="88">
        <v>0.3253506295894022</v>
      </c>
      <c r="F521" s="89">
        <f t="shared" si="49"/>
        <v>5430.8571248013059</v>
      </c>
      <c r="G521" s="89">
        <f t="shared" si="50"/>
        <v>0</v>
      </c>
      <c r="H521" s="89">
        <f t="shared" si="52"/>
        <v>5430.8571248013059</v>
      </c>
      <c r="I521" s="89">
        <f t="shared" si="51"/>
        <v>0</v>
      </c>
      <c r="J521" s="89">
        <f t="shared" si="53"/>
        <v>0</v>
      </c>
      <c r="K521" s="87">
        <f t="shared" si="54"/>
        <v>1</v>
      </c>
      <c r="L521" s="47">
        <f t="shared" si="55"/>
        <v>0</v>
      </c>
      <c r="M521" s="82"/>
      <c r="N521" s="46"/>
      <c r="O521" s="16"/>
      <c r="S521" s="12"/>
    </row>
    <row r="522" spans="1:19">
      <c r="A522" s="87">
        <v>483</v>
      </c>
      <c r="B522" s="87">
        <v>13</v>
      </c>
      <c r="C522" s="87">
        <v>1989</v>
      </c>
      <c r="D522" s="88">
        <v>0.14000000000000001</v>
      </c>
      <c r="E522" s="88">
        <v>0.569689763198444</v>
      </c>
      <c r="F522" s="89">
        <f t="shared" si="49"/>
        <v>3801.5999873609144</v>
      </c>
      <c r="G522" s="89">
        <f t="shared" si="50"/>
        <v>2000</v>
      </c>
      <c r="H522" s="89">
        <f t="shared" si="52"/>
        <v>1801.5999873609144</v>
      </c>
      <c r="I522" s="89">
        <f t="shared" si="51"/>
        <v>0</v>
      </c>
      <c r="J522" s="89">
        <f t="shared" si="53"/>
        <v>1801.5999873609144</v>
      </c>
      <c r="K522" s="87">
        <f t="shared" si="54"/>
        <v>0</v>
      </c>
      <c r="L522" s="47">
        <f t="shared" si="55"/>
        <v>1</v>
      </c>
      <c r="M522" s="82"/>
      <c r="N522" s="46"/>
      <c r="O522" s="16"/>
      <c r="S522" s="12"/>
    </row>
    <row r="523" spans="1:19">
      <c r="A523" s="87">
        <v>484</v>
      </c>
      <c r="B523" s="87">
        <v>14</v>
      </c>
      <c r="C523" s="87">
        <v>1989</v>
      </c>
      <c r="D523" s="88">
        <v>0.37500000000000006</v>
      </c>
      <c r="E523" s="88">
        <v>0.57607913327066695</v>
      </c>
      <c r="F523" s="89">
        <f t="shared" si="49"/>
        <v>10182.857109002451</v>
      </c>
      <c r="G523" s="89">
        <f t="shared" si="50"/>
        <v>2000</v>
      </c>
      <c r="H523" s="89">
        <f t="shared" si="52"/>
        <v>8182.8571090024507</v>
      </c>
      <c r="I523" s="89">
        <f t="shared" si="51"/>
        <v>0</v>
      </c>
      <c r="J523" s="89">
        <f t="shared" si="53"/>
        <v>6000</v>
      </c>
      <c r="K523" s="87">
        <f t="shared" si="54"/>
        <v>0</v>
      </c>
      <c r="L523" s="47">
        <f t="shared" si="55"/>
        <v>1</v>
      </c>
      <c r="M523" s="82"/>
      <c r="N523" s="46"/>
      <c r="O523" s="16"/>
      <c r="S523" s="12"/>
    </row>
    <row r="524" spans="1:19">
      <c r="A524" s="87">
        <v>485</v>
      </c>
      <c r="B524" s="87">
        <v>15</v>
      </c>
      <c r="C524" s="87">
        <v>1989</v>
      </c>
      <c r="D524" s="88">
        <v>2.5000000000000001E-2</v>
      </c>
      <c r="E524" s="88">
        <v>0.65744763712467891</v>
      </c>
      <c r="F524" s="89">
        <f t="shared" si="49"/>
        <v>678.85714060016323</v>
      </c>
      <c r="G524" s="89">
        <f t="shared" si="50"/>
        <v>2000</v>
      </c>
      <c r="H524" s="89">
        <f t="shared" si="52"/>
        <v>-1321.1428593998367</v>
      </c>
      <c r="I524" s="89">
        <f t="shared" si="51"/>
        <v>1321.1428593998367</v>
      </c>
      <c r="J524" s="89">
        <f t="shared" si="53"/>
        <v>4678.8571406001629</v>
      </c>
      <c r="K524" s="87">
        <f t="shared" si="54"/>
        <v>0</v>
      </c>
      <c r="L524" s="47">
        <f t="shared" si="55"/>
        <v>1</v>
      </c>
      <c r="M524" s="82"/>
      <c r="N524" s="46"/>
      <c r="O524" s="16"/>
      <c r="S524" s="12"/>
    </row>
    <row r="525" spans="1:19">
      <c r="A525" s="87">
        <v>486</v>
      </c>
      <c r="B525" s="87">
        <v>16</v>
      </c>
      <c r="C525" s="87">
        <v>1989</v>
      </c>
      <c r="D525" s="88">
        <v>0.125</v>
      </c>
      <c r="E525" s="88">
        <v>0.93703858172138588</v>
      </c>
      <c r="F525" s="89">
        <f t="shared" si="49"/>
        <v>3394.2857030008163</v>
      </c>
      <c r="G525" s="89">
        <f t="shared" si="50"/>
        <v>2000</v>
      </c>
      <c r="H525" s="89">
        <f t="shared" si="52"/>
        <v>1394.2857030008163</v>
      </c>
      <c r="I525" s="89">
        <f t="shared" si="51"/>
        <v>0</v>
      </c>
      <c r="J525" s="89">
        <f t="shared" si="53"/>
        <v>6000</v>
      </c>
      <c r="K525" s="87">
        <f t="shared" si="54"/>
        <v>0</v>
      </c>
      <c r="L525" s="47">
        <f t="shared" si="55"/>
        <v>1</v>
      </c>
      <c r="M525" s="82"/>
      <c r="N525" s="46"/>
      <c r="O525" s="16"/>
      <c r="S525" s="12"/>
    </row>
    <row r="526" spans="1:19">
      <c r="A526" s="87">
        <v>487</v>
      </c>
      <c r="B526" s="87">
        <v>17</v>
      </c>
      <c r="C526" s="87">
        <v>1989</v>
      </c>
      <c r="D526" s="88">
        <v>2.1150000000000002</v>
      </c>
      <c r="E526" s="88">
        <v>0.81846535349587379</v>
      </c>
      <c r="F526" s="89">
        <f t="shared" si="49"/>
        <v>57431.314094773814</v>
      </c>
      <c r="G526" s="89">
        <f t="shared" si="50"/>
        <v>2000</v>
      </c>
      <c r="H526" s="89">
        <f t="shared" si="52"/>
        <v>55431.314094773814</v>
      </c>
      <c r="I526" s="89">
        <f t="shared" si="51"/>
        <v>0</v>
      </c>
      <c r="J526" s="89">
        <f t="shared" si="53"/>
        <v>6000</v>
      </c>
      <c r="K526" s="87">
        <f t="shared" si="54"/>
        <v>0</v>
      </c>
      <c r="L526" s="47">
        <f t="shared" si="55"/>
        <v>1</v>
      </c>
      <c r="M526" s="82"/>
      <c r="N526" s="46"/>
      <c r="O526" s="16"/>
      <c r="S526" s="12"/>
    </row>
    <row r="527" spans="1:19">
      <c r="A527" s="87">
        <v>488</v>
      </c>
      <c r="B527" s="87">
        <v>18</v>
      </c>
      <c r="C527" s="87">
        <v>1989</v>
      </c>
      <c r="D527" s="88">
        <v>0.29000000000000004</v>
      </c>
      <c r="E527" s="88">
        <v>0.77669212519202602</v>
      </c>
      <c r="F527" s="89">
        <f t="shared" si="49"/>
        <v>7874.7428309618936</v>
      </c>
      <c r="G527" s="89">
        <f t="shared" si="50"/>
        <v>2000</v>
      </c>
      <c r="H527" s="89">
        <f t="shared" si="52"/>
        <v>5874.7428309618936</v>
      </c>
      <c r="I527" s="89">
        <f t="shared" si="51"/>
        <v>0</v>
      </c>
      <c r="J527" s="89">
        <f t="shared" si="53"/>
        <v>6000</v>
      </c>
      <c r="K527" s="87">
        <f t="shared" si="54"/>
        <v>0</v>
      </c>
      <c r="L527" s="47">
        <f t="shared" si="55"/>
        <v>1</v>
      </c>
      <c r="M527" s="82"/>
      <c r="N527" s="46"/>
      <c r="O527" s="16"/>
      <c r="S527" s="12"/>
    </row>
    <row r="528" spans="1:19">
      <c r="A528" s="87">
        <v>489</v>
      </c>
      <c r="B528" s="87">
        <v>19</v>
      </c>
      <c r="C528" s="87">
        <v>1989</v>
      </c>
      <c r="D528" s="88">
        <v>0.9</v>
      </c>
      <c r="E528" s="88">
        <v>1.1621381877909969</v>
      </c>
      <c r="F528" s="89">
        <f t="shared" si="49"/>
        <v>24438.857061605875</v>
      </c>
      <c r="G528" s="89">
        <f t="shared" si="50"/>
        <v>2000</v>
      </c>
      <c r="H528" s="89">
        <f t="shared" si="52"/>
        <v>22438.857061605875</v>
      </c>
      <c r="I528" s="89">
        <f t="shared" si="51"/>
        <v>0</v>
      </c>
      <c r="J528" s="89">
        <f t="shared" si="53"/>
        <v>6000</v>
      </c>
      <c r="K528" s="87">
        <f t="shared" si="54"/>
        <v>0</v>
      </c>
      <c r="L528" s="47">
        <f t="shared" si="55"/>
        <v>1</v>
      </c>
      <c r="M528" s="82"/>
      <c r="N528" s="46"/>
      <c r="O528" s="16"/>
      <c r="S528" s="12"/>
    </row>
    <row r="529" spans="1:19">
      <c r="A529" s="87">
        <v>490</v>
      </c>
      <c r="B529" s="87">
        <v>20</v>
      </c>
      <c r="C529" s="87">
        <v>1989</v>
      </c>
      <c r="D529" s="88">
        <v>0.55000000000000004</v>
      </c>
      <c r="E529" s="88">
        <v>1.2583905498975441</v>
      </c>
      <c r="F529" s="89">
        <f t="shared" si="49"/>
        <v>14934.857093203593</v>
      </c>
      <c r="G529" s="89">
        <f t="shared" si="50"/>
        <v>2000</v>
      </c>
      <c r="H529" s="89">
        <f t="shared" si="52"/>
        <v>12934.857093203593</v>
      </c>
      <c r="I529" s="89">
        <f t="shared" si="51"/>
        <v>0</v>
      </c>
      <c r="J529" s="89">
        <f t="shared" si="53"/>
        <v>6000</v>
      </c>
      <c r="K529" s="87">
        <f t="shared" si="54"/>
        <v>0</v>
      </c>
      <c r="L529" s="47">
        <f t="shared" si="55"/>
        <v>1</v>
      </c>
      <c r="M529" s="82"/>
      <c r="N529" s="46"/>
      <c r="O529" s="16"/>
      <c r="S529" s="12"/>
    </row>
    <row r="530" spans="1:19">
      <c r="A530" s="87">
        <v>491</v>
      </c>
      <c r="B530" s="87">
        <v>21</v>
      </c>
      <c r="C530" s="87">
        <v>1989</v>
      </c>
      <c r="D530" s="88">
        <v>1.0149999999999999</v>
      </c>
      <c r="E530" s="88">
        <v>1.3139999986597202</v>
      </c>
      <c r="F530" s="89">
        <f t="shared" si="49"/>
        <v>27561.599908366621</v>
      </c>
      <c r="G530" s="89">
        <f t="shared" si="50"/>
        <v>2000</v>
      </c>
      <c r="H530" s="89">
        <f t="shared" si="52"/>
        <v>25561.599908366621</v>
      </c>
      <c r="I530" s="89">
        <f t="shared" si="51"/>
        <v>0</v>
      </c>
      <c r="J530" s="89">
        <f t="shared" si="53"/>
        <v>6000</v>
      </c>
      <c r="K530" s="87">
        <f t="shared" si="54"/>
        <v>0</v>
      </c>
      <c r="L530" s="47">
        <f t="shared" si="55"/>
        <v>1</v>
      </c>
      <c r="M530" s="82"/>
      <c r="N530" s="46"/>
      <c r="O530" s="16"/>
      <c r="S530" s="12"/>
    </row>
    <row r="531" spans="1:19">
      <c r="A531" s="87">
        <v>492</v>
      </c>
      <c r="B531" s="87">
        <v>22</v>
      </c>
      <c r="C531" s="87">
        <v>1989</v>
      </c>
      <c r="D531" s="88">
        <v>0.65499999999999992</v>
      </c>
      <c r="E531" s="88">
        <v>1.2242208648930268</v>
      </c>
      <c r="F531" s="89">
        <f t="shared" si="49"/>
        <v>17786.057083724274</v>
      </c>
      <c r="G531" s="89">
        <f t="shared" si="50"/>
        <v>2000</v>
      </c>
      <c r="H531" s="89">
        <f t="shared" si="52"/>
        <v>15786.057083724274</v>
      </c>
      <c r="I531" s="89">
        <f t="shared" si="51"/>
        <v>0</v>
      </c>
      <c r="J531" s="89">
        <f t="shared" si="53"/>
        <v>6000</v>
      </c>
      <c r="K531" s="87">
        <f t="shared" si="54"/>
        <v>0</v>
      </c>
      <c r="L531" s="47">
        <f t="shared" si="55"/>
        <v>1</v>
      </c>
      <c r="M531" s="82"/>
      <c r="N531" s="46"/>
      <c r="O531" s="16"/>
      <c r="S531" s="12"/>
    </row>
    <row r="532" spans="1:19">
      <c r="A532" s="87">
        <v>493</v>
      </c>
      <c r="B532" s="87">
        <v>23</v>
      </c>
      <c r="C532" s="87">
        <v>1989</v>
      </c>
      <c r="D532" s="88">
        <v>0.24000000000000002</v>
      </c>
      <c r="E532" s="88">
        <v>1.4219212583921601</v>
      </c>
      <c r="F532" s="89">
        <f t="shared" si="49"/>
        <v>6517.0285497615687</v>
      </c>
      <c r="G532" s="89">
        <f t="shared" si="50"/>
        <v>2000</v>
      </c>
      <c r="H532" s="89">
        <f t="shared" si="52"/>
        <v>4517.0285497615687</v>
      </c>
      <c r="I532" s="89">
        <f t="shared" si="51"/>
        <v>0</v>
      </c>
      <c r="J532" s="89">
        <f t="shared" si="53"/>
        <v>6000</v>
      </c>
      <c r="K532" s="87">
        <f t="shared" si="54"/>
        <v>0</v>
      </c>
      <c r="L532" s="47">
        <f t="shared" si="55"/>
        <v>1</v>
      </c>
      <c r="M532" s="82"/>
      <c r="N532" s="46"/>
      <c r="O532" s="16"/>
      <c r="S532" s="12"/>
    </row>
    <row r="533" spans="1:19">
      <c r="A533" s="87">
        <v>494</v>
      </c>
      <c r="B533" s="87">
        <v>24</v>
      </c>
      <c r="C533" s="87">
        <v>1989</v>
      </c>
      <c r="D533" s="88">
        <v>1.595</v>
      </c>
      <c r="E533" s="88">
        <v>1.3684838568718631</v>
      </c>
      <c r="F533" s="89">
        <f t="shared" si="49"/>
        <v>43311.085570290408</v>
      </c>
      <c r="G533" s="89">
        <f t="shared" si="50"/>
        <v>2000</v>
      </c>
      <c r="H533" s="89">
        <f t="shared" si="52"/>
        <v>41311.085570290408</v>
      </c>
      <c r="I533" s="89">
        <f t="shared" si="51"/>
        <v>0</v>
      </c>
      <c r="J533" s="89">
        <f t="shared" si="53"/>
        <v>6000</v>
      </c>
      <c r="K533" s="87">
        <f t="shared" si="54"/>
        <v>0</v>
      </c>
      <c r="L533" s="47">
        <f t="shared" si="55"/>
        <v>1</v>
      </c>
      <c r="M533" s="82"/>
      <c r="N533" s="46"/>
      <c r="O533" s="16"/>
      <c r="S533" s="12"/>
    </row>
    <row r="534" spans="1:19">
      <c r="A534" s="87">
        <v>495</v>
      </c>
      <c r="B534" s="87">
        <v>25</v>
      </c>
      <c r="C534" s="87">
        <v>1989</v>
      </c>
      <c r="D534" s="88">
        <v>3.0000000000000002E-2</v>
      </c>
      <c r="E534" s="88">
        <v>1.4758444866836149</v>
      </c>
      <c r="F534" s="89">
        <f t="shared" si="49"/>
        <v>814.62856872019609</v>
      </c>
      <c r="G534" s="89">
        <f t="shared" si="50"/>
        <v>2000</v>
      </c>
      <c r="H534" s="89">
        <f t="shared" si="52"/>
        <v>-1185.3714312798038</v>
      </c>
      <c r="I534" s="89">
        <f t="shared" si="51"/>
        <v>1185.3714312798038</v>
      </c>
      <c r="J534" s="89">
        <f t="shared" si="53"/>
        <v>4814.6285687201962</v>
      </c>
      <c r="K534" s="87">
        <f t="shared" si="54"/>
        <v>0</v>
      </c>
      <c r="L534" s="47">
        <f t="shared" si="55"/>
        <v>1</v>
      </c>
      <c r="M534" s="82"/>
      <c r="N534" s="46"/>
      <c r="O534" s="16"/>
      <c r="S534" s="12"/>
    </row>
    <row r="535" spans="1:19">
      <c r="A535" s="87">
        <v>496</v>
      </c>
      <c r="B535" s="87">
        <v>26</v>
      </c>
      <c r="C535" s="87">
        <v>1989</v>
      </c>
      <c r="D535" s="88">
        <v>1.67</v>
      </c>
      <c r="E535" s="88">
        <v>1.5062330693297841</v>
      </c>
      <c r="F535" s="89">
        <f t="shared" si="49"/>
        <v>45347.656992090902</v>
      </c>
      <c r="G535" s="89">
        <f t="shared" si="50"/>
        <v>2000</v>
      </c>
      <c r="H535" s="89">
        <f t="shared" si="52"/>
        <v>43347.656992090902</v>
      </c>
      <c r="I535" s="89">
        <f t="shared" si="51"/>
        <v>0</v>
      </c>
      <c r="J535" s="89">
        <f t="shared" si="53"/>
        <v>6000</v>
      </c>
      <c r="K535" s="87">
        <f t="shared" si="54"/>
        <v>0</v>
      </c>
      <c r="L535" s="47">
        <f t="shared" si="55"/>
        <v>1</v>
      </c>
      <c r="M535" s="82"/>
      <c r="N535" s="46"/>
      <c r="O535" s="16"/>
      <c r="S535" s="12"/>
    </row>
    <row r="536" spans="1:19">
      <c r="A536" s="87">
        <v>497</v>
      </c>
      <c r="B536" s="87">
        <v>27</v>
      </c>
      <c r="C536" s="87">
        <v>1989</v>
      </c>
      <c r="D536" s="88">
        <v>0.43</v>
      </c>
      <c r="E536" s="88">
        <v>1.7223381872195929</v>
      </c>
      <c r="F536" s="89">
        <f t="shared" si="49"/>
        <v>11676.342818322806</v>
      </c>
      <c r="G536" s="89">
        <f t="shared" si="50"/>
        <v>2000</v>
      </c>
      <c r="H536" s="89">
        <f t="shared" si="52"/>
        <v>9676.3428183228061</v>
      </c>
      <c r="I536" s="89">
        <f t="shared" si="51"/>
        <v>0</v>
      </c>
      <c r="J536" s="89">
        <f t="shared" si="53"/>
        <v>6000</v>
      </c>
      <c r="K536" s="87">
        <f t="shared" si="54"/>
        <v>0</v>
      </c>
      <c r="L536" s="47">
        <f t="shared" si="55"/>
        <v>1</v>
      </c>
      <c r="M536" s="82"/>
      <c r="N536" s="46"/>
      <c r="O536" s="16"/>
      <c r="S536" s="12"/>
    </row>
    <row r="537" spans="1:19">
      <c r="A537" s="87">
        <v>498</v>
      </c>
      <c r="B537" s="87">
        <v>28</v>
      </c>
      <c r="C537" s="87">
        <v>1989</v>
      </c>
      <c r="D537" s="88">
        <v>0.245</v>
      </c>
      <c r="E537" s="88">
        <v>1.444882675691574</v>
      </c>
      <c r="F537" s="89">
        <f t="shared" si="49"/>
        <v>6652.7999778815993</v>
      </c>
      <c r="G537" s="89">
        <f t="shared" si="50"/>
        <v>2000</v>
      </c>
      <c r="H537" s="89">
        <f t="shared" si="52"/>
        <v>4652.7999778815993</v>
      </c>
      <c r="I537" s="89">
        <f t="shared" si="51"/>
        <v>0</v>
      </c>
      <c r="J537" s="89">
        <f t="shared" si="53"/>
        <v>6000</v>
      </c>
      <c r="K537" s="87">
        <f t="shared" si="54"/>
        <v>0</v>
      </c>
      <c r="L537" s="47">
        <f t="shared" si="55"/>
        <v>1</v>
      </c>
      <c r="M537" s="82"/>
      <c r="N537" s="46"/>
      <c r="O537" s="16"/>
      <c r="S537" s="12"/>
    </row>
    <row r="538" spans="1:19">
      <c r="A538" s="87">
        <v>499</v>
      </c>
      <c r="B538" s="87">
        <v>29</v>
      </c>
      <c r="C538" s="87">
        <v>1989</v>
      </c>
      <c r="D538" s="88">
        <v>1.72</v>
      </c>
      <c r="E538" s="88">
        <v>1.4445405497076709</v>
      </c>
      <c r="F538" s="89">
        <f t="shared" si="49"/>
        <v>46705.371273291224</v>
      </c>
      <c r="G538" s="89">
        <f t="shared" si="50"/>
        <v>2000</v>
      </c>
      <c r="H538" s="89">
        <f t="shared" si="52"/>
        <v>44705.371273291224</v>
      </c>
      <c r="I538" s="89">
        <f t="shared" si="51"/>
        <v>0</v>
      </c>
      <c r="J538" s="89">
        <f t="shared" si="53"/>
        <v>6000</v>
      </c>
      <c r="K538" s="87">
        <f t="shared" si="54"/>
        <v>0</v>
      </c>
      <c r="L538" s="47">
        <f t="shared" si="55"/>
        <v>1</v>
      </c>
      <c r="M538" s="82"/>
      <c r="N538" s="46"/>
      <c r="O538" s="16"/>
      <c r="S538" s="12"/>
    </row>
    <row r="539" spans="1:19">
      <c r="A539" s="87">
        <v>500</v>
      </c>
      <c r="B539" s="87">
        <v>30</v>
      </c>
      <c r="C539" s="87">
        <v>1989</v>
      </c>
      <c r="D539" s="88">
        <v>1.1100000000000001</v>
      </c>
      <c r="E539" s="88">
        <v>1.3394393687125119</v>
      </c>
      <c r="F539" s="89">
        <f t="shared" si="49"/>
        <v>30141.257042647252</v>
      </c>
      <c r="G539" s="89">
        <f t="shared" si="50"/>
        <v>2000</v>
      </c>
      <c r="H539" s="89">
        <f t="shared" si="52"/>
        <v>28141.257042647252</v>
      </c>
      <c r="I539" s="89">
        <f t="shared" si="51"/>
        <v>0</v>
      </c>
      <c r="J539" s="89">
        <f t="shared" si="53"/>
        <v>6000</v>
      </c>
      <c r="K539" s="87">
        <f t="shared" si="54"/>
        <v>0</v>
      </c>
      <c r="L539" s="47">
        <f t="shared" si="55"/>
        <v>1</v>
      </c>
      <c r="M539" s="82"/>
      <c r="N539" s="46"/>
      <c r="O539" s="16"/>
      <c r="S539" s="12"/>
    </row>
    <row r="540" spans="1:19">
      <c r="A540" s="87">
        <v>501</v>
      </c>
      <c r="B540" s="87">
        <v>31</v>
      </c>
      <c r="C540" s="87">
        <v>1989</v>
      </c>
      <c r="D540" s="88">
        <v>0</v>
      </c>
      <c r="E540" s="88">
        <v>1.347414959255558</v>
      </c>
      <c r="F540" s="89">
        <f t="shared" si="49"/>
        <v>0</v>
      </c>
      <c r="G540" s="89">
        <f t="shared" si="50"/>
        <v>2000</v>
      </c>
      <c r="H540" s="89">
        <f t="shared" si="52"/>
        <v>-2000</v>
      </c>
      <c r="I540" s="89">
        <f t="shared" si="51"/>
        <v>2000</v>
      </c>
      <c r="J540" s="89">
        <f t="shared" si="53"/>
        <v>4000</v>
      </c>
      <c r="K540" s="87">
        <f t="shared" si="54"/>
        <v>0</v>
      </c>
      <c r="L540" s="47">
        <f t="shared" si="55"/>
        <v>1</v>
      </c>
      <c r="M540" s="82"/>
      <c r="N540" s="46"/>
      <c r="O540" s="16"/>
      <c r="S540" s="12"/>
    </row>
    <row r="541" spans="1:19">
      <c r="A541" s="87">
        <v>502</v>
      </c>
      <c r="B541" s="87">
        <v>32</v>
      </c>
      <c r="C541" s="87">
        <v>1989</v>
      </c>
      <c r="D541" s="88">
        <v>0.1</v>
      </c>
      <c r="E541" s="88">
        <v>1.3104311010255649</v>
      </c>
      <c r="F541" s="89">
        <f t="shared" si="49"/>
        <v>2715.4285624006529</v>
      </c>
      <c r="G541" s="89">
        <f t="shared" si="50"/>
        <v>2000</v>
      </c>
      <c r="H541" s="89">
        <f t="shared" si="52"/>
        <v>715.42856240065294</v>
      </c>
      <c r="I541" s="89">
        <f t="shared" si="51"/>
        <v>1284.5714375993471</v>
      </c>
      <c r="J541" s="89">
        <f t="shared" si="53"/>
        <v>4715.4285624006534</v>
      </c>
      <c r="K541" s="87">
        <f t="shared" si="54"/>
        <v>0</v>
      </c>
      <c r="L541" s="47">
        <f t="shared" si="55"/>
        <v>1</v>
      </c>
      <c r="M541" s="82"/>
      <c r="N541" s="46"/>
      <c r="O541" s="16"/>
      <c r="S541" s="12"/>
    </row>
    <row r="542" spans="1:19">
      <c r="A542" s="87">
        <v>503</v>
      </c>
      <c r="B542" s="87">
        <v>33</v>
      </c>
      <c r="C542" s="87">
        <v>1989</v>
      </c>
      <c r="D542" s="88">
        <v>0.86</v>
      </c>
      <c r="E542" s="88">
        <v>1.1119185028028511</v>
      </c>
      <c r="F542" s="89">
        <f t="shared" si="49"/>
        <v>23352.685636645612</v>
      </c>
      <c r="G542" s="89">
        <f t="shared" si="50"/>
        <v>2000</v>
      </c>
      <c r="H542" s="89">
        <f t="shared" si="52"/>
        <v>21352.685636645612</v>
      </c>
      <c r="I542" s="89">
        <f t="shared" si="51"/>
        <v>0</v>
      </c>
      <c r="J542" s="89">
        <f t="shared" si="53"/>
        <v>6000</v>
      </c>
      <c r="K542" s="87">
        <f t="shared" si="54"/>
        <v>0</v>
      </c>
      <c r="L542" s="47">
        <f t="shared" si="55"/>
        <v>1</v>
      </c>
      <c r="M542" s="82"/>
      <c r="N542" s="46"/>
      <c r="O542" s="16"/>
      <c r="S542" s="12"/>
    </row>
    <row r="543" spans="1:19">
      <c r="A543" s="87">
        <v>504</v>
      </c>
      <c r="B543" s="87">
        <v>34</v>
      </c>
      <c r="C543" s="87">
        <v>1989</v>
      </c>
      <c r="D543" s="88">
        <v>1.4300000000000002</v>
      </c>
      <c r="E543" s="88">
        <v>1.1101385815448239</v>
      </c>
      <c r="F543" s="89">
        <f t="shared" si="49"/>
        <v>38830.62844232934</v>
      </c>
      <c r="G543" s="89">
        <f t="shared" si="50"/>
        <v>2000</v>
      </c>
      <c r="H543" s="89">
        <f t="shared" si="52"/>
        <v>36830.62844232934</v>
      </c>
      <c r="I543" s="89">
        <f t="shared" si="51"/>
        <v>0</v>
      </c>
      <c r="J543" s="89">
        <f t="shared" si="53"/>
        <v>6000</v>
      </c>
      <c r="K543" s="87">
        <f t="shared" si="54"/>
        <v>0</v>
      </c>
      <c r="L543" s="47">
        <f t="shared" si="55"/>
        <v>1</v>
      </c>
      <c r="M543" s="82"/>
      <c r="N543" s="46"/>
      <c r="O543" s="16"/>
      <c r="S543" s="12"/>
    </row>
    <row r="544" spans="1:19">
      <c r="A544" s="87">
        <v>505</v>
      </c>
      <c r="B544" s="87">
        <v>35</v>
      </c>
      <c r="C544" s="87">
        <v>1989</v>
      </c>
      <c r="D544" s="88">
        <v>1.135</v>
      </c>
      <c r="E544" s="88">
        <v>0.97326692814112592</v>
      </c>
      <c r="F544" s="89">
        <f t="shared" si="49"/>
        <v>30820.114183247413</v>
      </c>
      <c r="G544" s="89">
        <f t="shared" si="50"/>
        <v>2000</v>
      </c>
      <c r="H544" s="89">
        <f t="shared" si="52"/>
        <v>28820.114183247413</v>
      </c>
      <c r="I544" s="89">
        <f t="shared" si="51"/>
        <v>0</v>
      </c>
      <c r="J544" s="89">
        <f t="shared" si="53"/>
        <v>6000</v>
      </c>
      <c r="K544" s="87">
        <f t="shared" si="54"/>
        <v>0</v>
      </c>
      <c r="L544" s="47">
        <f t="shared" si="55"/>
        <v>1</v>
      </c>
      <c r="M544" s="82"/>
      <c r="N544" s="46"/>
      <c r="O544" s="16"/>
      <c r="S544" s="12"/>
    </row>
    <row r="545" spans="1:19">
      <c r="A545" s="87">
        <v>506</v>
      </c>
      <c r="B545" s="87">
        <v>36</v>
      </c>
      <c r="C545" s="87">
        <v>1989</v>
      </c>
      <c r="D545" s="88">
        <v>0.505</v>
      </c>
      <c r="E545" s="88">
        <v>0.93870314864882198</v>
      </c>
      <c r="F545" s="89">
        <f t="shared" si="49"/>
        <v>13712.914240123297</v>
      </c>
      <c r="G545" s="89">
        <f t="shared" si="50"/>
        <v>2000</v>
      </c>
      <c r="H545" s="89">
        <f t="shared" si="52"/>
        <v>11712.914240123297</v>
      </c>
      <c r="I545" s="89">
        <f t="shared" si="51"/>
        <v>0</v>
      </c>
      <c r="J545" s="89">
        <f t="shared" si="53"/>
        <v>6000</v>
      </c>
      <c r="K545" s="87">
        <f t="shared" si="54"/>
        <v>0</v>
      </c>
      <c r="L545" s="47">
        <f t="shared" si="55"/>
        <v>1</v>
      </c>
      <c r="M545" s="82"/>
      <c r="N545" s="46"/>
      <c r="O545" s="16"/>
      <c r="S545" s="12"/>
    </row>
    <row r="546" spans="1:19">
      <c r="A546" s="87">
        <v>507</v>
      </c>
      <c r="B546" s="87">
        <v>37</v>
      </c>
      <c r="C546" s="87">
        <v>1989</v>
      </c>
      <c r="D546" s="88">
        <v>5.0000000000000001E-3</v>
      </c>
      <c r="E546" s="88">
        <v>0.81147125901481898</v>
      </c>
      <c r="F546" s="89">
        <f t="shared" si="49"/>
        <v>135.77142812003265</v>
      </c>
      <c r="G546" s="89">
        <f t="shared" si="50"/>
        <v>2000</v>
      </c>
      <c r="H546" s="89">
        <f t="shared" si="52"/>
        <v>-1864.2285718799674</v>
      </c>
      <c r="I546" s="89">
        <f t="shared" si="51"/>
        <v>1864.2285718799674</v>
      </c>
      <c r="J546" s="89">
        <f t="shared" si="53"/>
        <v>4135.7714281200324</v>
      </c>
      <c r="K546" s="87">
        <f t="shared" si="54"/>
        <v>0</v>
      </c>
      <c r="L546" s="47">
        <f t="shared" si="55"/>
        <v>1</v>
      </c>
      <c r="M546" s="82"/>
      <c r="N546" s="46"/>
      <c r="O546" s="16"/>
      <c r="S546" s="12"/>
    </row>
    <row r="547" spans="1:19">
      <c r="A547" s="87">
        <v>508</v>
      </c>
      <c r="B547" s="87">
        <v>38</v>
      </c>
      <c r="C547" s="87">
        <v>1989</v>
      </c>
      <c r="D547" s="88">
        <v>0.18</v>
      </c>
      <c r="E547" s="88">
        <v>0.82496456608766988</v>
      </c>
      <c r="F547" s="89">
        <f t="shared" si="49"/>
        <v>4887.7714123211754</v>
      </c>
      <c r="G547" s="89">
        <f t="shared" si="50"/>
        <v>2000</v>
      </c>
      <c r="H547" s="89">
        <f t="shared" si="52"/>
        <v>2887.7714123211754</v>
      </c>
      <c r="I547" s="89">
        <f t="shared" si="51"/>
        <v>0</v>
      </c>
      <c r="J547" s="89">
        <f t="shared" si="53"/>
        <v>6000</v>
      </c>
      <c r="K547" s="87">
        <f t="shared" si="54"/>
        <v>0</v>
      </c>
      <c r="L547" s="47">
        <f t="shared" si="55"/>
        <v>1</v>
      </c>
      <c r="M547" s="82"/>
      <c r="N547" s="46"/>
      <c r="O547" s="16"/>
      <c r="S547" s="12"/>
    </row>
    <row r="548" spans="1:19">
      <c r="A548" s="87">
        <v>509</v>
      </c>
      <c r="B548" s="87">
        <v>39</v>
      </c>
      <c r="C548" s="87">
        <v>1989</v>
      </c>
      <c r="D548" s="88">
        <v>5.0000000000000001E-3</v>
      </c>
      <c r="E548" s="88">
        <v>0.78733228266148803</v>
      </c>
      <c r="F548" s="89">
        <f t="shared" si="49"/>
        <v>135.77142812003265</v>
      </c>
      <c r="G548" s="89">
        <f t="shared" si="50"/>
        <v>2000</v>
      </c>
      <c r="H548" s="89">
        <f t="shared" si="52"/>
        <v>-1864.2285718799674</v>
      </c>
      <c r="I548" s="89">
        <f t="shared" si="51"/>
        <v>1864.2285718799674</v>
      </c>
      <c r="J548" s="89">
        <f t="shared" si="53"/>
        <v>4135.7714281200324</v>
      </c>
      <c r="K548" s="87">
        <f t="shared" si="54"/>
        <v>0</v>
      </c>
      <c r="L548" s="47">
        <f t="shared" si="55"/>
        <v>1</v>
      </c>
      <c r="M548" s="82"/>
      <c r="N548" s="46"/>
      <c r="O548" s="16"/>
      <c r="S548" s="12"/>
    </row>
    <row r="549" spans="1:19">
      <c r="A549" s="87">
        <v>510</v>
      </c>
      <c r="B549" s="87">
        <v>40</v>
      </c>
      <c r="C549" s="87">
        <v>1989</v>
      </c>
      <c r="D549" s="88">
        <v>0.15500000000000003</v>
      </c>
      <c r="E549" s="88">
        <v>0.54299527503669598</v>
      </c>
      <c r="F549" s="89">
        <f t="shared" si="49"/>
        <v>4208.9142717210125</v>
      </c>
      <c r="G549" s="89">
        <f t="shared" si="50"/>
        <v>0</v>
      </c>
      <c r="H549" s="89">
        <f t="shared" si="52"/>
        <v>4208.9142717210125</v>
      </c>
      <c r="I549" s="89">
        <f t="shared" si="51"/>
        <v>0</v>
      </c>
      <c r="J549" s="89">
        <f t="shared" si="53"/>
        <v>0</v>
      </c>
      <c r="K549" s="87">
        <f t="shared" si="54"/>
        <v>1</v>
      </c>
      <c r="L549" s="47">
        <f t="shared" si="55"/>
        <v>0</v>
      </c>
      <c r="M549" s="82"/>
      <c r="N549" s="46"/>
      <c r="O549" s="16"/>
      <c r="S549" s="12"/>
    </row>
    <row r="550" spans="1:19">
      <c r="A550" s="87">
        <v>511</v>
      </c>
      <c r="B550" s="87">
        <v>41</v>
      </c>
      <c r="C550" s="87">
        <v>1989</v>
      </c>
      <c r="D550" s="88">
        <v>5.0000000000000001E-3</v>
      </c>
      <c r="E550" s="88">
        <v>0.64476732217698296</v>
      </c>
      <c r="F550" s="89">
        <f t="shared" si="49"/>
        <v>135.77142812003265</v>
      </c>
      <c r="G550" s="89">
        <f t="shared" si="50"/>
        <v>0</v>
      </c>
      <c r="H550" s="89">
        <f t="shared" si="52"/>
        <v>135.77142812003265</v>
      </c>
      <c r="I550" s="89">
        <f t="shared" si="51"/>
        <v>0</v>
      </c>
      <c r="J550" s="89">
        <f t="shared" si="53"/>
        <v>0</v>
      </c>
      <c r="K550" s="87">
        <f t="shared" si="54"/>
        <v>1</v>
      </c>
      <c r="L550" s="47">
        <f t="shared" si="55"/>
        <v>0</v>
      </c>
      <c r="M550" s="82"/>
      <c r="N550" s="46"/>
      <c r="O550" s="16"/>
      <c r="S550" s="12"/>
    </row>
    <row r="551" spans="1:19">
      <c r="A551" s="87">
        <v>512</v>
      </c>
      <c r="B551" s="87">
        <v>42</v>
      </c>
      <c r="C551" s="87">
        <v>1989</v>
      </c>
      <c r="D551" s="88">
        <v>0.1</v>
      </c>
      <c r="E551" s="88">
        <v>0.38955196810659398</v>
      </c>
      <c r="F551" s="89">
        <f t="shared" si="49"/>
        <v>2715.4285624006529</v>
      </c>
      <c r="G551" s="89">
        <f t="shared" si="50"/>
        <v>0</v>
      </c>
      <c r="H551" s="89">
        <f t="shared" si="52"/>
        <v>2715.4285624006529</v>
      </c>
      <c r="I551" s="89">
        <f t="shared" si="51"/>
        <v>0</v>
      </c>
      <c r="J551" s="89">
        <f t="shared" si="53"/>
        <v>0</v>
      </c>
      <c r="K551" s="87">
        <f t="shared" si="54"/>
        <v>1</v>
      </c>
      <c r="L551" s="47">
        <f t="shared" si="55"/>
        <v>0</v>
      </c>
      <c r="M551" s="82"/>
      <c r="N551" s="46"/>
      <c r="O551" s="16"/>
      <c r="S551" s="12"/>
    </row>
    <row r="552" spans="1:19">
      <c r="A552" s="87">
        <v>513</v>
      </c>
      <c r="B552" s="87">
        <v>43</v>
      </c>
      <c r="C552" s="87">
        <v>1989</v>
      </c>
      <c r="D552" s="88">
        <v>0.10500000000000001</v>
      </c>
      <c r="E552" s="88">
        <v>0.58330629861762606</v>
      </c>
      <c r="F552" s="89">
        <f t="shared" ref="F552:F615" si="56">D552*$F$10*43560/12/0.133680556</f>
        <v>2851.1999905206858</v>
      </c>
      <c r="G552" s="89">
        <f t="shared" ref="G552:G615" si="57">IF(AND(B552&gt;=$F$11,B552&lt;=$G$11),$F$14,0)</f>
        <v>0</v>
      </c>
      <c r="H552" s="89">
        <f t="shared" si="52"/>
        <v>2851.1999905206858</v>
      </c>
      <c r="I552" s="89">
        <f t="shared" ref="I552:I615" si="58">IF(B552&gt;43,0,IF(AND(H552&gt;=0,(I551-H552)&lt;=0),0,IF(H552&lt;=0,ABS(H552)+I551,I551-H552)))</f>
        <v>0</v>
      </c>
      <c r="J552" s="89">
        <f t="shared" si="53"/>
        <v>0</v>
      </c>
      <c r="K552" s="87">
        <f t="shared" si="54"/>
        <v>1</v>
      </c>
      <c r="L552" s="47">
        <f t="shared" si="55"/>
        <v>0</v>
      </c>
      <c r="M552" s="82"/>
      <c r="N552" s="46"/>
      <c r="O552" s="16"/>
      <c r="S552" s="12"/>
    </row>
    <row r="553" spans="1:19">
      <c r="A553" s="87">
        <v>514</v>
      </c>
      <c r="B553" s="87">
        <v>44</v>
      </c>
      <c r="C553" s="87">
        <v>1989</v>
      </c>
      <c r="D553" s="88">
        <v>0.41500000000000004</v>
      </c>
      <c r="E553" s="88">
        <v>0.23768137771032091</v>
      </c>
      <c r="F553" s="89">
        <f t="shared" si="56"/>
        <v>11269.02853396271</v>
      </c>
      <c r="G553" s="89">
        <f t="shared" si="57"/>
        <v>0</v>
      </c>
      <c r="H553" s="89">
        <f t="shared" ref="H553:H616" si="59">F553-G553</f>
        <v>11269.02853396271</v>
      </c>
      <c r="I553" s="89">
        <f t="shared" si="58"/>
        <v>0</v>
      </c>
      <c r="J553" s="89">
        <f t="shared" ref="J553:J616" si="60">IF(L553=0,0,IF(J552+H553&lt;=0,0,IF(J552+H553&gt;=$F$13,$F$13,J552+H553)))</f>
        <v>0</v>
      </c>
      <c r="K553" s="87">
        <f t="shared" ref="K553:K616" si="61">IF(AND(J553&gt;0,G553&lt;=$F$13),0,1)</f>
        <v>1</v>
      </c>
      <c r="L553" s="47">
        <f t="shared" ref="L553:L616" si="62">IF(OR(B553&gt;43,B553&gt;$G$11,B553&lt;$F$11),0,1)</f>
        <v>0</v>
      </c>
      <c r="M553" s="82"/>
      <c r="N553" s="46"/>
      <c r="O553" s="16"/>
      <c r="S553" s="12"/>
    </row>
    <row r="554" spans="1:19">
      <c r="A554" s="87">
        <v>515</v>
      </c>
      <c r="B554" s="87">
        <v>45</v>
      </c>
      <c r="C554" s="87">
        <v>1989</v>
      </c>
      <c r="D554" s="88">
        <v>0.44499999999999995</v>
      </c>
      <c r="E554" s="88">
        <v>0.23620799188505212</v>
      </c>
      <c r="F554" s="89">
        <f t="shared" si="56"/>
        <v>12083.657102682904</v>
      </c>
      <c r="G554" s="89">
        <f t="shared" si="57"/>
        <v>0</v>
      </c>
      <c r="H554" s="89">
        <f t="shared" si="59"/>
        <v>12083.657102682904</v>
      </c>
      <c r="I554" s="89">
        <f t="shared" si="58"/>
        <v>0</v>
      </c>
      <c r="J554" s="89">
        <f t="shared" si="60"/>
        <v>0</v>
      </c>
      <c r="K554" s="87">
        <f t="shared" si="61"/>
        <v>1</v>
      </c>
      <c r="L554" s="47">
        <f t="shared" si="62"/>
        <v>0</v>
      </c>
      <c r="M554" s="82"/>
      <c r="N554" s="46"/>
      <c r="O554" s="16"/>
      <c r="S554" s="12"/>
    </row>
    <row r="555" spans="1:19">
      <c r="A555" s="87">
        <v>516</v>
      </c>
      <c r="B555" s="87">
        <v>46</v>
      </c>
      <c r="C555" s="87">
        <v>1989</v>
      </c>
      <c r="D555" s="88">
        <v>0.25</v>
      </c>
      <c r="E555" s="88">
        <v>0.13207232269993188</v>
      </c>
      <c r="F555" s="89">
        <f t="shared" si="56"/>
        <v>6788.5714060016326</v>
      </c>
      <c r="G555" s="89">
        <f t="shared" si="57"/>
        <v>0</v>
      </c>
      <c r="H555" s="89">
        <f t="shared" si="59"/>
        <v>6788.5714060016326</v>
      </c>
      <c r="I555" s="89">
        <f t="shared" si="58"/>
        <v>0</v>
      </c>
      <c r="J555" s="89">
        <f t="shared" si="60"/>
        <v>0</v>
      </c>
      <c r="K555" s="87">
        <f t="shared" si="61"/>
        <v>1</v>
      </c>
      <c r="L555" s="47">
        <f t="shared" si="62"/>
        <v>0</v>
      </c>
      <c r="M555" s="82"/>
      <c r="N555" s="46"/>
      <c r="O555" s="16"/>
      <c r="S555" s="12"/>
    </row>
    <row r="556" spans="1:19">
      <c r="A556" s="87">
        <v>517</v>
      </c>
      <c r="B556" s="87">
        <v>47</v>
      </c>
      <c r="C556" s="87">
        <v>1989</v>
      </c>
      <c r="D556" s="88">
        <v>0.26</v>
      </c>
      <c r="E556" s="88">
        <v>8.3288031411109187E-2</v>
      </c>
      <c r="F556" s="89">
        <f t="shared" si="56"/>
        <v>7060.1142622416983</v>
      </c>
      <c r="G556" s="89">
        <f t="shared" si="57"/>
        <v>0</v>
      </c>
      <c r="H556" s="89">
        <f t="shared" si="59"/>
        <v>7060.1142622416983</v>
      </c>
      <c r="I556" s="89">
        <f t="shared" si="58"/>
        <v>0</v>
      </c>
      <c r="J556" s="89">
        <f t="shared" si="60"/>
        <v>0</v>
      </c>
      <c r="K556" s="87">
        <f t="shared" si="61"/>
        <v>1</v>
      </c>
      <c r="L556" s="47">
        <f t="shared" si="62"/>
        <v>0</v>
      </c>
      <c r="M556" s="82"/>
      <c r="N556" s="46"/>
      <c r="O556" s="16"/>
      <c r="S556" s="12"/>
    </row>
    <row r="557" spans="1:19">
      <c r="A557" s="87">
        <v>518</v>
      </c>
      <c r="B557" s="87">
        <v>48</v>
      </c>
      <c r="C557" s="87">
        <v>1989</v>
      </c>
      <c r="D557" s="88">
        <v>0</v>
      </c>
      <c r="E557" s="88">
        <v>0</v>
      </c>
      <c r="F557" s="89">
        <f t="shared" si="56"/>
        <v>0</v>
      </c>
      <c r="G557" s="89">
        <f t="shared" si="57"/>
        <v>0</v>
      </c>
      <c r="H557" s="89">
        <f t="shared" si="59"/>
        <v>0</v>
      </c>
      <c r="I557" s="89">
        <f t="shared" si="58"/>
        <v>0</v>
      </c>
      <c r="J557" s="89">
        <f t="shared" si="60"/>
        <v>0</v>
      </c>
      <c r="K557" s="87">
        <f t="shared" si="61"/>
        <v>1</v>
      </c>
      <c r="L557" s="47">
        <f t="shared" si="62"/>
        <v>0</v>
      </c>
      <c r="M557" s="82"/>
      <c r="N557" s="46"/>
      <c r="O557" s="16"/>
      <c r="S557" s="12"/>
    </row>
    <row r="558" spans="1:19">
      <c r="A558" s="87">
        <v>519</v>
      </c>
      <c r="B558" s="87">
        <v>49</v>
      </c>
      <c r="C558" s="87">
        <v>1989</v>
      </c>
      <c r="D558" s="88">
        <v>0</v>
      </c>
      <c r="E558" s="88">
        <v>0</v>
      </c>
      <c r="F558" s="89">
        <f t="shared" si="56"/>
        <v>0</v>
      </c>
      <c r="G558" s="89">
        <f t="shared" si="57"/>
        <v>0</v>
      </c>
      <c r="H558" s="89">
        <f t="shared" si="59"/>
        <v>0</v>
      </c>
      <c r="I558" s="89">
        <f t="shared" si="58"/>
        <v>0</v>
      </c>
      <c r="J558" s="89">
        <f t="shared" si="60"/>
        <v>0</v>
      </c>
      <c r="K558" s="87">
        <f t="shared" si="61"/>
        <v>1</v>
      </c>
      <c r="L558" s="47">
        <f t="shared" si="62"/>
        <v>0</v>
      </c>
      <c r="M558" s="82"/>
      <c r="N558" s="46"/>
      <c r="O558" s="16"/>
      <c r="S558" s="12"/>
    </row>
    <row r="559" spans="1:19">
      <c r="A559" s="87">
        <v>520</v>
      </c>
      <c r="B559" s="87">
        <v>50</v>
      </c>
      <c r="C559" s="87">
        <v>1989</v>
      </c>
      <c r="D559" s="88">
        <v>0</v>
      </c>
      <c r="E559" s="88">
        <v>0</v>
      </c>
      <c r="F559" s="89">
        <f t="shared" si="56"/>
        <v>0</v>
      </c>
      <c r="G559" s="89">
        <f t="shared" si="57"/>
        <v>0</v>
      </c>
      <c r="H559" s="89">
        <f t="shared" si="59"/>
        <v>0</v>
      </c>
      <c r="I559" s="89">
        <f t="shared" si="58"/>
        <v>0</v>
      </c>
      <c r="J559" s="89">
        <f t="shared" si="60"/>
        <v>0</v>
      </c>
      <c r="K559" s="87">
        <f t="shared" si="61"/>
        <v>1</v>
      </c>
      <c r="L559" s="47">
        <f t="shared" si="62"/>
        <v>0</v>
      </c>
      <c r="M559" s="82"/>
      <c r="N559" s="46"/>
      <c r="O559" s="16"/>
      <c r="S559" s="12"/>
    </row>
    <row r="560" spans="1:19">
      <c r="A560" s="87">
        <v>521</v>
      </c>
      <c r="B560" s="87">
        <v>51</v>
      </c>
      <c r="C560" s="87">
        <v>1989</v>
      </c>
      <c r="D560" s="88">
        <v>0</v>
      </c>
      <c r="E560" s="88">
        <v>0</v>
      </c>
      <c r="F560" s="89">
        <f t="shared" si="56"/>
        <v>0</v>
      </c>
      <c r="G560" s="89">
        <f t="shared" si="57"/>
        <v>0</v>
      </c>
      <c r="H560" s="89">
        <f t="shared" si="59"/>
        <v>0</v>
      </c>
      <c r="I560" s="89">
        <f t="shared" si="58"/>
        <v>0</v>
      </c>
      <c r="J560" s="89">
        <f t="shared" si="60"/>
        <v>0</v>
      </c>
      <c r="K560" s="87">
        <f t="shared" si="61"/>
        <v>1</v>
      </c>
      <c r="L560" s="47">
        <f t="shared" si="62"/>
        <v>0</v>
      </c>
      <c r="M560" s="82"/>
      <c r="N560" s="46"/>
      <c r="O560" s="16"/>
      <c r="S560" s="12"/>
    </row>
    <row r="561" spans="1:19">
      <c r="A561" s="87">
        <v>522</v>
      </c>
      <c r="B561" s="87">
        <v>52</v>
      </c>
      <c r="C561" s="87">
        <v>1989</v>
      </c>
      <c r="D561" s="88">
        <v>0</v>
      </c>
      <c r="E561" s="88">
        <v>0</v>
      </c>
      <c r="F561" s="89">
        <f t="shared" si="56"/>
        <v>0</v>
      </c>
      <c r="G561" s="89">
        <f t="shared" si="57"/>
        <v>0</v>
      </c>
      <c r="H561" s="89">
        <f t="shared" si="59"/>
        <v>0</v>
      </c>
      <c r="I561" s="89">
        <f t="shared" si="58"/>
        <v>0</v>
      </c>
      <c r="J561" s="89">
        <f t="shared" si="60"/>
        <v>0</v>
      </c>
      <c r="K561" s="87">
        <f t="shared" si="61"/>
        <v>1</v>
      </c>
      <c r="L561" s="47">
        <f t="shared" si="62"/>
        <v>0</v>
      </c>
      <c r="M561" s="82"/>
      <c r="N561" s="46"/>
      <c r="O561" s="16"/>
      <c r="S561" s="12"/>
    </row>
    <row r="562" spans="1:19">
      <c r="A562" s="87">
        <v>523</v>
      </c>
      <c r="B562" s="87">
        <v>1</v>
      </c>
      <c r="C562" s="87">
        <v>1990</v>
      </c>
      <c r="D562" s="88">
        <v>0</v>
      </c>
      <c r="E562" s="88">
        <v>0</v>
      </c>
      <c r="F562" s="89">
        <f t="shared" si="56"/>
        <v>0</v>
      </c>
      <c r="G562" s="89">
        <f t="shared" si="57"/>
        <v>0</v>
      </c>
      <c r="H562" s="89">
        <f t="shared" si="59"/>
        <v>0</v>
      </c>
      <c r="I562" s="89">
        <f t="shared" si="58"/>
        <v>0</v>
      </c>
      <c r="J562" s="89">
        <f t="shared" si="60"/>
        <v>0</v>
      </c>
      <c r="K562" s="87">
        <f t="shared" si="61"/>
        <v>1</v>
      </c>
      <c r="L562" s="47">
        <f t="shared" si="62"/>
        <v>0</v>
      </c>
      <c r="M562" s="82"/>
      <c r="N562" s="46"/>
      <c r="O562" s="16"/>
      <c r="S562" s="12"/>
    </row>
    <row r="563" spans="1:19">
      <c r="A563" s="87">
        <v>524</v>
      </c>
      <c r="B563" s="87">
        <v>2</v>
      </c>
      <c r="C563" s="87">
        <v>1990</v>
      </c>
      <c r="D563" s="88">
        <v>0</v>
      </c>
      <c r="E563" s="88">
        <v>0</v>
      </c>
      <c r="F563" s="89">
        <f t="shared" si="56"/>
        <v>0</v>
      </c>
      <c r="G563" s="89">
        <f t="shared" si="57"/>
        <v>0</v>
      </c>
      <c r="H563" s="89">
        <f t="shared" si="59"/>
        <v>0</v>
      </c>
      <c r="I563" s="89">
        <f t="shared" si="58"/>
        <v>0</v>
      </c>
      <c r="J563" s="89">
        <f t="shared" si="60"/>
        <v>0</v>
      </c>
      <c r="K563" s="87">
        <f t="shared" si="61"/>
        <v>1</v>
      </c>
      <c r="L563" s="47">
        <f t="shared" si="62"/>
        <v>0</v>
      </c>
      <c r="M563" s="82"/>
      <c r="N563" s="46"/>
      <c r="O563" s="16"/>
      <c r="S563" s="12"/>
    </row>
    <row r="564" spans="1:19">
      <c r="A564" s="87">
        <v>525</v>
      </c>
      <c r="B564" s="87">
        <v>3</v>
      </c>
      <c r="C564" s="87">
        <v>1990</v>
      </c>
      <c r="D564" s="88">
        <v>0</v>
      </c>
      <c r="E564" s="88">
        <v>0</v>
      </c>
      <c r="F564" s="89">
        <f t="shared" si="56"/>
        <v>0</v>
      </c>
      <c r="G564" s="89">
        <f t="shared" si="57"/>
        <v>0</v>
      </c>
      <c r="H564" s="89">
        <f t="shared" si="59"/>
        <v>0</v>
      </c>
      <c r="I564" s="89">
        <f t="shared" si="58"/>
        <v>0</v>
      </c>
      <c r="J564" s="89">
        <f t="shared" si="60"/>
        <v>0</v>
      </c>
      <c r="K564" s="87">
        <f t="shared" si="61"/>
        <v>1</v>
      </c>
      <c r="L564" s="47">
        <f t="shared" si="62"/>
        <v>0</v>
      </c>
      <c r="M564" s="82"/>
      <c r="N564" s="46"/>
      <c r="O564" s="16"/>
      <c r="S564" s="12"/>
    </row>
    <row r="565" spans="1:19">
      <c r="A565" s="87">
        <v>526</v>
      </c>
      <c r="B565" s="87">
        <v>4</v>
      </c>
      <c r="C565" s="87">
        <v>1990</v>
      </c>
      <c r="D565" s="88">
        <v>0</v>
      </c>
      <c r="E565" s="88">
        <v>0</v>
      </c>
      <c r="F565" s="89">
        <f t="shared" si="56"/>
        <v>0</v>
      </c>
      <c r="G565" s="89">
        <f t="shared" si="57"/>
        <v>0</v>
      </c>
      <c r="H565" s="89">
        <f t="shared" si="59"/>
        <v>0</v>
      </c>
      <c r="I565" s="89">
        <f t="shared" si="58"/>
        <v>0</v>
      </c>
      <c r="J565" s="89">
        <f t="shared" si="60"/>
        <v>0</v>
      </c>
      <c r="K565" s="87">
        <f t="shared" si="61"/>
        <v>1</v>
      </c>
      <c r="L565" s="47">
        <f t="shared" si="62"/>
        <v>0</v>
      </c>
      <c r="M565" s="82"/>
      <c r="N565" s="46"/>
      <c r="O565" s="16"/>
      <c r="S565" s="12"/>
    </row>
    <row r="566" spans="1:19">
      <c r="A566" s="87">
        <v>527</v>
      </c>
      <c r="B566" s="87">
        <v>5</v>
      </c>
      <c r="C566" s="87">
        <v>1990</v>
      </c>
      <c r="D566" s="88">
        <v>0</v>
      </c>
      <c r="E566" s="88">
        <v>0</v>
      </c>
      <c r="F566" s="89">
        <f t="shared" si="56"/>
        <v>0</v>
      </c>
      <c r="G566" s="89">
        <f t="shared" si="57"/>
        <v>0</v>
      </c>
      <c r="H566" s="89">
        <f t="shared" si="59"/>
        <v>0</v>
      </c>
      <c r="I566" s="89">
        <f t="shared" si="58"/>
        <v>0</v>
      </c>
      <c r="J566" s="89">
        <f t="shared" si="60"/>
        <v>0</v>
      </c>
      <c r="K566" s="87">
        <f t="shared" si="61"/>
        <v>1</v>
      </c>
      <c r="L566" s="47">
        <f t="shared" si="62"/>
        <v>0</v>
      </c>
      <c r="M566" s="82"/>
      <c r="N566" s="46"/>
      <c r="O566" s="16"/>
      <c r="S566" s="12"/>
    </row>
    <row r="567" spans="1:19">
      <c r="A567" s="87">
        <v>528</v>
      </c>
      <c r="B567" s="87">
        <v>6</v>
      </c>
      <c r="C567" s="87">
        <v>1990</v>
      </c>
      <c r="D567" s="88">
        <v>0</v>
      </c>
      <c r="E567" s="88">
        <v>0</v>
      </c>
      <c r="F567" s="89">
        <f t="shared" si="56"/>
        <v>0</v>
      </c>
      <c r="G567" s="89">
        <f t="shared" si="57"/>
        <v>0</v>
      </c>
      <c r="H567" s="89">
        <f t="shared" si="59"/>
        <v>0</v>
      </c>
      <c r="I567" s="89">
        <f t="shared" si="58"/>
        <v>0</v>
      </c>
      <c r="J567" s="89">
        <f t="shared" si="60"/>
        <v>0</v>
      </c>
      <c r="K567" s="87">
        <f t="shared" si="61"/>
        <v>1</v>
      </c>
      <c r="L567" s="47">
        <f t="shared" si="62"/>
        <v>0</v>
      </c>
      <c r="M567" s="82"/>
      <c r="N567" s="46"/>
      <c r="O567" s="16"/>
      <c r="S567" s="12"/>
    </row>
    <row r="568" spans="1:19">
      <c r="A568" s="87">
        <v>529</v>
      </c>
      <c r="B568" s="87">
        <v>7</v>
      </c>
      <c r="C568" s="87">
        <v>1990</v>
      </c>
      <c r="D568" s="88">
        <v>0</v>
      </c>
      <c r="E568" s="88">
        <v>0</v>
      </c>
      <c r="F568" s="89">
        <f t="shared" si="56"/>
        <v>0</v>
      </c>
      <c r="G568" s="89">
        <f t="shared" si="57"/>
        <v>0</v>
      </c>
      <c r="H568" s="89">
        <f t="shared" si="59"/>
        <v>0</v>
      </c>
      <c r="I568" s="89">
        <f t="shared" si="58"/>
        <v>0</v>
      </c>
      <c r="J568" s="89">
        <f t="shared" si="60"/>
        <v>0</v>
      </c>
      <c r="K568" s="87">
        <f t="shared" si="61"/>
        <v>1</v>
      </c>
      <c r="L568" s="47">
        <f t="shared" si="62"/>
        <v>0</v>
      </c>
      <c r="M568" s="82"/>
      <c r="N568" s="46"/>
      <c r="O568" s="16"/>
      <c r="S568" s="12"/>
    </row>
    <row r="569" spans="1:19">
      <c r="A569" s="87">
        <v>530</v>
      </c>
      <c r="B569" s="87">
        <v>8</v>
      </c>
      <c r="C569" s="87">
        <v>1990</v>
      </c>
      <c r="D569" s="88">
        <v>0</v>
      </c>
      <c r="E569" s="88">
        <v>0</v>
      </c>
      <c r="F569" s="89">
        <f t="shared" si="56"/>
        <v>0</v>
      </c>
      <c r="G569" s="89">
        <f t="shared" si="57"/>
        <v>0</v>
      </c>
      <c r="H569" s="89">
        <f t="shared" si="59"/>
        <v>0</v>
      </c>
      <c r="I569" s="89">
        <f t="shared" si="58"/>
        <v>0</v>
      </c>
      <c r="J569" s="89">
        <f t="shared" si="60"/>
        <v>0</v>
      </c>
      <c r="K569" s="87">
        <f t="shared" si="61"/>
        <v>1</v>
      </c>
      <c r="L569" s="47">
        <f t="shared" si="62"/>
        <v>0</v>
      </c>
      <c r="M569" s="82"/>
      <c r="N569" s="46"/>
      <c r="O569" s="16"/>
      <c r="S569" s="12"/>
    </row>
    <row r="570" spans="1:19">
      <c r="A570" s="87">
        <v>531</v>
      </c>
      <c r="B570" s="87">
        <v>9</v>
      </c>
      <c r="C570" s="87">
        <v>1990</v>
      </c>
      <c r="D570" s="88">
        <v>0</v>
      </c>
      <c r="E570" s="88">
        <v>0</v>
      </c>
      <c r="F570" s="89">
        <f t="shared" si="56"/>
        <v>0</v>
      </c>
      <c r="G570" s="89">
        <f t="shared" si="57"/>
        <v>0</v>
      </c>
      <c r="H570" s="89">
        <f t="shared" si="59"/>
        <v>0</v>
      </c>
      <c r="I570" s="89">
        <f t="shared" si="58"/>
        <v>0</v>
      </c>
      <c r="J570" s="89">
        <f t="shared" si="60"/>
        <v>0</v>
      </c>
      <c r="K570" s="87">
        <f t="shared" si="61"/>
        <v>1</v>
      </c>
      <c r="L570" s="47">
        <f t="shared" si="62"/>
        <v>0</v>
      </c>
      <c r="M570" s="82"/>
      <c r="N570" s="46"/>
      <c r="O570" s="16"/>
      <c r="S570" s="12"/>
    </row>
    <row r="571" spans="1:19">
      <c r="A571" s="87">
        <v>532</v>
      </c>
      <c r="B571" s="87">
        <v>10</v>
      </c>
      <c r="C571" s="87">
        <v>1990</v>
      </c>
      <c r="D571" s="88">
        <v>0</v>
      </c>
      <c r="E571" s="88">
        <v>0</v>
      </c>
      <c r="F571" s="89">
        <f t="shared" si="56"/>
        <v>0</v>
      </c>
      <c r="G571" s="89">
        <f t="shared" si="57"/>
        <v>0</v>
      </c>
      <c r="H571" s="89">
        <f t="shared" si="59"/>
        <v>0</v>
      </c>
      <c r="I571" s="89">
        <f t="shared" si="58"/>
        <v>0</v>
      </c>
      <c r="J571" s="89">
        <f t="shared" si="60"/>
        <v>0</v>
      </c>
      <c r="K571" s="87">
        <f t="shared" si="61"/>
        <v>1</v>
      </c>
      <c r="L571" s="47">
        <f t="shared" si="62"/>
        <v>0</v>
      </c>
      <c r="M571" s="82"/>
      <c r="N571" s="46"/>
      <c r="O571" s="16"/>
      <c r="S571" s="12"/>
    </row>
    <row r="572" spans="1:19">
      <c r="A572" s="87">
        <v>533</v>
      </c>
      <c r="B572" s="87">
        <v>11</v>
      </c>
      <c r="C572" s="87">
        <v>1990</v>
      </c>
      <c r="D572" s="88">
        <v>2.7749999999999995</v>
      </c>
      <c r="E572" s="88">
        <v>0.44512161371920428</v>
      </c>
      <c r="F572" s="89">
        <f t="shared" si="56"/>
        <v>75353.142606618101</v>
      </c>
      <c r="G572" s="89">
        <f t="shared" si="57"/>
        <v>0</v>
      </c>
      <c r="H572" s="89">
        <f t="shared" si="59"/>
        <v>75353.142606618101</v>
      </c>
      <c r="I572" s="89">
        <f t="shared" si="58"/>
        <v>0</v>
      </c>
      <c r="J572" s="89">
        <f t="shared" si="60"/>
        <v>0</v>
      </c>
      <c r="K572" s="87">
        <f t="shared" si="61"/>
        <v>1</v>
      </c>
      <c r="L572" s="47">
        <f t="shared" si="62"/>
        <v>0</v>
      </c>
      <c r="M572" s="82"/>
      <c r="N572" s="46"/>
      <c r="O572" s="16"/>
      <c r="S572" s="12"/>
    </row>
    <row r="573" spans="1:19">
      <c r="A573" s="87">
        <v>534</v>
      </c>
      <c r="B573" s="87">
        <v>12</v>
      </c>
      <c r="C573" s="87">
        <v>1990</v>
      </c>
      <c r="D573" s="88">
        <v>1.4999999999999999E-2</v>
      </c>
      <c r="E573" s="88">
        <v>0.4012239365986256</v>
      </c>
      <c r="F573" s="89">
        <f t="shared" si="56"/>
        <v>407.31428436009793</v>
      </c>
      <c r="G573" s="89">
        <f t="shared" si="57"/>
        <v>0</v>
      </c>
      <c r="H573" s="89">
        <f t="shared" si="59"/>
        <v>407.31428436009793</v>
      </c>
      <c r="I573" s="89">
        <f t="shared" si="58"/>
        <v>0</v>
      </c>
      <c r="J573" s="89">
        <f t="shared" si="60"/>
        <v>0</v>
      </c>
      <c r="K573" s="87">
        <f t="shared" si="61"/>
        <v>1</v>
      </c>
      <c r="L573" s="47">
        <f t="shared" si="62"/>
        <v>0</v>
      </c>
      <c r="M573" s="82"/>
      <c r="N573" s="46"/>
      <c r="O573" s="16"/>
      <c r="S573" s="12"/>
    </row>
    <row r="574" spans="1:19">
      <c r="A574" s="87">
        <v>535</v>
      </c>
      <c r="B574" s="87">
        <v>13</v>
      </c>
      <c r="C574" s="87">
        <v>1990</v>
      </c>
      <c r="D574" s="88">
        <v>5.0000000000000001E-3</v>
      </c>
      <c r="E574" s="88">
        <v>0.58833110176210701</v>
      </c>
      <c r="F574" s="89">
        <f t="shared" si="56"/>
        <v>135.77142812003265</v>
      </c>
      <c r="G574" s="89">
        <f t="shared" si="57"/>
        <v>2000</v>
      </c>
      <c r="H574" s="89">
        <f t="shared" si="59"/>
        <v>-1864.2285718799674</v>
      </c>
      <c r="I574" s="89">
        <f t="shared" si="58"/>
        <v>1864.2285718799674</v>
      </c>
      <c r="J574" s="89">
        <f t="shared" si="60"/>
        <v>0</v>
      </c>
      <c r="K574" s="87">
        <f t="shared" si="61"/>
        <v>1</v>
      </c>
      <c r="L574" s="47">
        <f t="shared" si="62"/>
        <v>1</v>
      </c>
      <c r="M574" s="82"/>
      <c r="N574" s="46"/>
      <c r="O574" s="16"/>
      <c r="S574" s="12"/>
    </row>
    <row r="575" spans="1:19">
      <c r="A575" s="87">
        <v>536</v>
      </c>
      <c r="B575" s="87">
        <v>14</v>
      </c>
      <c r="C575" s="87">
        <v>1990</v>
      </c>
      <c r="D575" s="88">
        <v>0.33500000000000002</v>
      </c>
      <c r="E575" s="88">
        <v>0.52870039316151307</v>
      </c>
      <c r="F575" s="89">
        <f t="shared" si="56"/>
        <v>9096.6856840421879</v>
      </c>
      <c r="G575" s="89">
        <f t="shared" si="57"/>
        <v>2000</v>
      </c>
      <c r="H575" s="89">
        <f t="shared" si="59"/>
        <v>7096.6856840421879</v>
      </c>
      <c r="I575" s="89">
        <f t="shared" si="58"/>
        <v>0</v>
      </c>
      <c r="J575" s="89">
        <f t="shared" si="60"/>
        <v>6000</v>
      </c>
      <c r="K575" s="87">
        <f t="shared" si="61"/>
        <v>0</v>
      </c>
      <c r="L575" s="47">
        <f t="shared" si="62"/>
        <v>1</v>
      </c>
      <c r="M575" s="82"/>
      <c r="N575" s="46"/>
      <c r="O575" s="16"/>
      <c r="S575" s="12"/>
    </row>
    <row r="576" spans="1:19">
      <c r="A576" s="87">
        <v>537</v>
      </c>
      <c r="B576" s="87">
        <v>15</v>
      </c>
      <c r="C576" s="87">
        <v>1990</v>
      </c>
      <c r="D576" s="88">
        <v>0.125</v>
      </c>
      <c r="E576" s="88">
        <v>0.75280866064945795</v>
      </c>
      <c r="F576" s="89">
        <f t="shared" si="56"/>
        <v>3394.2857030008163</v>
      </c>
      <c r="G576" s="89">
        <f t="shared" si="57"/>
        <v>2000</v>
      </c>
      <c r="H576" s="89">
        <f t="shared" si="59"/>
        <v>1394.2857030008163</v>
      </c>
      <c r="I576" s="89">
        <f t="shared" si="58"/>
        <v>0</v>
      </c>
      <c r="J576" s="89">
        <f t="shared" si="60"/>
        <v>6000</v>
      </c>
      <c r="K576" s="87">
        <f t="shared" si="61"/>
        <v>0</v>
      </c>
      <c r="L576" s="47">
        <f t="shared" si="62"/>
        <v>1</v>
      </c>
      <c r="M576" s="82"/>
      <c r="N576" s="46"/>
      <c r="O576" s="16"/>
      <c r="S576" s="12"/>
    </row>
    <row r="577" spans="1:19">
      <c r="A577" s="87">
        <v>538</v>
      </c>
      <c r="B577" s="87">
        <v>16</v>
      </c>
      <c r="C577" s="87">
        <v>1990</v>
      </c>
      <c r="D577" s="88">
        <v>0.14000000000000001</v>
      </c>
      <c r="E577" s="88">
        <v>0.83615669206050591</v>
      </c>
      <c r="F577" s="89">
        <f t="shared" si="56"/>
        <v>3801.5999873609144</v>
      </c>
      <c r="G577" s="89">
        <f t="shared" si="57"/>
        <v>2000</v>
      </c>
      <c r="H577" s="89">
        <f t="shared" si="59"/>
        <v>1801.5999873609144</v>
      </c>
      <c r="I577" s="89">
        <f t="shared" si="58"/>
        <v>0</v>
      </c>
      <c r="J577" s="89">
        <f t="shared" si="60"/>
        <v>6000</v>
      </c>
      <c r="K577" s="87">
        <f t="shared" si="61"/>
        <v>0</v>
      </c>
      <c r="L577" s="47">
        <f t="shared" si="62"/>
        <v>1</v>
      </c>
      <c r="M577" s="82"/>
      <c r="N577" s="46"/>
      <c r="O577" s="16"/>
      <c r="S577" s="12"/>
    </row>
    <row r="578" spans="1:19">
      <c r="A578" s="87">
        <v>539</v>
      </c>
      <c r="B578" s="87">
        <v>17</v>
      </c>
      <c r="C578" s="87">
        <v>1990</v>
      </c>
      <c r="D578" s="88">
        <v>2.87</v>
      </c>
      <c r="E578" s="88">
        <v>1.054490943806309</v>
      </c>
      <c r="F578" s="89">
        <f t="shared" si="56"/>
        <v>77932.799740898743</v>
      </c>
      <c r="G578" s="89">
        <f t="shared" si="57"/>
        <v>2000</v>
      </c>
      <c r="H578" s="89">
        <f t="shared" si="59"/>
        <v>75932.799740898743</v>
      </c>
      <c r="I578" s="89">
        <f t="shared" si="58"/>
        <v>0</v>
      </c>
      <c r="J578" s="89">
        <f t="shared" si="60"/>
        <v>6000</v>
      </c>
      <c r="K578" s="87">
        <f t="shared" si="61"/>
        <v>0</v>
      </c>
      <c r="L578" s="47">
        <f t="shared" si="62"/>
        <v>1</v>
      </c>
      <c r="M578" s="82"/>
      <c r="N578" s="46"/>
      <c r="O578" s="16"/>
      <c r="S578" s="12"/>
    </row>
    <row r="579" spans="1:19">
      <c r="A579" s="87">
        <v>540</v>
      </c>
      <c r="B579" s="87">
        <v>18</v>
      </c>
      <c r="C579" s="87">
        <v>1990</v>
      </c>
      <c r="D579" s="88">
        <v>0.36499999999999999</v>
      </c>
      <c r="E579" s="88">
        <v>0.91781850300083301</v>
      </c>
      <c r="F579" s="89">
        <f t="shared" si="56"/>
        <v>9911.3142527623841</v>
      </c>
      <c r="G579" s="89">
        <f t="shared" si="57"/>
        <v>2000</v>
      </c>
      <c r="H579" s="89">
        <f t="shared" si="59"/>
        <v>7911.3142527623841</v>
      </c>
      <c r="I579" s="89">
        <f t="shared" si="58"/>
        <v>0</v>
      </c>
      <c r="J579" s="89">
        <f t="shared" si="60"/>
        <v>6000</v>
      </c>
      <c r="K579" s="87">
        <f t="shared" si="61"/>
        <v>0</v>
      </c>
      <c r="L579" s="47">
        <f t="shared" si="62"/>
        <v>1</v>
      </c>
      <c r="M579" s="82"/>
      <c r="N579" s="46"/>
      <c r="O579" s="16"/>
      <c r="S579" s="12"/>
    </row>
    <row r="580" spans="1:19">
      <c r="A580" s="87">
        <v>541</v>
      </c>
      <c r="B580" s="87">
        <v>19</v>
      </c>
      <c r="C580" s="87">
        <v>1990</v>
      </c>
      <c r="D580" s="88">
        <v>0.505</v>
      </c>
      <c r="E580" s="88">
        <v>1.1167405500420269</v>
      </c>
      <c r="F580" s="89">
        <f t="shared" si="56"/>
        <v>13712.914240123297</v>
      </c>
      <c r="G580" s="89">
        <f t="shared" si="57"/>
        <v>2000</v>
      </c>
      <c r="H580" s="89">
        <f t="shared" si="59"/>
        <v>11712.914240123297</v>
      </c>
      <c r="I580" s="89">
        <f t="shared" si="58"/>
        <v>0</v>
      </c>
      <c r="J580" s="89">
        <f t="shared" si="60"/>
        <v>6000</v>
      </c>
      <c r="K580" s="87">
        <f t="shared" si="61"/>
        <v>0</v>
      </c>
      <c r="L580" s="47">
        <f t="shared" si="62"/>
        <v>1</v>
      </c>
      <c r="M580" s="82"/>
      <c r="N580" s="46"/>
      <c r="O580" s="16"/>
      <c r="S580" s="12"/>
    </row>
    <row r="581" spans="1:19">
      <c r="A581" s="87">
        <v>542</v>
      </c>
      <c r="B581" s="87">
        <v>20</v>
      </c>
      <c r="C581" s="87">
        <v>1990</v>
      </c>
      <c r="D581" s="88">
        <v>2.1150000000000002</v>
      </c>
      <c r="E581" s="88">
        <v>0.84180590465316896</v>
      </c>
      <c r="F581" s="89">
        <f t="shared" si="56"/>
        <v>57431.314094773814</v>
      </c>
      <c r="G581" s="89">
        <f t="shared" si="57"/>
        <v>2000</v>
      </c>
      <c r="H581" s="89">
        <f t="shared" si="59"/>
        <v>55431.314094773814</v>
      </c>
      <c r="I581" s="89">
        <f t="shared" si="58"/>
        <v>0</v>
      </c>
      <c r="J581" s="89">
        <f t="shared" si="60"/>
        <v>6000</v>
      </c>
      <c r="K581" s="87">
        <f t="shared" si="61"/>
        <v>0</v>
      </c>
      <c r="L581" s="47">
        <f t="shared" si="62"/>
        <v>1</v>
      </c>
      <c r="M581" s="82"/>
      <c r="N581" s="46"/>
      <c r="O581" s="16"/>
      <c r="S581" s="12"/>
    </row>
    <row r="582" spans="1:19">
      <c r="A582" s="87">
        <v>543</v>
      </c>
      <c r="B582" s="87">
        <v>21</v>
      </c>
      <c r="C582" s="87">
        <v>1990</v>
      </c>
      <c r="D582" s="88">
        <v>0.74</v>
      </c>
      <c r="E582" s="88">
        <v>1.0174110225842881</v>
      </c>
      <c r="F582" s="89">
        <f t="shared" si="56"/>
        <v>20094.171361764831</v>
      </c>
      <c r="G582" s="89">
        <f t="shared" si="57"/>
        <v>2000</v>
      </c>
      <c r="H582" s="89">
        <f t="shared" si="59"/>
        <v>18094.171361764831</v>
      </c>
      <c r="I582" s="89">
        <f t="shared" si="58"/>
        <v>0</v>
      </c>
      <c r="J582" s="89">
        <f t="shared" si="60"/>
        <v>6000</v>
      </c>
      <c r="K582" s="87">
        <f t="shared" si="61"/>
        <v>0</v>
      </c>
      <c r="L582" s="47">
        <f t="shared" si="62"/>
        <v>1</v>
      </c>
      <c r="M582" s="82"/>
      <c r="N582" s="46"/>
      <c r="O582" s="16"/>
      <c r="S582" s="12"/>
    </row>
    <row r="583" spans="1:19">
      <c r="A583" s="87">
        <v>544</v>
      </c>
      <c r="B583" s="87">
        <v>22</v>
      </c>
      <c r="C583" s="87">
        <v>1990</v>
      </c>
      <c r="D583" s="88">
        <v>1.345</v>
      </c>
      <c r="E583" s="88">
        <v>1.3851909434689951</v>
      </c>
      <c r="F583" s="89">
        <f t="shared" si="56"/>
        <v>36522.514164288776</v>
      </c>
      <c r="G583" s="89">
        <f t="shared" si="57"/>
        <v>2000</v>
      </c>
      <c r="H583" s="89">
        <f t="shared" si="59"/>
        <v>34522.514164288776</v>
      </c>
      <c r="I583" s="89">
        <f t="shared" si="58"/>
        <v>0</v>
      </c>
      <c r="J583" s="89">
        <f t="shared" si="60"/>
        <v>6000</v>
      </c>
      <c r="K583" s="87">
        <f t="shared" si="61"/>
        <v>0</v>
      </c>
      <c r="L583" s="47">
        <f t="shared" si="62"/>
        <v>1</v>
      </c>
      <c r="M583" s="82"/>
      <c r="N583" s="46"/>
      <c r="O583" s="16"/>
      <c r="S583" s="12"/>
    </row>
    <row r="584" spans="1:19">
      <c r="A584" s="87">
        <v>545</v>
      </c>
      <c r="B584" s="87">
        <v>23</v>
      </c>
      <c r="C584" s="87">
        <v>1990</v>
      </c>
      <c r="D584" s="88">
        <v>0.43000000000000005</v>
      </c>
      <c r="E584" s="88">
        <v>1.2581811010788597</v>
      </c>
      <c r="F584" s="89">
        <f t="shared" si="56"/>
        <v>11676.34281832281</v>
      </c>
      <c r="G584" s="89">
        <f t="shared" si="57"/>
        <v>2000</v>
      </c>
      <c r="H584" s="89">
        <f t="shared" si="59"/>
        <v>9676.3428183228098</v>
      </c>
      <c r="I584" s="89">
        <f t="shared" si="58"/>
        <v>0</v>
      </c>
      <c r="J584" s="89">
        <f t="shared" si="60"/>
        <v>6000</v>
      </c>
      <c r="K584" s="87">
        <f t="shared" si="61"/>
        <v>0</v>
      </c>
      <c r="L584" s="47">
        <f t="shared" si="62"/>
        <v>1</v>
      </c>
      <c r="M584" s="82"/>
      <c r="N584" s="46"/>
      <c r="O584" s="16"/>
      <c r="S584" s="12"/>
    </row>
    <row r="585" spans="1:19">
      <c r="A585" s="87">
        <v>546</v>
      </c>
      <c r="B585" s="87">
        <v>24</v>
      </c>
      <c r="C585" s="87">
        <v>1990</v>
      </c>
      <c r="D585" s="88">
        <v>4.1550000000000002</v>
      </c>
      <c r="E585" s="88">
        <v>1.4383224394777929</v>
      </c>
      <c r="F585" s="89">
        <f t="shared" si="56"/>
        <v>112826.05676774714</v>
      </c>
      <c r="G585" s="89">
        <f t="shared" si="57"/>
        <v>2000</v>
      </c>
      <c r="H585" s="89">
        <f t="shared" si="59"/>
        <v>110826.05676774714</v>
      </c>
      <c r="I585" s="89">
        <f t="shared" si="58"/>
        <v>0</v>
      </c>
      <c r="J585" s="89">
        <f t="shared" si="60"/>
        <v>6000</v>
      </c>
      <c r="K585" s="87">
        <f t="shared" si="61"/>
        <v>0</v>
      </c>
      <c r="L585" s="47">
        <f t="shared" si="62"/>
        <v>1</v>
      </c>
      <c r="M585" s="82"/>
      <c r="N585" s="46"/>
      <c r="O585" s="16"/>
      <c r="S585" s="12"/>
    </row>
    <row r="586" spans="1:19">
      <c r="A586" s="87">
        <v>547</v>
      </c>
      <c r="B586" s="87">
        <v>25</v>
      </c>
      <c r="C586" s="87">
        <v>1990</v>
      </c>
      <c r="D586" s="88">
        <v>1.865</v>
      </c>
      <c r="E586" s="88">
        <v>1.3301669277770878</v>
      </c>
      <c r="F586" s="89">
        <f t="shared" si="56"/>
        <v>50642.742688772174</v>
      </c>
      <c r="G586" s="89">
        <f t="shared" si="57"/>
        <v>2000</v>
      </c>
      <c r="H586" s="89">
        <f t="shared" si="59"/>
        <v>48642.742688772174</v>
      </c>
      <c r="I586" s="89">
        <f t="shared" si="58"/>
        <v>0</v>
      </c>
      <c r="J586" s="89">
        <f t="shared" si="60"/>
        <v>6000</v>
      </c>
      <c r="K586" s="87">
        <f t="shared" si="61"/>
        <v>0</v>
      </c>
      <c r="L586" s="47">
        <f t="shared" si="62"/>
        <v>1</v>
      </c>
      <c r="M586" s="82"/>
      <c r="N586" s="46"/>
      <c r="O586" s="16"/>
      <c r="S586" s="12"/>
    </row>
    <row r="587" spans="1:19">
      <c r="A587" s="87">
        <v>548</v>
      </c>
      <c r="B587" s="87">
        <v>26</v>
      </c>
      <c r="C587" s="87">
        <v>1990</v>
      </c>
      <c r="D587" s="88">
        <v>2.0449999999999999</v>
      </c>
      <c r="E587" s="88">
        <v>1.5056653527949297</v>
      </c>
      <c r="F587" s="89">
        <f t="shared" si="56"/>
        <v>55530.514101093351</v>
      </c>
      <c r="G587" s="89">
        <f t="shared" si="57"/>
        <v>2000</v>
      </c>
      <c r="H587" s="89">
        <f t="shared" si="59"/>
        <v>53530.514101093351</v>
      </c>
      <c r="I587" s="89">
        <f t="shared" si="58"/>
        <v>0</v>
      </c>
      <c r="J587" s="89">
        <f t="shared" si="60"/>
        <v>6000</v>
      </c>
      <c r="K587" s="87">
        <f t="shared" si="61"/>
        <v>0</v>
      </c>
      <c r="L587" s="47">
        <f t="shared" si="62"/>
        <v>1</v>
      </c>
      <c r="M587" s="82"/>
      <c r="N587" s="46"/>
      <c r="O587" s="16"/>
      <c r="S587" s="12"/>
    </row>
    <row r="588" spans="1:19">
      <c r="A588" s="87">
        <v>549</v>
      </c>
      <c r="B588" s="87">
        <v>27</v>
      </c>
      <c r="C588" s="87">
        <v>1990</v>
      </c>
      <c r="D588" s="88">
        <v>0.75</v>
      </c>
      <c r="E588" s="88">
        <v>1.4972051165830869</v>
      </c>
      <c r="F588" s="89">
        <f t="shared" si="56"/>
        <v>20365.714218004898</v>
      </c>
      <c r="G588" s="89">
        <f t="shared" si="57"/>
        <v>2000</v>
      </c>
      <c r="H588" s="89">
        <f t="shared" si="59"/>
        <v>18365.714218004898</v>
      </c>
      <c r="I588" s="89">
        <f t="shared" si="58"/>
        <v>0</v>
      </c>
      <c r="J588" s="89">
        <f t="shared" si="60"/>
        <v>6000</v>
      </c>
      <c r="K588" s="87">
        <f t="shared" si="61"/>
        <v>0</v>
      </c>
      <c r="L588" s="47">
        <f t="shared" si="62"/>
        <v>1</v>
      </c>
      <c r="M588" s="82"/>
      <c r="N588" s="46"/>
      <c r="O588" s="16"/>
      <c r="S588" s="12"/>
    </row>
    <row r="589" spans="1:19">
      <c r="A589" s="87">
        <v>550</v>
      </c>
      <c r="B589" s="87">
        <v>28</v>
      </c>
      <c r="C589" s="87">
        <v>1990</v>
      </c>
      <c r="D589" s="88">
        <v>0.73</v>
      </c>
      <c r="E589" s="88">
        <v>1.2759114160214049</v>
      </c>
      <c r="F589" s="89">
        <f t="shared" si="56"/>
        <v>19822.628505524768</v>
      </c>
      <c r="G589" s="89">
        <f t="shared" si="57"/>
        <v>2000</v>
      </c>
      <c r="H589" s="89">
        <f t="shared" si="59"/>
        <v>17822.628505524768</v>
      </c>
      <c r="I589" s="89">
        <f t="shared" si="58"/>
        <v>0</v>
      </c>
      <c r="J589" s="89">
        <f t="shared" si="60"/>
        <v>6000</v>
      </c>
      <c r="K589" s="87">
        <f t="shared" si="61"/>
        <v>0</v>
      </c>
      <c r="L589" s="47">
        <f t="shared" si="62"/>
        <v>1</v>
      </c>
      <c r="M589" s="82"/>
      <c r="N589" s="46"/>
      <c r="O589" s="16"/>
      <c r="S589" s="12"/>
    </row>
    <row r="590" spans="1:19">
      <c r="A590" s="87">
        <v>551</v>
      </c>
      <c r="B590" s="87">
        <v>29</v>
      </c>
      <c r="C590" s="87">
        <v>1990</v>
      </c>
      <c r="D590" s="88">
        <v>0.80500000000000005</v>
      </c>
      <c r="E590" s="88">
        <v>1.403795667859467</v>
      </c>
      <c r="F590" s="89">
        <f t="shared" si="56"/>
        <v>21859.199927325259</v>
      </c>
      <c r="G590" s="89">
        <f t="shared" si="57"/>
        <v>2000</v>
      </c>
      <c r="H590" s="89">
        <f t="shared" si="59"/>
        <v>19859.199927325259</v>
      </c>
      <c r="I590" s="89">
        <f t="shared" si="58"/>
        <v>0</v>
      </c>
      <c r="J590" s="89">
        <f t="shared" si="60"/>
        <v>6000</v>
      </c>
      <c r="K590" s="87">
        <f t="shared" si="61"/>
        <v>0</v>
      </c>
      <c r="L590" s="47">
        <f t="shared" si="62"/>
        <v>1</v>
      </c>
      <c r="M590" s="82"/>
      <c r="N590" s="46"/>
      <c r="O590" s="16"/>
      <c r="S590" s="12"/>
    </row>
    <row r="591" spans="1:19">
      <c r="A591" s="87">
        <v>552</v>
      </c>
      <c r="B591" s="87">
        <v>30</v>
      </c>
      <c r="C591" s="87">
        <v>1990</v>
      </c>
      <c r="D591" s="88">
        <v>2.78</v>
      </c>
      <c r="E591" s="88">
        <v>1.2111661404968941</v>
      </c>
      <c r="F591" s="89">
        <f t="shared" si="56"/>
        <v>75488.914034738147</v>
      </c>
      <c r="G591" s="89">
        <f t="shared" si="57"/>
        <v>2000</v>
      </c>
      <c r="H591" s="89">
        <f t="shared" si="59"/>
        <v>73488.914034738147</v>
      </c>
      <c r="I591" s="89">
        <f t="shared" si="58"/>
        <v>0</v>
      </c>
      <c r="J591" s="89">
        <f t="shared" si="60"/>
        <v>6000</v>
      </c>
      <c r="K591" s="87">
        <f t="shared" si="61"/>
        <v>0</v>
      </c>
      <c r="L591" s="47">
        <f t="shared" si="62"/>
        <v>1</v>
      </c>
      <c r="M591" s="82"/>
      <c r="N591" s="46"/>
      <c r="O591" s="16"/>
      <c r="S591" s="12"/>
    </row>
    <row r="592" spans="1:19">
      <c r="A592" s="87">
        <v>553</v>
      </c>
      <c r="B592" s="87">
        <v>31</v>
      </c>
      <c r="C592" s="87">
        <v>1990</v>
      </c>
      <c r="D592" s="88">
        <v>1.2</v>
      </c>
      <c r="E592" s="88">
        <v>1.243767321566003</v>
      </c>
      <c r="F592" s="89">
        <f t="shared" si="56"/>
        <v>32585.142748807837</v>
      </c>
      <c r="G592" s="89">
        <f t="shared" si="57"/>
        <v>2000</v>
      </c>
      <c r="H592" s="89">
        <f t="shared" si="59"/>
        <v>30585.142748807837</v>
      </c>
      <c r="I592" s="89">
        <f t="shared" si="58"/>
        <v>0</v>
      </c>
      <c r="J592" s="89">
        <f t="shared" si="60"/>
        <v>6000</v>
      </c>
      <c r="K592" s="87">
        <f t="shared" si="61"/>
        <v>0</v>
      </c>
      <c r="L592" s="47">
        <f t="shared" si="62"/>
        <v>1</v>
      </c>
      <c r="M592" s="82"/>
      <c r="N592" s="46"/>
      <c r="O592" s="16"/>
      <c r="S592" s="12"/>
    </row>
    <row r="593" spans="1:19">
      <c r="A593" s="87">
        <v>554</v>
      </c>
      <c r="B593" s="87">
        <v>32</v>
      </c>
      <c r="C593" s="87">
        <v>1990</v>
      </c>
      <c r="D593" s="88">
        <v>0</v>
      </c>
      <c r="E593" s="88">
        <v>1.2614685026503099</v>
      </c>
      <c r="F593" s="89">
        <f t="shared" si="56"/>
        <v>0</v>
      </c>
      <c r="G593" s="89">
        <f t="shared" si="57"/>
        <v>2000</v>
      </c>
      <c r="H593" s="89">
        <f t="shared" si="59"/>
        <v>-2000</v>
      </c>
      <c r="I593" s="89">
        <f t="shared" si="58"/>
        <v>2000</v>
      </c>
      <c r="J593" s="89">
        <f t="shared" si="60"/>
        <v>4000</v>
      </c>
      <c r="K593" s="87">
        <f t="shared" si="61"/>
        <v>0</v>
      </c>
      <c r="L593" s="47">
        <f t="shared" si="62"/>
        <v>1</v>
      </c>
      <c r="M593" s="82"/>
      <c r="N593" s="46"/>
      <c r="O593" s="16"/>
      <c r="S593" s="12"/>
    </row>
    <row r="594" spans="1:19">
      <c r="A594" s="87">
        <v>555</v>
      </c>
      <c r="B594" s="87">
        <v>33</v>
      </c>
      <c r="C594" s="87">
        <v>1990</v>
      </c>
      <c r="D594" s="88">
        <v>0.27500000000000002</v>
      </c>
      <c r="E594" s="88">
        <v>1.193286612956076</v>
      </c>
      <c r="F594" s="89">
        <f t="shared" si="56"/>
        <v>7467.4285466017964</v>
      </c>
      <c r="G594" s="89">
        <f t="shared" si="57"/>
        <v>2000</v>
      </c>
      <c r="H594" s="89">
        <f t="shared" si="59"/>
        <v>5467.4285466017964</v>
      </c>
      <c r="I594" s="89">
        <f t="shared" si="58"/>
        <v>0</v>
      </c>
      <c r="J594" s="89">
        <f t="shared" si="60"/>
        <v>6000</v>
      </c>
      <c r="K594" s="87">
        <f t="shared" si="61"/>
        <v>0</v>
      </c>
      <c r="L594" s="47">
        <f t="shared" si="62"/>
        <v>1</v>
      </c>
      <c r="M594" s="82"/>
      <c r="N594" s="46"/>
      <c r="O594" s="16"/>
      <c r="S594" s="12"/>
    </row>
    <row r="595" spans="1:19">
      <c r="A595" s="87">
        <v>556</v>
      </c>
      <c r="B595" s="87">
        <v>34</v>
      </c>
      <c r="C595" s="87">
        <v>1990</v>
      </c>
      <c r="D595" s="88">
        <v>0.05</v>
      </c>
      <c r="E595" s="88">
        <v>0.92476495968666095</v>
      </c>
      <c r="F595" s="89">
        <f t="shared" si="56"/>
        <v>1357.7142812003265</v>
      </c>
      <c r="G595" s="89">
        <f t="shared" si="57"/>
        <v>2000</v>
      </c>
      <c r="H595" s="89">
        <f t="shared" si="59"/>
        <v>-642.28571879967353</v>
      </c>
      <c r="I595" s="89">
        <f t="shared" si="58"/>
        <v>642.28571879967353</v>
      </c>
      <c r="J595" s="89">
        <f t="shared" si="60"/>
        <v>5357.7142812003267</v>
      </c>
      <c r="K595" s="87">
        <f t="shared" si="61"/>
        <v>0</v>
      </c>
      <c r="L595" s="47">
        <f t="shared" si="62"/>
        <v>1</v>
      </c>
      <c r="M595" s="82"/>
      <c r="N595" s="46"/>
      <c r="O595" s="16"/>
      <c r="S595" s="12"/>
    </row>
    <row r="596" spans="1:19">
      <c r="A596" s="87">
        <v>557</v>
      </c>
      <c r="B596" s="87">
        <v>35</v>
      </c>
      <c r="C596" s="87">
        <v>1990</v>
      </c>
      <c r="D596" s="88">
        <v>0.21</v>
      </c>
      <c r="E596" s="88">
        <v>1.1754074791160449</v>
      </c>
      <c r="F596" s="89">
        <f t="shared" si="56"/>
        <v>5702.3999810413716</v>
      </c>
      <c r="G596" s="89">
        <f t="shared" si="57"/>
        <v>2000</v>
      </c>
      <c r="H596" s="89">
        <f t="shared" si="59"/>
        <v>3702.3999810413716</v>
      </c>
      <c r="I596" s="89">
        <f t="shared" si="58"/>
        <v>0</v>
      </c>
      <c r="J596" s="89">
        <f t="shared" si="60"/>
        <v>6000</v>
      </c>
      <c r="K596" s="87">
        <f t="shared" si="61"/>
        <v>0</v>
      </c>
      <c r="L596" s="47">
        <f t="shared" si="62"/>
        <v>1</v>
      </c>
      <c r="M596" s="82"/>
      <c r="N596" s="46"/>
      <c r="O596" s="16"/>
      <c r="S596" s="12"/>
    </row>
    <row r="597" spans="1:19">
      <c r="A597" s="87">
        <v>558</v>
      </c>
      <c r="B597" s="87">
        <v>36</v>
      </c>
      <c r="C597" s="87">
        <v>1990</v>
      </c>
      <c r="D597" s="88">
        <v>0.71499999999999997</v>
      </c>
      <c r="E597" s="88">
        <v>1.039179526499092</v>
      </c>
      <c r="F597" s="89">
        <f t="shared" si="56"/>
        <v>19415.314221164666</v>
      </c>
      <c r="G597" s="89">
        <f t="shared" si="57"/>
        <v>2000</v>
      </c>
      <c r="H597" s="89">
        <f t="shared" si="59"/>
        <v>17415.314221164666</v>
      </c>
      <c r="I597" s="89">
        <f t="shared" si="58"/>
        <v>0</v>
      </c>
      <c r="J597" s="89">
        <f t="shared" si="60"/>
        <v>6000</v>
      </c>
      <c r="K597" s="87">
        <f t="shared" si="61"/>
        <v>0</v>
      </c>
      <c r="L597" s="47">
        <f t="shared" si="62"/>
        <v>1</v>
      </c>
      <c r="M597" s="82"/>
      <c r="N597" s="46"/>
      <c r="O597" s="16"/>
      <c r="S597" s="12"/>
    </row>
    <row r="598" spans="1:19">
      <c r="A598" s="87">
        <v>559</v>
      </c>
      <c r="B598" s="87">
        <v>37</v>
      </c>
      <c r="C598" s="87">
        <v>1990</v>
      </c>
      <c r="D598" s="88">
        <v>0.24000000000000002</v>
      </c>
      <c r="E598" s="88">
        <v>1.027894487140524</v>
      </c>
      <c r="F598" s="89">
        <f t="shared" si="56"/>
        <v>6517.0285497615687</v>
      </c>
      <c r="G598" s="89">
        <f t="shared" si="57"/>
        <v>2000</v>
      </c>
      <c r="H598" s="89">
        <f t="shared" si="59"/>
        <v>4517.0285497615687</v>
      </c>
      <c r="I598" s="89">
        <f t="shared" si="58"/>
        <v>0</v>
      </c>
      <c r="J598" s="89">
        <f t="shared" si="60"/>
        <v>6000</v>
      </c>
      <c r="K598" s="87">
        <f t="shared" si="61"/>
        <v>0</v>
      </c>
      <c r="L598" s="47">
        <f t="shared" si="62"/>
        <v>1</v>
      </c>
      <c r="M598" s="82"/>
      <c r="N598" s="46"/>
      <c r="O598" s="16"/>
      <c r="S598" s="12"/>
    </row>
    <row r="599" spans="1:19">
      <c r="A599" s="87">
        <v>560</v>
      </c>
      <c r="B599" s="87">
        <v>38</v>
      </c>
      <c r="C599" s="87">
        <v>1990</v>
      </c>
      <c r="D599" s="88">
        <v>0.90999999999999992</v>
      </c>
      <c r="E599" s="88">
        <v>0.6093224403233729</v>
      </c>
      <c r="F599" s="89">
        <f t="shared" si="56"/>
        <v>24710.399917845942</v>
      </c>
      <c r="G599" s="89">
        <f t="shared" si="57"/>
        <v>2000</v>
      </c>
      <c r="H599" s="89">
        <f t="shared" si="59"/>
        <v>22710.399917845942</v>
      </c>
      <c r="I599" s="89">
        <f t="shared" si="58"/>
        <v>0</v>
      </c>
      <c r="J599" s="89">
        <f t="shared" si="60"/>
        <v>6000</v>
      </c>
      <c r="K599" s="87">
        <f t="shared" si="61"/>
        <v>0</v>
      </c>
      <c r="L599" s="47">
        <f t="shared" si="62"/>
        <v>1</v>
      </c>
      <c r="M599" s="82"/>
      <c r="N599" s="46"/>
      <c r="O599" s="16"/>
      <c r="S599" s="12"/>
    </row>
    <row r="600" spans="1:19">
      <c r="A600" s="87">
        <v>561</v>
      </c>
      <c r="B600" s="87">
        <v>39</v>
      </c>
      <c r="C600" s="87">
        <v>1990</v>
      </c>
      <c r="D600" s="88">
        <v>0.01</v>
      </c>
      <c r="E600" s="88">
        <v>0.77553661338218094</v>
      </c>
      <c r="F600" s="89">
        <f t="shared" si="56"/>
        <v>271.5428562400653</v>
      </c>
      <c r="G600" s="89">
        <f t="shared" si="57"/>
        <v>2000</v>
      </c>
      <c r="H600" s="89">
        <f t="shared" si="59"/>
        <v>-1728.4571437599348</v>
      </c>
      <c r="I600" s="89">
        <f t="shared" si="58"/>
        <v>1728.4571437599348</v>
      </c>
      <c r="J600" s="89">
        <f t="shared" si="60"/>
        <v>4271.5428562400648</v>
      </c>
      <c r="K600" s="87">
        <f t="shared" si="61"/>
        <v>0</v>
      </c>
      <c r="L600" s="47">
        <f t="shared" si="62"/>
        <v>1</v>
      </c>
      <c r="M600" s="82"/>
      <c r="N600" s="46"/>
      <c r="O600" s="16"/>
      <c r="S600" s="12"/>
    </row>
    <row r="601" spans="1:19">
      <c r="A601" s="87">
        <v>562</v>
      </c>
      <c r="B601" s="87">
        <v>40</v>
      </c>
      <c r="C601" s="87">
        <v>1990</v>
      </c>
      <c r="D601" s="88">
        <v>0.52500000000000002</v>
      </c>
      <c r="E601" s="88">
        <v>0.74522125908239401</v>
      </c>
      <c r="F601" s="89">
        <f t="shared" si="56"/>
        <v>14255.999952603428</v>
      </c>
      <c r="G601" s="89">
        <f t="shared" si="57"/>
        <v>0</v>
      </c>
      <c r="H601" s="89">
        <f t="shared" si="59"/>
        <v>14255.999952603428</v>
      </c>
      <c r="I601" s="89">
        <f t="shared" si="58"/>
        <v>0</v>
      </c>
      <c r="J601" s="89">
        <f t="shared" si="60"/>
        <v>0</v>
      </c>
      <c r="K601" s="87">
        <f t="shared" si="61"/>
        <v>1</v>
      </c>
      <c r="L601" s="47">
        <f t="shared" si="62"/>
        <v>0</v>
      </c>
      <c r="M601" s="82"/>
      <c r="N601" s="46"/>
      <c r="O601" s="16"/>
      <c r="S601" s="12"/>
    </row>
    <row r="602" spans="1:19">
      <c r="A602" s="87">
        <v>563</v>
      </c>
      <c r="B602" s="87">
        <v>41</v>
      </c>
      <c r="C602" s="87">
        <v>1990</v>
      </c>
      <c r="D602" s="88">
        <v>0.245</v>
      </c>
      <c r="E602" s="88">
        <v>0.45565866095255103</v>
      </c>
      <c r="F602" s="89">
        <f t="shared" si="56"/>
        <v>6652.7999778815993</v>
      </c>
      <c r="G602" s="89">
        <f t="shared" si="57"/>
        <v>0</v>
      </c>
      <c r="H602" s="89">
        <f t="shared" si="59"/>
        <v>6652.7999778815993</v>
      </c>
      <c r="I602" s="89">
        <f t="shared" si="58"/>
        <v>0</v>
      </c>
      <c r="J602" s="89">
        <f t="shared" si="60"/>
        <v>0</v>
      </c>
      <c r="K602" s="87">
        <f t="shared" si="61"/>
        <v>1</v>
      </c>
      <c r="L602" s="47">
        <f t="shared" si="62"/>
        <v>0</v>
      </c>
      <c r="M602" s="82"/>
      <c r="N602" s="46"/>
      <c r="O602" s="16"/>
      <c r="S602" s="12"/>
    </row>
    <row r="603" spans="1:19">
      <c r="A603" s="87">
        <v>564</v>
      </c>
      <c r="B603" s="87">
        <v>42</v>
      </c>
      <c r="C603" s="87">
        <v>1990</v>
      </c>
      <c r="D603" s="88">
        <v>0.505</v>
      </c>
      <c r="E603" s="88">
        <v>0.39961098384436528</v>
      </c>
      <c r="F603" s="89">
        <f t="shared" si="56"/>
        <v>13712.914240123297</v>
      </c>
      <c r="G603" s="89">
        <f t="shared" si="57"/>
        <v>0</v>
      </c>
      <c r="H603" s="89">
        <f t="shared" si="59"/>
        <v>13712.914240123297</v>
      </c>
      <c r="I603" s="89">
        <f t="shared" si="58"/>
        <v>0</v>
      </c>
      <c r="J603" s="89">
        <f t="shared" si="60"/>
        <v>0</v>
      </c>
      <c r="K603" s="87">
        <f t="shared" si="61"/>
        <v>1</v>
      </c>
      <c r="L603" s="47">
        <f t="shared" si="62"/>
        <v>0</v>
      </c>
      <c r="M603" s="82"/>
      <c r="N603" s="46"/>
      <c r="O603" s="16"/>
      <c r="S603" s="12"/>
    </row>
    <row r="604" spans="1:19">
      <c r="A604" s="87">
        <v>565</v>
      </c>
      <c r="B604" s="87">
        <v>43</v>
      </c>
      <c r="C604" s="87">
        <v>1990</v>
      </c>
      <c r="D604" s="88">
        <v>5.0000000000000001E-3</v>
      </c>
      <c r="E604" s="88">
        <v>0.41059527517174399</v>
      </c>
      <c r="F604" s="89">
        <f t="shared" si="56"/>
        <v>135.77142812003265</v>
      </c>
      <c r="G604" s="89">
        <f t="shared" si="57"/>
        <v>0</v>
      </c>
      <c r="H604" s="89">
        <f t="shared" si="59"/>
        <v>135.77142812003265</v>
      </c>
      <c r="I604" s="89">
        <f t="shared" si="58"/>
        <v>0</v>
      </c>
      <c r="J604" s="89">
        <f t="shared" si="60"/>
        <v>0</v>
      </c>
      <c r="K604" s="87">
        <f t="shared" si="61"/>
        <v>1</v>
      </c>
      <c r="L604" s="47">
        <f t="shared" si="62"/>
        <v>0</v>
      </c>
      <c r="M604" s="82"/>
      <c r="N604" s="46"/>
      <c r="O604" s="16"/>
      <c r="S604" s="12"/>
    </row>
    <row r="605" spans="1:19">
      <c r="A605" s="87">
        <v>566</v>
      </c>
      <c r="B605" s="87">
        <v>44</v>
      </c>
      <c r="C605" s="87">
        <v>1990</v>
      </c>
      <c r="D605" s="88">
        <v>0.3</v>
      </c>
      <c r="E605" s="88">
        <v>0.40441232242214509</v>
      </c>
      <c r="F605" s="89">
        <f t="shared" si="56"/>
        <v>8146.2856872019593</v>
      </c>
      <c r="G605" s="89">
        <f t="shared" si="57"/>
        <v>0</v>
      </c>
      <c r="H605" s="89">
        <f t="shared" si="59"/>
        <v>8146.2856872019593</v>
      </c>
      <c r="I605" s="89">
        <f t="shared" si="58"/>
        <v>0</v>
      </c>
      <c r="J605" s="89">
        <f t="shared" si="60"/>
        <v>0</v>
      </c>
      <c r="K605" s="87">
        <f t="shared" si="61"/>
        <v>1</v>
      </c>
      <c r="L605" s="47">
        <f t="shared" si="62"/>
        <v>0</v>
      </c>
      <c r="M605" s="82"/>
      <c r="N605" s="46"/>
      <c r="O605" s="16"/>
      <c r="S605" s="12"/>
    </row>
    <row r="606" spans="1:19">
      <c r="A606" s="87">
        <v>567</v>
      </c>
      <c r="B606" s="87">
        <v>45</v>
      </c>
      <c r="C606" s="87">
        <v>1990</v>
      </c>
      <c r="D606" s="88">
        <v>0.01</v>
      </c>
      <c r="E606" s="88">
        <v>0.19698062972033961</v>
      </c>
      <c r="F606" s="89">
        <f t="shared" si="56"/>
        <v>271.5428562400653</v>
      </c>
      <c r="G606" s="89">
        <f t="shared" si="57"/>
        <v>0</v>
      </c>
      <c r="H606" s="89">
        <f t="shared" si="59"/>
        <v>271.5428562400653</v>
      </c>
      <c r="I606" s="89">
        <f t="shared" si="58"/>
        <v>0</v>
      </c>
      <c r="J606" s="89">
        <f t="shared" si="60"/>
        <v>0</v>
      </c>
      <c r="K606" s="87">
        <f t="shared" si="61"/>
        <v>1</v>
      </c>
      <c r="L606" s="47">
        <f t="shared" si="62"/>
        <v>0</v>
      </c>
      <c r="M606" s="82"/>
      <c r="N606" s="46"/>
      <c r="O606" s="16"/>
      <c r="S606" s="12"/>
    </row>
    <row r="607" spans="1:19">
      <c r="A607" s="87">
        <v>568</v>
      </c>
      <c r="B607" s="87">
        <v>46</v>
      </c>
      <c r="C607" s="87">
        <v>1990</v>
      </c>
      <c r="D607" s="88">
        <v>2.5000000000000001E-2</v>
      </c>
      <c r="E607" s="88">
        <v>0.28424074774157049</v>
      </c>
      <c r="F607" s="89">
        <f t="shared" si="56"/>
        <v>678.85714060016323</v>
      </c>
      <c r="G607" s="89">
        <f t="shared" si="57"/>
        <v>0</v>
      </c>
      <c r="H607" s="89">
        <f t="shared" si="59"/>
        <v>678.85714060016323</v>
      </c>
      <c r="I607" s="89">
        <f t="shared" si="58"/>
        <v>0</v>
      </c>
      <c r="J607" s="89">
        <f t="shared" si="60"/>
        <v>0</v>
      </c>
      <c r="K607" s="87">
        <f t="shared" si="61"/>
        <v>1</v>
      </c>
      <c r="L607" s="47">
        <f t="shared" si="62"/>
        <v>0</v>
      </c>
      <c r="M607" s="82"/>
      <c r="N607" s="46"/>
      <c r="O607" s="16"/>
      <c r="S607" s="12"/>
    </row>
    <row r="608" spans="1:19">
      <c r="A608" s="87">
        <v>569</v>
      </c>
      <c r="B608" s="87">
        <v>47</v>
      </c>
      <c r="C608" s="87">
        <v>1990</v>
      </c>
      <c r="D608" s="88">
        <v>0.01</v>
      </c>
      <c r="E608" s="88">
        <v>0.17212637777718698</v>
      </c>
      <c r="F608" s="89">
        <f t="shared" si="56"/>
        <v>271.5428562400653</v>
      </c>
      <c r="G608" s="89">
        <f t="shared" si="57"/>
        <v>0</v>
      </c>
      <c r="H608" s="89">
        <f t="shared" si="59"/>
        <v>271.5428562400653</v>
      </c>
      <c r="I608" s="89">
        <f t="shared" si="58"/>
        <v>0</v>
      </c>
      <c r="J608" s="89">
        <f t="shared" si="60"/>
        <v>0</v>
      </c>
      <c r="K608" s="87">
        <f t="shared" si="61"/>
        <v>1</v>
      </c>
      <c r="L608" s="47">
        <f t="shared" si="62"/>
        <v>0</v>
      </c>
      <c r="M608" s="82"/>
      <c r="N608" s="46"/>
      <c r="O608" s="16"/>
      <c r="S608" s="12"/>
    </row>
    <row r="609" spans="1:19">
      <c r="A609" s="87">
        <v>570</v>
      </c>
      <c r="B609" s="87">
        <v>48</v>
      </c>
      <c r="C609" s="87">
        <v>1990</v>
      </c>
      <c r="D609" s="88">
        <v>0</v>
      </c>
      <c r="E609" s="88">
        <v>0</v>
      </c>
      <c r="F609" s="89">
        <f t="shared" si="56"/>
        <v>0</v>
      </c>
      <c r="G609" s="89">
        <f t="shared" si="57"/>
        <v>0</v>
      </c>
      <c r="H609" s="89">
        <f t="shared" si="59"/>
        <v>0</v>
      </c>
      <c r="I609" s="89">
        <f t="shared" si="58"/>
        <v>0</v>
      </c>
      <c r="J609" s="89">
        <f t="shared" si="60"/>
        <v>0</v>
      </c>
      <c r="K609" s="87">
        <f t="shared" si="61"/>
        <v>1</v>
      </c>
      <c r="L609" s="47">
        <f t="shared" si="62"/>
        <v>0</v>
      </c>
      <c r="M609" s="82"/>
      <c r="N609" s="46"/>
      <c r="O609" s="16"/>
      <c r="S609" s="12"/>
    </row>
    <row r="610" spans="1:19">
      <c r="A610" s="87">
        <v>571</v>
      </c>
      <c r="B610" s="87">
        <v>49</v>
      </c>
      <c r="C610" s="87">
        <v>1990</v>
      </c>
      <c r="D610" s="88">
        <v>0</v>
      </c>
      <c r="E610" s="88">
        <v>0</v>
      </c>
      <c r="F610" s="89">
        <f t="shared" si="56"/>
        <v>0</v>
      </c>
      <c r="G610" s="89">
        <f t="shared" si="57"/>
        <v>0</v>
      </c>
      <c r="H610" s="89">
        <f t="shared" si="59"/>
        <v>0</v>
      </c>
      <c r="I610" s="89">
        <f t="shared" si="58"/>
        <v>0</v>
      </c>
      <c r="J610" s="89">
        <f t="shared" si="60"/>
        <v>0</v>
      </c>
      <c r="K610" s="87">
        <f t="shared" si="61"/>
        <v>1</v>
      </c>
      <c r="L610" s="47">
        <f t="shared" si="62"/>
        <v>0</v>
      </c>
      <c r="M610" s="82"/>
      <c r="N610" s="46"/>
      <c r="O610" s="16"/>
      <c r="S610" s="12"/>
    </row>
    <row r="611" spans="1:19">
      <c r="A611" s="87">
        <v>572</v>
      </c>
      <c r="B611" s="87">
        <v>50</v>
      </c>
      <c r="C611" s="87">
        <v>1990</v>
      </c>
      <c r="D611" s="88">
        <v>0</v>
      </c>
      <c r="E611" s="88">
        <v>0</v>
      </c>
      <c r="F611" s="89">
        <f t="shared" si="56"/>
        <v>0</v>
      </c>
      <c r="G611" s="89">
        <f t="shared" si="57"/>
        <v>0</v>
      </c>
      <c r="H611" s="89">
        <f t="shared" si="59"/>
        <v>0</v>
      </c>
      <c r="I611" s="89">
        <f t="shared" si="58"/>
        <v>0</v>
      </c>
      <c r="J611" s="89">
        <f t="shared" si="60"/>
        <v>0</v>
      </c>
      <c r="K611" s="87">
        <f t="shared" si="61"/>
        <v>1</v>
      </c>
      <c r="L611" s="47">
        <f t="shared" si="62"/>
        <v>0</v>
      </c>
      <c r="M611" s="82"/>
      <c r="N611" s="46"/>
      <c r="O611" s="16"/>
      <c r="S611" s="12"/>
    </row>
    <row r="612" spans="1:19">
      <c r="A612" s="87">
        <v>573</v>
      </c>
      <c r="B612" s="87">
        <v>51</v>
      </c>
      <c r="C612" s="87">
        <v>1990</v>
      </c>
      <c r="D612" s="88">
        <v>0</v>
      </c>
      <c r="E612" s="88">
        <v>0</v>
      </c>
      <c r="F612" s="89">
        <f t="shared" si="56"/>
        <v>0</v>
      </c>
      <c r="G612" s="89">
        <f t="shared" si="57"/>
        <v>0</v>
      </c>
      <c r="H612" s="89">
        <f t="shared" si="59"/>
        <v>0</v>
      </c>
      <c r="I612" s="89">
        <f t="shared" si="58"/>
        <v>0</v>
      </c>
      <c r="J612" s="89">
        <f t="shared" si="60"/>
        <v>0</v>
      </c>
      <c r="K612" s="87">
        <f t="shared" si="61"/>
        <v>1</v>
      </c>
      <c r="L612" s="47">
        <f t="shared" si="62"/>
        <v>0</v>
      </c>
      <c r="M612" s="82"/>
      <c r="N612" s="46"/>
      <c r="O612" s="16"/>
      <c r="S612" s="12"/>
    </row>
    <row r="613" spans="1:19">
      <c r="A613" s="87">
        <v>574</v>
      </c>
      <c r="B613" s="87">
        <v>52</v>
      </c>
      <c r="C613" s="87">
        <v>1990</v>
      </c>
      <c r="D613" s="88">
        <v>0</v>
      </c>
      <c r="E613" s="88">
        <v>0</v>
      </c>
      <c r="F613" s="89">
        <f t="shared" si="56"/>
        <v>0</v>
      </c>
      <c r="G613" s="89">
        <f t="shared" si="57"/>
        <v>0</v>
      </c>
      <c r="H613" s="89">
        <f t="shared" si="59"/>
        <v>0</v>
      </c>
      <c r="I613" s="89">
        <f t="shared" si="58"/>
        <v>0</v>
      </c>
      <c r="J613" s="89">
        <f t="shared" si="60"/>
        <v>0</v>
      </c>
      <c r="K613" s="87">
        <f t="shared" si="61"/>
        <v>1</v>
      </c>
      <c r="L613" s="47">
        <f t="shared" si="62"/>
        <v>0</v>
      </c>
      <c r="M613" s="82"/>
      <c r="N613" s="46"/>
      <c r="O613" s="16"/>
      <c r="S613" s="12"/>
    </row>
    <row r="614" spans="1:19">
      <c r="A614" s="87">
        <v>575</v>
      </c>
      <c r="B614" s="87">
        <v>1</v>
      </c>
      <c r="C614" s="87">
        <v>1991</v>
      </c>
      <c r="D614" s="88">
        <v>0</v>
      </c>
      <c r="E614" s="88">
        <v>0</v>
      </c>
      <c r="F614" s="89">
        <f t="shared" si="56"/>
        <v>0</v>
      </c>
      <c r="G614" s="89">
        <f t="shared" si="57"/>
        <v>0</v>
      </c>
      <c r="H614" s="89">
        <f t="shared" si="59"/>
        <v>0</v>
      </c>
      <c r="I614" s="89">
        <f t="shared" si="58"/>
        <v>0</v>
      </c>
      <c r="J614" s="89">
        <f t="shared" si="60"/>
        <v>0</v>
      </c>
      <c r="K614" s="87">
        <f t="shared" si="61"/>
        <v>1</v>
      </c>
      <c r="L614" s="47">
        <f t="shared" si="62"/>
        <v>0</v>
      </c>
      <c r="M614" s="82"/>
      <c r="N614" s="46"/>
      <c r="O614" s="16"/>
      <c r="S614" s="12"/>
    </row>
    <row r="615" spans="1:19">
      <c r="A615" s="87">
        <v>576</v>
      </c>
      <c r="B615" s="87">
        <v>2</v>
      </c>
      <c r="C615" s="87">
        <v>1991</v>
      </c>
      <c r="D615" s="88">
        <v>0</v>
      </c>
      <c r="E615" s="88">
        <v>0</v>
      </c>
      <c r="F615" s="89">
        <f t="shared" si="56"/>
        <v>0</v>
      </c>
      <c r="G615" s="89">
        <f t="shared" si="57"/>
        <v>0</v>
      </c>
      <c r="H615" s="89">
        <f t="shared" si="59"/>
        <v>0</v>
      </c>
      <c r="I615" s="89">
        <f t="shared" si="58"/>
        <v>0</v>
      </c>
      <c r="J615" s="89">
        <f t="shared" si="60"/>
        <v>0</v>
      </c>
      <c r="K615" s="87">
        <f t="shared" si="61"/>
        <v>1</v>
      </c>
      <c r="L615" s="47">
        <f t="shared" si="62"/>
        <v>0</v>
      </c>
      <c r="M615" s="82"/>
      <c r="N615" s="46"/>
      <c r="O615" s="16"/>
      <c r="S615" s="12"/>
    </row>
    <row r="616" spans="1:19">
      <c r="A616" s="87">
        <v>577</v>
      </c>
      <c r="B616" s="87">
        <v>3</v>
      </c>
      <c r="C616" s="87">
        <v>1991</v>
      </c>
      <c r="D616" s="88">
        <v>0</v>
      </c>
      <c r="E616" s="88">
        <v>0</v>
      </c>
      <c r="F616" s="89">
        <f t="shared" ref="F616:F679" si="63">D616*$F$10*43560/12/0.133680556</f>
        <v>0</v>
      </c>
      <c r="G616" s="89">
        <f t="shared" ref="G616:G679" si="64">IF(AND(B616&gt;=$F$11,B616&lt;=$G$11),$F$14,0)</f>
        <v>0</v>
      </c>
      <c r="H616" s="89">
        <f t="shared" si="59"/>
        <v>0</v>
      </c>
      <c r="I616" s="89">
        <f t="shared" ref="I616:I679" si="65">IF(B616&gt;43,0,IF(AND(H616&gt;=0,(I615-H616)&lt;=0),0,IF(H616&lt;=0,ABS(H616)+I615,I615-H616)))</f>
        <v>0</v>
      </c>
      <c r="J616" s="89">
        <f t="shared" si="60"/>
        <v>0</v>
      </c>
      <c r="K616" s="87">
        <f t="shared" si="61"/>
        <v>1</v>
      </c>
      <c r="L616" s="47">
        <f t="shared" si="62"/>
        <v>0</v>
      </c>
      <c r="M616" s="82"/>
      <c r="N616" s="46"/>
      <c r="O616" s="16"/>
      <c r="S616" s="12"/>
    </row>
    <row r="617" spans="1:19">
      <c r="A617" s="87">
        <v>578</v>
      </c>
      <c r="B617" s="87">
        <v>4</v>
      </c>
      <c r="C617" s="87">
        <v>1991</v>
      </c>
      <c r="D617" s="88">
        <v>0</v>
      </c>
      <c r="E617" s="88">
        <v>0</v>
      </c>
      <c r="F617" s="89">
        <f t="shared" si="63"/>
        <v>0</v>
      </c>
      <c r="G617" s="89">
        <f t="shared" si="64"/>
        <v>0</v>
      </c>
      <c r="H617" s="89">
        <f t="shared" ref="H617:H680" si="66">F617-G617</f>
        <v>0</v>
      </c>
      <c r="I617" s="89">
        <f t="shared" si="65"/>
        <v>0</v>
      </c>
      <c r="J617" s="89">
        <f t="shared" ref="J617:J680" si="67">IF(L617=0,0,IF(J616+H617&lt;=0,0,IF(J616+H617&gt;=$F$13,$F$13,J616+H617)))</f>
        <v>0</v>
      </c>
      <c r="K617" s="87">
        <f t="shared" ref="K617:K680" si="68">IF(AND(J617&gt;0,G617&lt;=$F$13),0,1)</f>
        <v>1</v>
      </c>
      <c r="L617" s="47">
        <f t="shared" ref="L617:L680" si="69">IF(OR(B617&gt;43,B617&gt;$G$11,B617&lt;$F$11),0,1)</f>
        <v>0</v>
      </c>
      <c r="M617" s="82"/>
      <c r="N617" s="46"/>
      <c r="O617" s="16"/>
      <c r="S617" s="12"/>
    </row>
    <row r="618" spans="1:19">
      <c r="A618" s="87">
        <v>579</v>
      </c>
      <c r="B618" s="87">
        <v>5</v>
      </c>
      <c r="C618" s="87">
        <v>1991</v>
      </c>
      <c r="D618" s="88">
        <v>0</v>
      </c>
      <c r="E618" s="88">
        <v>0</v>
      </c>
      <c r="F618" s="89">
        <f t="shared" si="63"/>
        <v>0</v>
      </c>
      <c r="G618" s="89">
        <f t="shared" si="64"/>
        <v>0</v>
      </c>
      <c r="H618" s="89">
        <f t="shared" si="66"/>
        <v>0</v>
      </c>
      <c r="I618" s="89">
        <f t="shared" si="65"/>
        <v>0</v>
      </c>
      <c r="J618" s="89">
        <f t="shared" si="67"/>
        <v>0</v>
      </c>
      <c r="K618" s="87">
        <f t="shared" si="68"/>
        <v>1</v>
      </c>
      <c r="L618" s="47">
        <f t="shared" si="69"/>
        <v>0</v>
      </c>
      <c r="M618" s="82"/>
      <c r="N618" s="46"/>
      <c r="O618" s="16"/>
      <c r="S618" s="12"/>
    </row>
    <row r="619" spans="1:19">
      <c r="A619" s="87">
        <v>580</v>
      </c>
      <c r="B619" s="87">
        <v>6</v>
      </c>
      <c r="C619" s="87">
        <v>1991</v>
      </c>
      <c r="D619" s="88">
        <v>0</v>
      </c>
      <c r="E619" s="88">
        <v>0</v>
      </c>
      <c r="F619" s="89">
        <f t="shared" si="63"/>
        <v>0</v>
      </c>
      <c r="G619" s="89">
        <f t="shared" si="64"/>
        <v>0</v>
      </c>
      <c r="H619" s="89">
        <f t="shared" si="66"/>
        <v>0</v>
      </c>
      <c r="I619" s="89">
        <f t="shared" si="65"/>
        <v>0</v>
      </c>
      <c r="J619" s="89">
        <f t="shared" si="67"/>
        <v>0</v>
      </c>
      <c r="K619" s="87">
        <f t="shared" si="68"/>
        <v>1</v>
      </c>
      <c r="L619" s="47">
        <f t="shared" si="69"/>
        <v>0</v>
      </c>
      <c r="M619" s="82"/>
      <c r="N619" s="46"/>
      <c r="O619" s="16"/>
      <c r="S619" s="12"/>
    </row>
    <row r="620" spans="1:19">
      <c r="A620" s="87">
        <v>581</v>
      </c>
      <c r="B620" s="87">
        <v>7</v>
      </c>
      <c r="C620" s="87">
        <v>1991</v>
      </c>
      <c r="D620" s="88">
        <v>0</v>
      </c>
      <c r="E620" s="88">
        <v>0</v>
      </c>
      <c r="F620" s="89">
        <f t="shared" si="63"/>
        <v>0</v>
      </c>
      <c r="G620" s="89">
        <f t="shared" si="64"/>
        <v>0</v>
      </c>
      <c r="H620" s="89">
        <f t="shared" si="66"/>
        <v>0</v>
      </c>
      <c r="I620" s="89">
        <f t="shared" si="65"/>
        <v>0</v>
      </c>
      <c r="J620" s="89">
        <f t="shared" si="67"/>
        <v>0</v>
      </c>
      <c r="K620" s="87">
        <f t="shared" si="68"/>
        <v>1</v>
      </c>
      <c r="L620" s="47">
        <f t="shared" si="69"/>
        <v>0</v>
      </c>
      <c r="M620" s="82"/>
      <c r="N620" s="46"/>
      <c r="O620" s="16"/>
      <c r="S620" s="12"/>
    </row>
    <row r="621" spans="1:19">
      <c r="A621" s="87">
        <v>582</v>
      </c>
      <c r="B621" s="87">
        <v>8</v>
      </c>
      <c r="C621" s="87">
        <v>1991</v>
      </c>
      <c r="D621" s="88">
        <v>0</v>
      </c>
      <c r="E621" s="88">
        <v>0</v>
      </c>
      <c r="F621" s="89">
        <f t="shared" si="63"/>
        <v>0</v>
      </c>
      <c r="G621" s="89">
        <f t="shared" si="64"/>
        <v>0</v>
      </c>
      <c r="H621" s="89">
        <f t="shared" si="66"/>
        <v>0</v>
      </c>
      <c r="I621" s="89">
        <f t="shared" si="65"/>
        <v>0</v>
      </c>
      <c r="J621" s="89">
        <f t="shared" si="67"/>
        <v>0</v>
      </c>
      <c r="K621" s="87">
        <f t="shared" si="68"/>
        <v>1</v>
      </c>
      <c r="L621" s="47">
        <f t="shared" si="69"/>
        <v>0</v>
      </c>
      <c r="M621" s="82"/>
      <c r="N621" s="46"/>
      <c r="O621" s="16"/>
      <c r="S621" s="12"/>
    </row>
    <row r="622" spans="1:19">
      <c r="A622" s="87">
        <v>583</v>
      </c>
      <c r="B622" s="87">
        <v>9</v>
      </c>
      <c r="C622" s="87">
        <v>1991</v>
      </c>
      <c r="D622" s="88">
        <v>0</v>
      </c>
      <c r="E622" s="88">
        <v>0</v>
      </c>
      <c r="F622" s="89">
        <f t="shared" si="63"/>
        <v>0</v>
      </c>
      <c r="G622" s="89">
        <f t="shared" si="64"/>
        <v>0</v>
      </c>
      <c r="H622" s="89">
        <f t="shared" si="66"/>
        <v>0</v>
      </c>
      <c r="I622" s="89">
        <f t="shared" si="65"/>
        <v>0</v>
      </c>
      <c r="J622" s="89">
        <f t="shared" si="67"/>
        <v>0</v>
      </c>
      <c r="K622" s="87">
        <f t="shared" si="68"/>
        <v>1</v>
      </c>
      <c r="L622" s="47">
        <f t="shared" si="69"/>
        <v>0</v>
      </c>
      <c r="M622" s="82"/>
      <c r="N622" s="46"/>
      <c r="O622" s="16"/>
      <c r="S622" s="12"/>
    </row>
    <row r="623" spans="1:19">
      <c r="A623" s="87">
        <v>584</v>
      </c>
      <c r="B623" s="87">
        <v>10</v>
      </c>
      <c r="C623" s="87">
        <v>1991</v>
      </c>
      <c r="D623" s="88">
        <v>0</v>
      </c>
      <c r="E623" s="88">
        <v>0</v>
      </c>
      <c r="F623" s="89">
        <f t="shared" si="63"/>
        <v>0</v>
      </c>
      <c r="G623" s="89">
        <f t="shared" si="64"/>
        <v>0</v>
      </c>
      <c r="H623" s="89">
        <f t="shared" si="66"/>
        <v>0</v>
      </c>
      <c r="I623" s="89">
        <f t="shared" si="65"/>
        <v>0</v>
      </c>
      <c r="J623" s="89">
        <f t="shared" si="67"/>
        <v>0</v>
      </c>
      <c r="K623" s="87">
        <f t="shared" si="68"/>
        <v>1</v>
      </c>
      <c r="L623" s="47">
        <f t="shared" si="69"/>
        <v>0</v>
      </c>
      <c r="M623" s="82"/>
      <c r="N623" s="46"/>
      <c r="O623" s="16"/>
      <c r="S623" s="12"/>
    </row>
    <row r="624" spans="1:19">
      <c r="A624" s="87">
        <v>585</v>
      </c>
      <c r="B624" s="87">
        <v>11</v>
      </c>
      <c r="C624" s="87">
        <v>1991</v>
      </c>
      <c r="D624" s="88">
        <v>0.16</v>
      </c>
      <c r="E624" s="88">
        <v>0.27141444854205488</v>
      </c>
      <c r="F624" s="89">
        <f t="shared" si="63"/>
        <v>4344.6856998410449</v>
      </c>
      <c r="G624" s="89">
        <f t="shared" si="64"/>
        <v>0</v>
      </c>
      <c r="H624" s="89">
        <f t="shared" si="66"/>
        <v>4344.6856998410449</v>
      </c>
      <c r="I624" s="89">
        <f t="shared" si="65"/>
        <v>0</v>
      </c>
      <c r="J624" s="89">
        <f t="shared" si="67"/>
        <v>0</v>
      </c>
      <c r="K624" s="87">
        <f t="shared" si="68"/>
        <v>1</v>
      </c>
      <c r="L624" s="47">
        <f t="shared" si="69"/>
        <v>0</v>
      </c>
      <c r="M624" s="82"/>
      <c r="N624" s="46"/>
      <c r="O624" s="16"/>
      <c r="S624" s="12"/>
    </row>
    <row r="625" spans="1:19">
      <c r="A625" s="87">
        <v>586</v>
      </c>
      <c r="B625" s="87">
        <v>12</v>
      </c>
      <c r="C625" s="87">
        <v>1991</v>
      </c>
      <c r="D625" s="88">
        <v>1.2100000000000002</v>
      </c>
      <c r="E625" s="88">
        <v>0.38194940905923047</v>
      </c>
      <c r="F625" s="89">
        <f t="shared" si="63"/>
        <v>32856.685605047904</v>
      </c>
      <c r="G625" s="89">
        <f t="shared" si="64"/>
        <v>0</v>
      </c>
      <c r="H625" s="89">
        <f t="shared" si="66"/>
        <v>32856.685605047904</v>
      </c>
      <c r="I625" s="89">
        <f t="shared" si="65"/>
        <v>0</v>
      </c>
      <c r="J625" s="89">
        <f t="shared" si="67"/>
        <v>0</v>
      </c>
      <c r="K625" s="87">
        <f t="shared" si="68"/>
        <v>1</v>
      </c>
      <c r="L625" s="47">
        <f t="shared" si="69"/>
        <v>0</v>
      </c>
      <c r="M625" s="82"/>
      <c r="N625" s="46"/>
      <c r="O625" s="16"/>
      <c r="S625" s="12"/>
    </row>
    <row r="626" spans="1:19">
      <c r="A626" s="87">
        <v>587</v>
      </c>
      <c r="B626" s="87">
        <v>13</v>
      </c>
      <c r="C626" s="87">
        <v>1991</v>
      </c>
      <c r="D626" s="88">
        <v>0.51</v>
      </c>
      <c r="E626" s="88">
        <v>0.57388110177684593</v>
      </c>
      <c r="F626" s="89">
        <f t="shared" si="63"/>
        <v>13848.685668243332</v>
      </c>
      <c r="G626" s="89">
        <f t="shared" si="64"/>
        <v>2000</v>
      </c>
      <c r="H626" s="89">
        <f t="shared" si="66"/>
        <v>11848.685668243332</v>
      </c>
      <c r="I626" s="89">
        <f t="shared" si="65"/>
        <v>0</v>
      </c>
      <c r="J626" s="89">
        <f t="shared" si="67"/>
        <v>6000</v>
      </c>
      <c r="K626" s="87">
        <f t="shared" si="68"/>
        <v>0</v>
      </c>
      <c r="L626" s="47">
        <f t="shared" si="69"/>
        <v>1</v>
      </c>
      <c r="M626" s="82"/>
      <c r="N626" s="46"/>
      <c r="O626" s="16"/>
      <c r="S626" s="12"/>
    </row>
    <row r="627" spans="1:19">
      <c r="A627" s="87">
        <v>588</v>
      </c>
      <c r="B627" s="87">
        <v>14</v>
      </c>
      <c r="C627" s="87">
        <v>1991</v>
      </c>
      <c r="D627" s="88">
        <v>2.5000000000000001E-2</v>
      </c>
      <c r="E627" s="88">
        <v>0.92771732188837397</v>
      </c>
      <c r="F627" s="89">
        <f t="shared" si="63"/>
        <v>678.85714060016323</v>
      </c>
      <c r="G627" s="89">
        <f t="shared" si="64"/>
        <v>2000</v>
      </c>
      <c r="H627" s="89">
        <f t="shared" si="66"/>
        <v>-1321.1428593998367</v>
      </c>
      <c r="I627" s="89">
        <f t="shared" si="65"/>
        <v>1321.1428593998367</v>
      </c>
      <c r="J627" s="89">
        <f t="shared" si="67"/>
        <v>4678.8571406001629</v>
      </c>
      <c r="K627" s="87">
        <f t="shared" si="68"/>
        <v>0</v>
      </c>
      <c r="L627" s="47">
        <f t="shared" si="69"/>
        <v>1</v>
      </c>
      <c r="M627" s="82"/>
      <c r="N627" s="46"/>
      <c r="O627" s="16"/>
      <c r="S627" s="12"/>
    </row>
    <row r="628" spans="1:19">
      <c r="A628" s="87">
        <v>589</v>
      </c>
      <c r="B628" s="87">
        <v>15</v>
      </c>
      <c r="C628" s="87">
        <v>1991</v>
      </c>
      <c r="D628" s="88">
        <v>1.2250000000000001</v>
      </c>
      <c r="E628" s="88">
        <v>0.60274444820409823</v>
      </c>
      <c r="F628" s="89">
        <f t="shared" si="63"/>
        <v>33263.999889408005</v>
      </c>
      <c r="G628" s="89">
        <f t="shared" si="64"/>
        <v>2000</v>
      </c>
      <c r="H628" s="89">
        <f t="shared" si="66"/>
        <v>31263.999889408005</v>
      </c>
      <c r="I628" s="89">
        <f t="shared" si="65"/>
        <v>0</v>
      </c>
      <c r="J628" s="89">
        <f t="shared" si="67"/>
        <v>6000</v>
      </c>
      <c r="K628" s="87">
        <f t="shared" si="68"/>
        <v>0</v>
      </c>
      <c r="L628" s="47">
        <f t="shared" si="69"/>
        <v>1</v>
      </c>
      <c r="M628" s="82"/>
      <c r="N628" s="46"/>
      <c r="O628" s="16"/>
      <c r="S628" s="12"/>
    </row>
    <row r="629" spans="1:19">
      <c r="A629" s="87">
        <v>590</v>
      </c>
      <c r="B629" s="87">
        <v>16</v>
      </c>
      <c r="C629" s="87">
        <v>1991</v>
      </c>
      <c r="D629" s="88">
        <v>0.51</v>
      </c>
      <c r="E629" s="88">
        <v>0.70371653471527995</v>
      </c>
      <c r="F629" s="89">
        <f t="shared" si="63"/>
        <v>13848.685668243332</v>
      </c>
      <c r="G629" s="89">
        <f t="shared" si="64"/>
        <v>2000</v>
      </c>
      <c r="H629" s="89">
        <f t="shared" si="66"/>
        <v>11848.685668243332</v>
      </c>
      <c r="I629" s="89">
        <f t="shared" si="65"/>
        <v>0</v>
      </c>
      <c r="J629" s="89">
        <f t="shared" si="67"/>
        <v>6000</v>
      </c>
      <c r="K629" s="87">
        <f t="shared" si="68"/>
        <v>0</v>
      </c>
      <c r="L629" s="47">
        <f t="shared" si="69"/>
        <v>1</v>
      </c>
      <c r="M629" s="82"/>
      <c r="N629" s="46"/>
      <c r="O629" s="16"/>
      <c r="S629" s="12"/>
    </row>
    <row r="630" spans="1:19">
      <c r="A630" s="87">
        <v>591</v>
      </c>
      <c r="B630" s="87">
        <v>17</v>
      </c>
      <c r="C630" s="87">
        <v>1991</v>
      </c>
      <c r="D630" s="88">
        <v>0.39</v>
      </c>
      <c r="E630" s="88">
        <v>0.91521062898774497</v>
      </c>
      <c r="F630" s="89">
        <f t="shared" si="63"/>
        <v>10590.171393362547</v>
      </c>
      <c r="G630" s="89">
        <f t="shared" si="64"/>
        <v>2000</v>
      </c>
      <c r="H630" s="89">
        <f t="shared" si="66"/>
        <v>8590.171393362547</v>
      </c>
      <c r="I630" s="89">
        <f t="shared" si="65"/>
        <v>0</v>
      </c>
      <c r="J630" s="89">
        <f t="shared" si="67"/>
        <v>6000</v>
      </c>
      <c r="K630" s="87">
        <f t="shared" si="68"/>
        <v>0</v>
      </c>
      <c r="L630" s="47">
        <f t="shared" si="69"/>
        <v>1</v>
      </c>
      <c r="M630" s="82"/>
      <c r="N630" s="46"/>
      <c r="O630" s="16"/>
      <c r="S630" s="12"/>
    </row>
    <row r="631" spans="1:19">
      <c r="A631" s="87">
        <v>592</v>
      </c>
      <c r="B631" s="87">
        <v>18</v>
      </c>
      <c r="C631" s="87">
        <v>1991</v>
      </c>
      <c r="D631" s="88">
        <v>2.02</v>
      </c>
      <c r="E631" s="88">
        <v>0.72377204650584692</v>
      </c>
      <c r="F631" s="89">
        <f t="shared" si="63"/>
        <v>54851.656960493186</v>
      </c>
      <c r="G631" s="89">
        <f t="shared" si="64"/>
        <v>2000</v>
      </c>
      <c r="H631" s="89">
        <f t="shared" si="66"/>
        <v>52851.656960493186</v>
      </c>
      <c r="I631" s="89">
        <f t="shared" si="65"/>
        <v>0</v>
      </c>
      <c r="J631" s="89">
        <f t="shared" si="67"/>
        <v>6000</v>
      </c>
      <c r="K631" s="87">
        <f t="shared" si="68"/>
        <v>0</v>
      </c>
      <c r="L631" s="47">
        <f t="shared" si="69"/>
        <v>1</v>
      </c>
      <c r="M631" s="82"/>
      <c r="N631" s="46"/>
      <c r="O631" s="16"/>
      <c r="S631" s="12"/>
    </row>
    <row r="632" spans="1:19">
      <c r="A632" s="87">
        <v>593</v>
      </c>
      <c r="B632" s="87">
        <v>19</v>
      </c>
      <c r="C632" s="87">
        <v>1991</v>
      </c>
      <c r="D632" s="88">
        <v>1.8900000000000001</v>
      </c>
      <c r="E632" s="88">
        <v>0.89434527467831892</v>
      </c>
      <c r="F632" s="89">
        <f t="shared" si="63"/>
        <v>51321.599829372346</v>
      </c>
      <c r="G632" s="89">
        <f t="shared" si="64"/>
        <v>2000</v>
      </c>
      <c r="H632" s="89">
        <f t="shared" si="66"/>
        <v>49321.599829372346</v>
      </c>
      <c r="I632" s="89">
        <f t="shared" si="65"/>
        <v>0</v>
      </c>
      <c r="J632" s="89">
        <f t="shared" si="67"/>
        <v>6000</v>
      </c>
      <c r="K632" s="87">
        <f t="shared" si="68"/>
        <v>0</v>
      </c>
      <c r="L632" s="47">
        <f t="shared" si="69"/>
        <v>1</v>
      </c>
      <c r="M632" s="82"/>
      <c r="N632" s="46"/>
      <c r="O632" s="16"/>
      <c r="S632" s="12"/>
    </row>
    <row r="633" spans="1:19">
      <c r="A633" s="87">
        <v>594</v>
      </c>
      <c r="B633" s="87">
        <v>20</v>
      </c>
      <c r="C633" s="87">
        <v>1991</v>
      </c>
      <c r="D633" s="88">
        <v>0.89999999999999991</v>
      </c>
      <c r="E633" s="88">
        <v>1.2176673215926248</v>
      </c>
      <c r="F633" s="89">
        <f t="shared" si="63"/>
        <v>24438.857061605875</v>
      </c>
      <c r="G633" s="89">
        <f t="shared" si="64"/>
        <v>2000</v>
      </c>
      <c r="H633" s="89">
        <f t="shared" si="66"/>
        <v>22438.857061605875</v>
      </c>
      <c r="I633" s="89">
        <f t="shared" si="65"/>
        <v>0</v>
      </c>
      <c r="J633" s="89">
        <f t="shared" si="67"/>
        <v>6000</v>
      </c>
      <c r="K633" s="87">
        <f t="shared" si="68"/>
        <v>0</v>
      </c>
      <c r="L633" s="47">
        <f t="shared" si="69"/>
        <v>1</v>
      </c>
      <c r="M633" s="82"/>
      <c r="N633" s="46"/>
      <c r="O633" s="16"/>
      <c r="S633" s="12"/>
    </row>
    <row r="634" spans="1:19">
      <c r="A634" s="87">
        <v>595</v>
      </c>
      <c r="B634" s="87">
        <v>21</v>
      </c>
      <c r="C634" s="87">
        <v>1991</v>
      </c>
      <c r="D634" s="88">
        <v>0.83500000000000008</v>
      </c>
      <c r="E634" s="88">
        <v>1.092929920145054</v>
      </c>
      <c r="F634" s="89">
        <f t="shared" si="63"/>
        <v>22673.828496045458</v>
      </c>
      <c r="G634" s="89">
        <f t="shared" si="64"/>
        <v>2000</v>
      </c>
      <c r="H634" s="89">
        <f t="shared" si="66"/>
        <v>20673.828496045458</v>
      </c>
      <c r="I634" s="89">
        <f t="shared" si="65"/>
        <v>0</v>
      </c>
      <c r="J634" s="89">
        <f t="shared" si="67"/>
        <v>6000</v>
      </c>
      <c r="K634" s="87">
        <f t="shared" si="68"/>
        <v>0</v>
      </c>
      <c r="L634" s="47">
        <f t="shared" si="69"/>
        <v>1</v>
      </c>
      <c r="M634" s="82"/>
      <c r="N634" s="46"/>
      <c r="O634" s="16"/>
      <c r="S634" s="12"/>
    </row>
    <row r="635" spans="1:19">
      <c r="A635" s="87">
        <v>596</v>
      </c>
      <c r="B635" s="87">
        <v>22</v>
      </c>
      <c r="C635" s="87">
        <v>1991</v>
      </c>
      <c r="D635" s="88">
        <v>2.17</v>
      </c>
      <c r="E635" s="88">
        <v>1.3070484238636608</v>
      </c>
      <c r="F635" s="89">
        <f t="shared" si="63"/>
        <v>58924.799804094167</v>
      </c>
      <c r="G635" s="89">
        <f t="shared" si="64"/>
        <v>2000</v>
      </c>
      <c r="H635" s="89">
        <f t="shared" si="66"/>
        <v>56924.799804094167</v>
      </c>
      <c r="I635" s="89">
        <f t="shared" si="65"/>
        <v>0</v>
      </c>
      <c r="J635" s="89">
        <f t="shared" si="67"/>
        <v>6000</v>
      </c>
      <c r="K635" s="87">
        <f t="shared" si="68"/>
        <v>0</v>
      </c>
      <c r="L635" s="47">
        <f t="shared" si="69"/>
        <v>1</v>
      </c>
      <c r="M635" s="82"/>
      <c r="N635" s="46"/>
      <c r="O635" s="16"/>
      <c r="S635" s="12"/>
    </row>
    <row r="636" spans="1:19">
      <c r="A636" s="87">
        <v>597</v>
      </c>
      <c r="B636" s="87">
        <v>23</v>
      </c>
      <c r="C636" s="87">
        <v>1991</v>
      </c>
      <c r="D636" s="88">
        <v>0.01</v>
      </c>
      <c r="E636" s="88">
        <v>1.3398688962711289</v>
      </c>
      <c r="F636" s="89">
        <f t="shared" si="63"/>
        <v>271.5428562400653</v>
      </c>
      <c r="G636" s="89">
        <f t="shared" si="64"/>
        <v>2000</v>
      </c>
      <c r="H636" s="89">
        <f t="shared" si="66"/>
        <v>-1728.4571437599348</v>
      </c>
      <c r="I636" s="89">
        <f t="shared" si="65"/>
        <v>1728.4571437599348</v>
      </c>
      <c r="J636" s="89">
        <f t="shared" si="67"/>
        <v>4271.5428562400648</v>
      </c>
      <c r="K636" s="87">
        <f t="shared" si="68"/>
        <v>0</v>
      </c>
      <c r="L636" s="47">
        <f t="shared" si="69"/>
        <v>1</v>
      </c>
      <c r="M636" s="82"/>
      <c r="N636" s="46"/>
      <c r="O636" s="16"/>
      <c r="S636" s="12"/>
    </row>
    <row r="637" spans="1:19">
      <c r="A637" s="87">
        <v>598</v>
      </c>
      <c r="B637" s="87">
        <v>24</v>
      </c>
      <c r="C637" s="87">
        <v>1991</v>
      </c>
      <c r="D637" s="88">
        <v>0.255</v>
      </c>
      <c r="E637" s="88">
        <v>1.471364565428342</v>
      </c>
      <c r="F637" s="89">
        <f t="shared" si="63"/>
        <v>6924.3428341216659</v>
      </c>
      <c r="G637" s="89">
        <f t="shared" si="64"/>
        <v>2000</v>
      </c>
      <c r="H637" s="89">
        <f t="shared" si="66"/>
        <v>4924.3428341216659</v>
      </c>
      <c r="I637" s="89">
        <f t="shared" si="65"/>
        <v>0</v>
      </c>
      <c r="J637" s="89">
        <f t="shared" si="67"/>
        <v>6000</v>
      </c>
      <c r="K637" s="87">
        <f t="shared" si="68"/>
        <v>0</v>
      </c>
      <c r="L637" s="47">
        <f t="shared" si="69"/>
        <v>1</v>
      </c>
      <c r="M637" s="82"/>
      <c r="N637" s="46"/>
      <c r="O637" s="16"/>
      <c r="S637" s="12"/>
    </row>
    <row r="638" spans="1:19">
      <c r="A638" s="87">
        <v>599</v>
      </c>
      <c r="B638" s="87">
        <v>25</v>
      </c>
      <c r="C638" s="87">
        <v>1991</v>
      </c>
      <c r="D638" s="88">
        <v>0.77</v>
      </c>
      <c r="E638" s="88">
        <v>1.4385543292413359</v>
      </c>
      <c r="F638" s="89">
        <f t="shared" si="63"/>
        <v>20908.799930485031</v>
      </c>
      <c r="G638" s="89">
        <f t="shared" si="64"/>
        <v>2000</v>
      </c>
      <c r="H638" s="89">
        <f t="shared" si="66"/>
        <v>18908.799930485031</v>
      </c>
      <c r="I638" s="89">
        <f t="shared" si="65"/>
        <v>0</v>
      </c>
      <c r="J638" s="89">
        <f t="shared" si="67"/>
        <v>6000</v>
      </c>
      <c r="K638" s="87">
        <f t="shared" si="68"/>
        <v>0</v>
      </c>
      <c r="L638" s="47">
        <f t="shared" si="69"/>
        <v>1</v>
      </c>
      <c r="M638" s="82"/>
      <c r="N638" s="46"/>
      <c r="O638" s="16"/>
      <c r="S638" s="12"/>
    </row>
    <row r="639" spans="1:19">
      <c r="A639" s="87">
        <v>600</v>
      </c>
      <c r="B639" s="87">
        <v>26</v>
      </c>
      <c r="C639" s="87">
        <v>1991</v>
      </c>
      <c r="D639" s="88">
        <v>5.5E-2</v>
      </c>
      <c r="E639" s="88">
        <v>1.541264565357044</v>
      </c>
      <c r="F639" s="89">
        <f t="shared" si="63"/>
        <v>1493.4857093203591</v>
      </c>
      <c r="G639" s="89">
        <f t="shared" si="64"/>
        <v>2000</v>
      </c>
      <c r="H639" s="89">
        <f t="shared" si="66"/>
        <v>-506.51429067964091</v>
      </c>
      <c r="I639" s="89">
        <f t="shared" si="65"/>
        <v>506.51429067964091</v>
      </c>
      <c r="J639" s="89">
        <f t="shared" si="67"/>
        <v>5493.4857093203591</v>
      </c>
      <c r="K639" s="87">
        <f t="shared" si="68"/>
        <v>0</v>
      </c>
      <c r="L639" s="47">
        <f t="shared" si="69"/>
        <v>1</v>
      </c>
      <c r="M639" s="82"/>
      <c r="N639" s="46"/>
      <c r="O639" s="16"/>
      <c r="S639" s="12"/>
    </row>
    <row r="640" spans="1:19">
      <c r="A640" s="87">
        <v>601</v>
      </c>
      <c r="B640" s="87">
        <v>27</v>
      </c>
      <c r="C640" s="87">
        <v>1991</v>
      </c>
      <c r="D640" s="88">
        <v>1.81</v>
      </c>
      <c r="E640" s="88">
        <v>1.3478393687039438</v>
      </c>
      <c r="F640" s="89">
        <f t="shared" si="63"/>
        <v>49149.25697945182</v>
      </c>
      <c r="G640" s="89">
        <f t="shared" si="64"/>
        <v>2000</v>
      </c>
      <c r="H640" s="89">
        <f t="shared" si="66"/>
        <v>47149.25697945182</v>
      </c>
      <c r="I640" s="89">
        <f t="shared" si="65"/>
        <v>0</v>
      </c>
      <c r="J640" s="89">
        <f t="shared" si="67"/>
        <v>6000</v>
      </c>
      <c r="K640" s="87">
        <f t="shared" si="68"/>
        <v>0</v>
      </c>
      <c r="L640" s="47">
        <f t="shared" si="69"/>
        <v>1</v>
      </c>
      <c r="M640" s="82"/>
      <c r="N640" s="46"/>
      <c r="O640" s="16"/>
      <c r="S640" s="12"/>
    </row>
    <row r="641" spans="1:19">
      <c r="A641" s="87">
        <v>602</v>
      </c>
      <c r="B641" s="87">
        <v>28</v>
      </c>
      <c r="C641" s="87">
        <v>1991</v>
      </c>
      <c r="D641" s="88">
        <v>0.73499999999999999</v>
      </c>
      <c r="E641" s="88">
        <v>1.312896455353759</v>
      </c>
      <c r="F641" s="89">
        <f t="shared" si="63"/>
        <v>19958.399933644796</v>
      </c>
      <c r="G641" s="89">
        <f t="shared" si="64"/>
        <v>2000</v>
      </c>
      <c r="H641" s="89">
        <f t="shared" si="66"/>
        <v>17958.399933644796</v>
      </c>
      <c r="I641" s="89">
        <f t="shared" si="65"/>
        <v>0</v>
      </c>
      <c r="J641" s="89">
        <f t="shared" si="67"/>
        <v>6000</v>
      </c>
      <c r="K641" s="87">
        <f t="shared" si="68"/>
        <v>0</v>
      </c>
      <c r="L641" s="47">
        <f t="shared" si="69"/>
        <v>1</v>
      </c>
      <c r="M641" s="82"/>
      <c r="N641" s="46"/>
      <c r="O641" s="16"/>
      <c r="S641" s="12"/>
    </row>
    <row r="642" spans="1:19">
      <c r="A642" s="87">
        <v>603</v>
      </c>
      <c r="B642" s="87">
        <v>29</v>
      </c>
      <c r="C642" s="87">
        <v>1991</v>
      </c>
      <c r="D642" s="88">
        <v>0.96</v>
      </c>
      <c r="E642" s="88">
        <v>1.4966003921742548</v>
      </c>
      <c r="F642" s="89">
        <f t="shared" si="63"/>
        <v>26068.114199046267</v>
      </c>
      <c r="G642" s="89">
        <f t="shared" si="64"/>
        <v>2000</v>
      </c>
      <c r="H642" s="89">
        <f t="shared" si="66"/>
        <v>24068.114199046267</v>
      </c>
      <c r="I642" s="89">
        <f t="shared" si="65"/>
        <v>0</v>
      </c>
      <c r="J642" s="89">
        <f t="shared" si="67"/>
        <v>6000</v>
      </c>
      <c r="K642" s="87">
        <f t="shared" si="68"/>
        <v>0</v>
      </c>
      <c r="L642" s="47">
        <f t="shared" si="69"/>
        <v>1</v>
      </c>
      <c r="M642" s="82"/>
      <c r="N642" s="46"/>
      <c r="O642" s="16"/>
      <c r="S642" s="12"/>
    </row>
    <row r="643" spans="1:19">
      <c r="A643" s="87">
        <v>604</v>
      </c>
      <c r="B643" s="87">
        <v>30</v>
      </c>
      <c r="C643" s="87">
        <v>1991</v>
      </c>
      <c r="D643" s="88">
        <v>0.92</v>
      </c>
      <c r="E643" s="88">
        <v>1.2293874003208278</v>
      </c>
      <c r="F643" s="89">
        <f t="shared" si="63"/>
        <v>24981.942774086008</v>
      </c>
      <c r="G643" s="89">
        <f t="shared" si="64"/>
        <v>2000</v>
      </c>
      <c r="H643" s="89">
        <f t="shared" si="66"/>
        <v>22981.942774086008</v>
      </c>
      <c r="I643" s="89">
        <f t="shared" si="65"/>
        <v>0</v>
      </c>
      <c r="J643" s="89">
        <f t="shared" si="67"/>
        <v>6000</v>
      </c>
      <c r="K643" s="87">
        <f t="shared" si="68"/>
        <v>0</v>
      </c>
      <c r="L643" s="47">
        <f t="shared" si="69"/>
        <v>1</v>
      </c>
      <c r="M643" s="82"/>
      <c r="N643" s="46"/>
      <c r="O643" s="16"/>
      <c r="S643" s="12"/>
    </row>
    <row r="644" spans="1:19">
      <c r="A644" s="87">
        <v>605</v>
      </c>
      <c r="B644" s="87">
        <v>31</v>
      </c>
      <c r="C644" s="87">
        <v>1991</v>
      </c>
      <c r="D644" s="88">
        <v>1.0149999999999999</v>
      </c>
      <c r="E644" s="88">
        <v>1.0696539359168269</v>
      </c>
      <c r="F644" s="89">
        <f t="shared" si="63"/>
        <v>27561.599908366621</v>
      </c>
      <c r="G644" s="89">
        <f t="shared" si="64"/>
        <v>2000</v>
      </c>
      <c r="H644" s="89">
        <f t="shared" si="66"/>
        <v>25561.599908366621</v>
      </c>
      <c r="I644" s="89">
        <f t="shared" si="65"/>
        <v>0</v>
      </c>
      <c r="J644" s="89">
        <f t="shared" si="67"/>
        <v>6000</v>
      </c>
      <c r="K644" s="87">
        <f t="shared" si="68"/>
        <v>0</v>
      </c>
      <c r="L644" s="47">
        <f t="shared" si="69"/>
        <v>1</v>
      </c>
      <c r="M644" s="82"/>
      <c r="N644" s="46"/>
      <c r="O644" s="16"/>
      <c r="S644" s="12"/>
    </row>
    <row r="645" spans="1:19">
      <c r="A645" s="87">
        <v>606</v>
      </c>
      <c r="B645" s="87">
        <v>32</v>
      </c>
      <c r="C645" s="87">
        <v>1991</v>
      </c>
      <c r="D645" s="88">
        <v>1.01</v>
      </c>
      <c r="E645" s="88">
        <v>1.065890550093894</v>
      </c>
      <c r="F645" s="89">
        <f t="shared" si="63"/>
        <v>27425.828480246593</v>
      </c>
      <c r="G645" s="89">
        <f t="shared" si="64"/>
        <v>2000</v>
      </c>
      <c r="H645" s="89">
        <f t="shared" si="66"/>
        <v>25425.828480246593</v>
      </c>
      <c r="I645" s="89">
        <f t="shared" si="65"/>
        <v>0</v>
      </c>
      <c r="J645" s="89">
        <f t="shared" si="67"/>
        <v>6000</v>
      </c>
      <c r="K645" s="87">
        <f t="shared" si="68"/>
        <v>0</v>
      </c>
      <c r="L645" s="47">
        <f t="shared" si="69"/>
        <v>1</v>
      </c>
      <c r="M645" s="82"/>
      <c r="N645" s="46"/>
      <c r="O645" s="16"/>
      <c r="S645" s="12"/>
    </row>
    <row r="646" spans="1:19">
      <c r="A646" s="87">
        <v>607</v>
      </c>
      <c r="B646" s="87">
        <v>33</v>
      </c>
      <c r="C646" s="87">
        <v>1991</v>
      </c>
      <c r="D646" s="88">
        <v>9.5000000000000001E-2</v>
      </c>
      <c r="E646" s="88">
        <v>1.2919578726979508</v>
      </c>
      <c r="F646" s="89">
        <f t="shared" si="63"/>
        <v>2579.6571342806201</v>
      </c>
      <c r="G646" s="89">
        <f t="shared" si="64"/>
        <v>2000</v>
      </c>
      <c r="H646" s="89">
        <f t="shared" si="66"/>
        <v>579.65713428062008</v>
      </c>
      <c r="I646" s="89">
        <f t="shared" si="65"/>
        <v>0</v>
      </c>
      <c r="J646" s="89">
        <f t="shared" si="67"/>
        <v>6000</v>
      </c>
      <c r="K646" s="87">
        <f t="shared" si="68"/>
        <v>0</v>
      </c>
      <c r="L646" s="47">
        <f t="shared" si="69"/>
        <v>1</v>
      </c>
      <c r="M646" s="82"/>
      <c r="N646" s="46"/>
      <c r="O646" s="16"/>
      <c r="S646" s="12"/>
    </row>
    <row r="647" spans="1:19">
      <c r="A647" s="87">
        <v>608</v>
      </c>
      <c r="B647" s="87">
        <v>34</v>
      </c>
      <c r="C647" s="87">
        <v>1991</v>
      </c>
      <c r="D647" s="88">
        <v>0.83499999999999996</v>
      </c>
      <c r="E647" s="88">
        <v>1.1519901563052848</v>
      </c>
      <c r="F647" s="89">
        <f t="shared" si="63"/>
        <v>22673.828496045451</v>
      </c>
      <c r="G647" s="89">
        <f t="shared" si="64"/>
        <v>2000</v>
      </c>
      <c r="H647" s="89">
        <f t="shared" si="66"/>
        <v>20673.828496045451</v>
      </c>
      <c r="I647" s="89">
        <f t="shared" si="65"/>
        <v>0</v>
      </c>
      <c r="J647" s="89">
        <f t="shared" si="67"/>
        <v>6000</v>
      </c>
      <c r="K647" s="87">
        <f t="shared" si="68"/>
        <v>0</v>
      </c>
      <c r="L647" s="47">
        <f t="shared" si="69"/>
        <v>1</v>
      </c>
      <c r="M647" s="82"/>
      <c r="N647" s="46"/>
      <c r="O647" s="16"/>
      <c r="S647" s="12"/>
    </row>
    <row r="648" spans="1:19">
      <c r="A648" s="87">
        <v>609</v>
      </c>
      <c r="B648" s="87">
        <v>35</v>
      </c>
      <c r="C648" s="87">
        <v>1991</v>
      </c>
      <c r="D648" s="88">
        <v>0.21000000000000002</v>
      </c>
      <c r="E648" s="88">
        <v>1.2326370066167258</v>
      </c>
      <c r="F648" s="89">
        <f t="shared" si="63"/>
        <v>5702.3999810413716</v>
      </c>
      <c r="G648" s="89">
        <f t="shared" si="64"/>
        <v>2000</v>
      </c>
      <c r="H648" s="89">
        <f t="shared" si="66"/>
        <v>3702.3999810413716</v>
      </c>
      <c r="I648" s="89">
        <f t="shared" si="65"/>
        <v>0</v>
      </c>
      <c r="J648" s="89">
        <f t="shared" si="67"/>
        <v>6000</v>
      </c>
      <c r="K648" s="87">
        <f t="shared" si="68"/>
        <v>0</v>
      </c>
      <c r="L648" s="47">
        <f t="shared" si="69"/>
        <v>1</v>
      </c>
      <c r="M648" s="82"/>
      <c r="N648" s="46"/>
      <c r="O648" s="16"/>
      <c r="S648" s="12"/>
    </row>
    <row r="649" spans="1:19">
      <c r="A649" s="87">
        <v>610</v>
      </c>
      <c r="B649" s="87">
        <v>36</v>
      </c>
      <c r="C649" s="87">
        <v>1991</v>
      </c>
      <c r="D649" s="88">
        <v>1.71</v>
      </c>
      <c r="E649" s="88">
        <v>1.05949212490357</v>
      </c>
      <c r="F649" s="89">
        <f t="shared" si="63"/>
        <v>46433.828417051162</v>
      </c>
      <c r="G649" s="89">
        <f t="shared" si="64"/>
        <v>2000</v>
      </c>
      <c r="H649" s="89">
        <f t="shared" si="66"/>
        <v>44433.828417051162</v>
      </c>
      <c r="I649" s="89">
        <f t="shared" si="65"/>
        <v>0</v>
      </c>
      <c r="J649" s="89">
        <f t="shared" si="67"/>
        <v>6000</v>
      </c>
      <c r="K649" s="87">
        <f t="shared" si="68"/>
        <v>0</v>
      </c>
      <c r="L649" s="47">
        <f t="shared" si="69"/>
        <v>1</v>
      </c>
      <c r="M649" s="82"/>
      <c r="N649" s="46"/>
      <c r="O649" s="16"/>
      <c r="S649" s="12"/>
    </row>
    <row r="650" spans="1:19">
      <c r="A650" s="87">
        <v>611</v>
      </c>
      <c r="B650" s="87">
        <v>37</v>
      </c>
      <c r="C650" s="87">
        <v>1991</v>
      </c>
      <c r="D650" s="88">
        <v>3.375</v>
      </c>
      <c r="E650" s="88">
        <v>0.6920106292154089</v>
      </c>
      <c r="F650" s="89">
        <f t="shared" si="63"/>
        <v>91645.71398102204</v>
      </c>
      <c r="G650" s="89">
        <f t="shared" si="64"/>
        <v>2000</v>
      </c>
      <c r="H650" s="89">
        <f t="shared" si="66"/>
        <v>89645.71398102204</v>
      </c>
      <c r="I650" s="89">
        <f t="shared" si="65"/>
        <v>0</v>
      </c>
      <c r="J650" s="89">
        <f t="shared" si="67"/>
        <v>6000</v>
      </c>
      <c r="K650" s="87">
        <f t="shared" si="68"/>
        <v>0</v>
      </c>
      <c r="L650" s="47">
        <f t="shared" si="69"/>
        <v>1</v>
      </c>
      <c r="M650" s="82"/>
      <c r="N650" s="46"/>
      <c r="O650" s="16"/>
      <c r="S650" s="12"/>
    </row>
    <row r="651" spans="1:19">
      <c r="A651" s="87">
        <v>612</v>
      </c>
      <c r="B651" s="87">
        <v>38</v>
      </c>
      <c r="C651" s="87">
        <v>1991</v>
      </c>
      <c r="D651" s="88">
        <v>9.5000000000000001E-2</v>
      </c>
      <c r="E651" s="88">
        <v>0.66446771585767606</v>
      </c>
      <c r="F651" s="89">
        <f t="shared" si="63"/>
        <v>2579.6571342806201</v>
      </c>
      <c r="G651" s="89">
        <f t="shared" si="64"/>
        <v>2000</v>
      </c>
      <c r="H651" s="89">
        <f t="shared" si="66"/>
        <v>579.65713428062008</v>
      </c>
      <c r="I651" s="89">
        <f t="shared" si="65"/>
        <v>0</v>
      </c>
      <c r="J651" s="89">
        <f t="shared" si="67"/>
        <v>6000</v>
      </c>
      <c r="K651" s="87">
        <f t="shared" si="68"/>
        <v>0</v>
      </c>
      <c r="L651" s="47">
        <f t="shared" si="69"/>
        <v>1</v>
      </c>
      <c r="M651" s="82"/>
      <c r="N651" s="46"/>
      <c r="O651" s="16"/>
      <c r="S651" s="12"/>
    </row>
    <row r="652" spans="1:19">
      <c r="A652" s="87">
        <v>613</v>
      </c>
      <c r="B652" s="87">
        <v>39</v>
      </c>
      <c r="C652" s="87">
        <v>1991</v>
      </c>
      <c r="D652" s="88">
        <v>0.185</v>
      </c>
      <c r="E652" s="88">
        <v>0.58029606240022402</v>
      </c>
      <c r="F652" s="89">
        <f t="shared" si="63"/>
        <v>5023.5428404412078</v>
      </c>
      <c r="G652" s="89">
        <f t="shared" si="64"/>
        <v>2000</v>
      </c>
      <c r="H652" s="89">
        <f t="shared" si="66"/>
        <v>3023.5428404412078</v>
      </c>
      <c r="I652" s="89">
        <f t="shared" si="65"/>
        <v>0</v>
      </c>
      <c r="J652" s="89">
        <f t="shared" si="67"/>
        <v>6000</v>
      </c>
      <c r="K652" s="87">
        <f t="shared" si="68"/>
        <v>0</v>
      </c>
      <c r="L652" s="47">
        <f t="shared" si="69"/>
        <v>1</v>
      </c>
      <c r="M652" s="82"/>
      <c r="N652" s="46"/>
      <c r="O652" s="16"/>
      <c r="S652" s="12"/>
    </row>
    <row r="653" spans="1:19">
      <c r="A653" s="87">
        <v>614</v>
      </c>
      <c r="B653" s="87">
        <v>40</v>
      </c>
      <c r="C653" s="87">
        <v>1991</v>
      </c>
      <c r="D653" s="88">
        <v>0.36</v>
      </c>
      <c r="E653" s="88">
        <v>0.62406299148944</v>
      </c>
      <c r="F653" s="89">
        <f t="shared" si="63"/>
        <v>9775.5428246423508</v>
      </c>
      <c r="G653" s="89">
        <f t="shared" si="64"/>
        <v>0</v>
      </c>
      <c r="H653" s="89">
        <f t="shared" si="66"/>
        <v>9775.5428246423508</v>
      </c>
      <c r="I653" s="89">
        <f t="shared" si="65"/>
        <v>0</v>
      </c>
      <c r="J653" s="89">
        <f t="shared" si="67"/>
        <v>0</v>
      </c>
      <c r="K653" s="87">
        <f t="shared" si="68"/>
        <v>1</v>
      </c>
      <c r="L653" s="47">
        <f t="shared" si="69"/>
        <v>0</v>
      </c>
      <c r="M653" s="82"/>
      <c r="N653" s="46"/>
      <c r="O653" s="16"/>
      <c r="S653" s="12"/>
    </row>
    <row r="654" spans="1:19">
      <c r="A654" s="87">
        <v>615</v>
      </c>
      <c r="B654" s="87">
        <v>41</v>
      </c>
      <c r="C654" s="87">
        <v>1991</v>
      </c>
      <c r="D654" s="88">
        <v>0.01</v>
      </c>
      <c r="E654" s="88">
        <v>0.55997992068866298</v>
      </c>
      <c r="F654" s="89">
        <f t="shared" si="63"/>
        <v>271.5428562400653</v>
      </c>
      <c r="G654" s="89">
        <f t="shared" si="64"/>
        <v>0</v>
      </c>
      <c r="H654" s="89">
        <f t="shared" si="66"/>
        <v>271.5428562400653</v>
      </c>
      <c r="I654" s="89">
        <f t="shared" si="65"/>
        <v>0</v>
      </c>
      <c r="J654" s="89">
        <f t="shared" si="67"/>
        <v>0</v>
      </c>
      <c r="K654" s="87">
        <f t="shared" si="68"/>
        <v>1</v>
      </c>
      <c r="L654" s="47">
        <f t="shared" si="69"/>
        <v>0</v>
      </c>
      <c r="M654" s="82"/>
      <c r="N654" s="46"/>
      <c r="O654" s="16"/>
      <c r="S654" s="12"/>
    </row>
    <row r="655" spans="1:19">
      <c r="A655" s="87">
        <v>616</v>
      </c>
      <c r="B655" s="87">
        <v>42</v>
      </c>
      <c r="C655" s="87">
        <v>1991</v>
      </c>
      <c r="D655" s="88">
        <v>0.01</v>
      </c>
      <c r="E655" s="88">
        <v>0.45664444835312029</v>
      </c>
      <c r="F655" s="89">
        <f t="shared" si="63"/>
        <v>271.5428562400653</v>
      </c>
      <c r="G655" s="89">
        <f t="shared" si="64"/>
        <v>0</v>
      </c>
      <c r="H655" s="89">
        <f t="shared" si="66"/>
        <v>271.5428562400653</v>
      </c>
      <c r="I655" s="89">
        <f t="shared" si="65"/>
        <v>0</v>
      </c>
      <c r="J655" s="89">
        <f t="shared" si="67"/>
        <v>0</v>
      </c>
      <c r="K655" s="87">
        <f t="shared" si="68"/>
        <v>1</v>
      </c>
      <c r="L655" s="47">
        <f t="shared" si="69"/>
        <v>0</v>
      </c>
      <c r="M655" s="82"/>
      <c r="N655" s="46"/>
      <c r="O655" s="16"/>
      <c r="S655" s="12"/>
    </row>
    <row r="656" spans="1:19">
      <c r="A656" s="87">
        <v>617</v>
      </c>
      <c r="B656" s="87">
        <v>43</v>
      </c>
      <c r="C656" s="87">
        <v>1991</v>
      </c>
      <c r="D656" s="88">
        <v>0.995</v>
      </c>
      <c r="E656" s="88">
        <v>0.38515976338666458</v>
      </c>
      <c r="F656" s="89">
        <f t="shared" si="63"/>
        <v>27018.514195886495</v>
      </c>
      <c r="G656" s="89">
        <f t="shared" si="64"/>
        <v>0</v>
      </c>
      <c r="H656" s="89">
        <f t="shared" si="66"/>
        <v>27018.514195886495</v>
      </c>
      <c r="I656" s="89">
        <f t="shared" si="65"/>
        <v>0</v>
      </c>
      <c r="J656" s="89">
        <f t="shared" si="67"/>
        <v>0</v>
      </c>
      <c r="K656" s="87">
        <f t="shared" si="68"/>
        <v>1</v>
      </c>
      <c r="L656" s="47">
        <f t="shared" si="69"/>
        <v>0</v>
      </c>
      <c r="M656" s="82"/>
      <c r="N656" s="46"/>
      <c r="O656" s="16"/>
      <c r="S656" s="12"/>
    </row>
    <row r="657" spans="1:19">
      <c r="A657" s="87">
        <v>618</v>
      </c>
      <c r="B657" s="87">
        <v>44</v>
      </c>
      <c r="C657" s="87">
        <v>1991</v>
      </c>
      <c r="D657" s="88">
        <v>3.2100000000000004</v>
      </c>
      <c r="E657" s="88">
        <v>0.23130547220501327</v>
      </c>
      <c r="F657" s="89">
        <f t="shared" si="63"/>
        <v>87165.256853060971</v>
      </c>
      <c r="G657" s="89">
        <f t="shared" si="64"/>
        <v>0</v>
      </c>
      <c r="H657" s="89">
        <f t="shared" si="66"/>
        <v>87165.256853060971</v>
      </c>
      <c r="I657" s="89">
        <f t="shared" si="65"/>
        <v>0</v>
      </c>
      <c r="J657" s="89">
        <f t="shared" si="67"/>
        <v>0</v>
      </c>
      <c r="K657" s="87">
        <f t="shared" si="68"/>
        <v>1</v>
      </c>
      <c r="L657" s="47">
        <f t="shared" si="69"/>
        <v>0</v>
      </c>
      <c r="M657" s="82"/>
      <c r="N657" s="46"/>
      <c r="O657" s="16"/>
      <c r="S657" s="12"/>
    </row>
    <row r="658" spans="1:19">
      <c r="A658" s="87">
        <v>619</v>
      </c>
      <c r="B658" s="87">
        <v>45</v>
      </c>
      <c r="C658" s="87">
        <v>1991</v>
      </c>
      <c r="D658" s="88">
        <v>0.29499999999999998</v>
      </c>
      <c r="E658" s="88">
        <v>8.4346456606880005E-2</v>
      </c>
      <c r="F658" s="89">
        <f t="shared" si="63"/>
        <v>8010.514259081926</v>
      </c>
      <c r="G658" s="89">
        <f t="shared" si="64"/>
        <v>0</v>
      </c>
      <c r="H658" s="89">
        <f t="shared" si="66"/>
        <v>8010.514259081926</v>
      </c>
      <c r="I658" s="89">
        <f t="shared" si="65"/>
        <v>0</v>
      </c>
      <c r="J658" s="89">
        <f t="shared" si="67"/>
        <v>0</v>
      </c>
      <c r="K658" s="87">
        <f t="shared" si="68"/>
        <v>1</v>
      </c>
      <c r="L658" s="47">
        <f t="shared" si="69"/>
        <v>0</v>
      </c>
      <c r="M658" s="82"/>
      <c r="N658" s="46"/>
      <c r="O658" s="16"/>
      <c r="S658" s="12"/>
    </row>
    <row r="659" spans="1:19">
      <c r="A659" s="87">
        <v>620</v>
      </c>
      <c r="B659" s="87">
        <v>46</v>
      </c>
      <c r="C659" s="87">
        <v>1991</v>
      </c>
      <c r="D659" s="88">
        <v>0.14500000000000002</v>
      </c>
      <c r="E659" s="88">
        <v>0.1469298817398953</v>
      </c>
      <c r="F659" s="89">
        <f t="shared" si="63"/>
        <v>3937.3714154809468</v>
      </c>
      <c r="G659" s="89">
        <f t="shared" si="64"/>
        <v>0</v>
      </c>
      <c r="H659" s="89">
        <f t="shared" si="66"/>
        <v>3937.3714154809468</v>
      </c>
      <c r="I659" s="89">
        <f t="shared" si="65"/>
        <v>0</v>
      </c>
      <c r="J659" s="89">
        <f t="shared" si="67"/>
        <v>0</v>
      </c>
      <c r="K659" s="87">
        <f t="shared" si="68"/>
        <v>1</v>
      </c>
      <c r="L659" s="47">
        <f t="shared" si="69"/>
        <v>0</v>
      </c>
      <c r="M659" s="82"/>
      <c r="N659" s="46"/>
      <c r="O659" s="16"/>
      <c r="S659" s="12"/>
    </row>
    <row r="660" spans="1:19">
      <c r="A660" s="87">
        <v>621</v>
      </c>
      <c r="B660" s="87">
        <v>47</v>
      </c>
      <c r="C660" s="87">
        <v>1991</v>
      </c>
      <c r="D660" s="88">
        <v>0.71</v>
      </c>
      <c r="E660" s="88">
        <v>0.1302259053789806</v>
      </c>
      <c r="F660" s="89">
        <f t="shared" si="63"/>
        <v>19279.542793044635</v>
      </c>
      <c r="G660" s="89">
        <f t="shared" si="64"/>
        <v>0</v>
      </c>
      <c r="H660" s="89">
        <f t="shared" si="66"/>
        <v>19279.542793044635</v>
      </c>
      <c r="I660" s="89">
        <f t="shared" si="65"/>
        <v>0</v>
      </c>
      <c r="J660" s="89">
        <f t="shared" si="67"/>
        <v>0</v>
      </c>
      <c r="K660" s="87">
        <f t="shared" si="68"/>
        <v>1</v>
      </c>
      <c r="L660" s="47">
        <f t="shared" si="69"/>
        <v>0</v>
      </c>
      <c r="M660" s="82"/>
      <c r="N660" s="46"/>
      <c r="O660" s="16"/>
      <c r="S660" s="12"/>
    </row>
    <row r="661" spans="1:19">
      <c r="A661" s="87">
        <v>622</v>
      </c>
      <c r="B661" s="87">
        <v>48</v>
      </c>
      <c r="C661" s="87">
        <v>1991</v>
      </c>
      <c r="D661" s="88">
        <v>0</v>
      </c>
      <c r="E661" s="88">
        <v>0</v>
      </c>
      <c r="F661" s="89">
        <f t="shared" si="63"/>
        <v>0</v>
      </c>
      <c r="G661" s="89">
        <f t="shared" si="64"/>
        <v>0</v>
      </c>
      <c r="H661" s="89">
        <f t="shared" si="66"/>
        <v>0</v>
      </c>
      <c r="I661" s="89">
        <f t="shared" si="65"/>
        <v>0</v>
      </c>
      <c r="J661" s="89">
        <f t="shared" si="67"/>
        <v>0</v>
      </c>
      <c r="K661" s="87">
        <f t="shared" si="68"/>
        <v>1</v>
      </c>
      <c r="L661" s="47">
        <f t="shared" si="69"/>
        <v>0</v>
      </c>
      <c r="M661" s="82"/>
      <c r="N661" s="46"/>
      <c r="O661" s="16"/>
      <c r="S661" s="12"/>
    </row>
    <row r="662" spans="1:19">
      <c r="A662" s="87">
        <v>623</v>
      </c>
      <c r="B662" s="87">
        <v>49</v>
      </c>
      <c r="C662" s="87">
        <v>1991</v>
      </c>
      <c r="D662" s="88">
        <v>0</v>
      </c>
      <c r="E662" s="88">
        <v>0</v>
      </c>
      <c r="F662" s="89">
        <f t="shared" si="63"/>
        <v>0</v>
      </c>
      <c r="G662" s="89">
        <f t="shared" si="64"/>
        <v>0</v>
      </c>
      <c r="H662" s="89">
        <f t="shared" si="66"/>
        <v>0</v>
      </c>
      <c r="I662" s="89">
        <f t="shared" si="65"/>
        <v>0</v>
      </c>
      <c r="J662" s="89">
        <f t="shared" si="67"/>
        <v>0</v>
      </c>
      <c r="K662" s="87">
        <f t="shared" si="68"/>
        <v>1</v>
      </c>
      <c r="L662" s="47">
        <f t="shared" si="69"/>
        <v>0</v>
      </c>
      <c r="M662" s="82"/>
      <c r="N662" s="46"/>
      <c r="O662" s="16"/>
      <c r="S662" s="12"/>
    </row>
    <row r="663" spans="1:19">
      <c r="A663" s="87">
        <v>624</v>
      </c>
      <c r="B663" s="87">
        <v>50</v>
      </c>
      <c r="C663" s="87">
        <v>1991</v>
      </c>
      <c r="D663" s="88">
        <v>0</v>
      </c>
      <c r="E663" s="88">
        <v>0</v>
      </c>
      <c r="F663" s="89">
        <f t="shared" si="63"/>
        <v>0</v>
      </c>
      <c r="G663" s="89">
        <f t="shared" si="64"/>
        <v>0</v>
      </c>
      <c r="H663" s="89">
        <f t="shared" si="66"/>
        <v>0</v>
      </c>
      <c r="I663" s="89">
        <f t="shared" si="65"/>
        <v>0</v>
      </c>
      <c r="J663" s="89">
        <f t="shared" si="67"/>
        <v>0</v>
      </c>
      <c r="K663" s="87">
        <f t="shared" si="68"/>
        <v>1</v>
      </c>
      <c r="L663" s="47">
        <f t="shared" si="69"/>
        <v>0</v>
      </c>
      <c r="M663" s="82"/>
      <c r="N663" s="46"/>
      <c r="O663" s="16"/>
      <c r="S663" s="12"/>
    </row>
    <row r="664" spans="1:19">
      <c r="A664" s="87">
        <v>625</v>
      </c>
      <c r="B664" s="87">
        <v>51</v>
      </c>
      <c r="C664" s="87">
        <v>1991</v>
      </c>
      <c r="D664" s="88">
        <v>0</v>
      </c>
      <c r="E664" s="88">
        <v>0</v>
      </c>
      <c r="F664" s="89">
        <f t="shared" si="63"/>
        <v>0</v>
      </c>
      <c r="G664" s="89">
        <f t="shared" si="64"/>
        <v>0</v>
      </c>
      <c r="H664" s="89">
        <f t="shared" si="66"/>
        <v>0</v>
      </c>
      <c r="I664" s="89">
        <f t="shared" si="65"/>
        <v>0</v>
      </c>
      <c r="J664" s="89">
        <f t="shared" si="67"/>
        <v>0</v>
      </c>
      <c r="K664" s="87">
        <f t="shared" si="68"/>
        <v>1</v>
      </c>
      <c r="L664" s="47">
        <f t="shared" si="69"/>
        <v>0</v>
      </c>
      <c r="M664" s="82"/>
      <c r="N664" s="46"/>
      <c r="O664" s="16"/>
      <c r="S664" s="12"/>
    </row>
    <row r="665" spans="1:19">
      <c r="A665" s="87">
        <v>626</v>
      </c>
      <c r="B665" s="87">
        <v>52</v>
      </c>
      <c r="C665" s="87">
        <v>1991</v>
      </c>
      <c r="D665" s="88">
        <v>0</v>
      </c>
      <c r="E665" s="88">
        <v>0</v>
      </c>
      <c r="F665" s="89">
        <f t="shared" si="63"/>
        <v>0</v>
      </c>
      <c r="G665" s="89">
        <f t="shared" si="64"/>
        <v>0</v>
      </c>
      <c r="H665" s="89">
        <f t="shared" si="66"/>
        <v>0</v>
      </c>
      <c r="I665" s="89">
        <f t="shared" si="65"/>
        <v>0</v>
      </c>
      <c r="J665" s="89">
        <f t="shared" si="67"/>
        <v>0</v>
      </c>
      <c r="K665" s="87">
        <f t="shared" si="68"/>
        <v>1</v>
      </c>
      <c r="L665" s="47">
        <f t="shared" si="69"/>
        <v>0</v>
      </c>
      <c r="M665" s="82"/>
      <c r="N665" s="46"/>
      <c r="O665" s="16"/>
      <c r="S665" s="12"/>
    </row>
    <row r="666" spans="1:19">
      <c r="A666" s="87">
        <v>627</v>
      </c>
      <c r="B666" s="87">
        <v>1</v>
      </c>
      <c r="C666" s="87">
        <v>1992</v>
      </c>
      <c r="D666" s="88">
        <v>0</v>
      </c>
      <c r="E666" s="88">
        <v>0</v>
      </c>
      <c r="F666" s="89">
        <f t="shared" si="63"/>
        <v>0</v>
      </c>
      <c r="G666" s="89">
        <f t="shared" si="64"/>
        <v>0</v>
      </c>
      <c r="H666" s="89">
        <f t="shared" si="66"/>
        <v>0</v>
      </c>
      <c r="I666" s="89">
        <f t="shared" si="65"/>
        <v>0</v>
      </c>
      <c r="J666" s="89">
        <f t="shared" si="67"/>
        <v>0</v>
      </c>
      <c r="K666" s="87">
        <f t="shared" si="68"/>
        <v>1</v>
      </c>
      <c r="L666" s="47">
        <f t="shared" si="69"/>
        <v>0</v>
      </c>
      <c r="M666" s="82"/>
      <c r="N666" s="46"/>
      <c r="O666" s="16"/>
      <c r="S666" s="12"/>
    </row>
    <row r="667" spans="1:19">
      <c r="A667" s="87">
        <v>628</v>
      </c>
      <c r="B667" s="87">
        <v>2</v>
      </c>
      <c r="C667" s="87">
        <v>1992</v>
      </c>
      <c r="D667" s="88">
        <v>0</v>
      </c>
      <c r="E667" s="88">
        <v>0</v>
      </c>
      <c r="F667" s="89">
        <f t="shared" si="63"/>
        <v>0</v>
      </c>
      <c r="G667" s="89">
        <f t="shared" si="64"/>
        <v>0</v>
      </c>
      <c r="H667" s="89">
        <f t="shared" si="66"/>
        <v>0</v>
      </c>
      <c r="I667" s="89">
        <f t="shared" si="65"/>
        <v>0</v>
      </c>
      <c r="J667" s="89">
        <f t="shared" si="67"/>
        <v>0</v>
      </c>
      <c r="K667" s="87">
        <f t="shared" si="68"/>
        <v>1</v>
      </c>
      <c r="L667" s="47">
        <f t="shared" si="69"/>
        <v>0</v>
      </c>
      <c r="M667" s="82"/>
      <c r="N667" s="46"/>
      <c r="O667" s="16"/>
      <c r="S667" s="12"/>
    </row>
    <row r="668" spans="1:19">
      <c r="A668" s="87">
        <v>629</v>
      </c>
      <c r="B668" s="87">
        <v>3</v>
      </c>
      <c r="C668" s="87">
        <v>1992</v>
      </c>
      <c r="D668" s="88">
        <v>0</v>
      </c>
      <c r="E668" s="88">
        <v>0</v>
      </c>
      <c r="F668" s="89">
        <f t="shared" si="63"/>
        <v>0</v>
      </c>
      <c r="G668" s="89">
        <f t="shared" si="64"/>
        <v>0</v>
      </c>
      <c r="H668" s="89">
        <f t="shared" si="66"/>
        <v>0</v>
      </c>
      <c r="I668" s="89">
        <f t="shared" si="65"/>
        <v>0</v>
      </c>
      <c r="J668" s="89">
        <f t="shared" si="67"/>
        <v>0</v>
      </c>
      <c r="K668" s="87">
        <f t="shared" si="68"/>
        <v>1</v>
      </c>
      <c r="L668" s="47">
        <f t="shared" si="69"/>
        <v>0</v>
      </c>
      <c r="M668" s="82"/>
      <c r="N668" s="46"/>
      <c r="O668" s="16"/>
      <c r="S668" s="12"/>
    </row>
    <row r="669" spans="1:19">
      <c r="A669" s="87">
        <v>630</v>
      </c>
      <c r="B669" s="87">
        <v>4</v>
      </c>
      <c r="C669" s="87">
        <v>1992</v>
      </c>
      <c r="D669" s="88">
        <v>0</v>
      </c>
      <c r="E669" s="88">
        <v>0</v>
      </c>
      <c r="F669" s="89">
        <f t="shared" si="63"/>
        <v>0</v>
      </c>
      <c r="G669" s="89">
        <f t="shared" si="64"/>
        <v>0</v>
      </c>
      <c r="H669" s="89">
        <f t="shared" si="66"/>
        <v>0</v>
      </c>
      <c r="I669" s="89">
        <f t="shared" si="65"/>
        <v>0</v>
      </c>
      <c r="J669" s="89">
        <f t="shared" si="67"/>
        <v>0</v>
      </c>
      <c r="K669" s="87">
        <f t="shared" si="68"/>
        <v>1</v>
      </c>
      <c r="L669" s="47">
        <f t="shared" si="69"/>
        <v>0</v>
      </c>
      <c r="M669" s="82"/>
      <c r="N669" s="46"/>
      <c r="O669" s="16"/>
      <c r="S669" s="12"/>
    </row>
    <row r="670" spans="1:19">
      <c r="A670" s="87">
        <v>631</v>
      </c>
      <c r="B670" s="87">
        <v>5</v>
      </c>
      <c r="C670" s="87">
        <v>1992</v>
      </c>
      <c r="D670" s="88">
        <v>0</v>
      </c>
      <c r="E670" s="88">
        <v>0</v>
      </c>
      <c r="F670" s="89">
        <f t="shared" si="63"/>
        <v>0</v>
      </c>
      <c r="G670" s="89">
        <f t="shared" si="64"/>
        <v>0</v>
      </c>
      <c r="H670" s="89">
        <f t="shared" si="66"/>
        <v>0</v>
      </c>
      <c r="I670" s="89">
        <f t="shared" si="65"/>
        <v>0</v>
      </c>
      <c r="J670" s="89">
        <f t="shared" si="67"/>
        <v>0</v>
      </c>
      <c r="K670" s="87">
        <f t="shared" si="68"/>
        <v>1</v>
      </c>
      <c r="L670" s="47">
        <f t="shared" si="69"/>
        <v>0</v>
      </c>
      <c r="M670" s="82"/>
      <c r="N670" s="46"/>
      <c r="O670" s="16"/>
      <c r="S670" s="12"/>
    </row>
    <row r="671" spans="1:19">
      <c r="A671" s="87">
        <v>632</v>
      </c>
      <c r="B671" s="87">
        <v>6</v>
      </c>
      <c r="C671" s="87">
        <v>1992</v>
      </c>
      <c r="D671" s="88">
        <v>0</v>
      </c>
      <c r="E671" s="88">
        <v>0</v>
      </c>
      <c r="F671" s="89">
        <f t="shared" si="63"/>
        <v>0</v>
      </c>
      <c r="G671" s="89">
        <f t="shared" si="64"/>
        <v>0</v>
      </c>
      <c r="H671" s="89">
        <f t="shared" si="66"/>
        <v>0</v>
      </c>
      <c r="I671" s="89">
        <f t="shared" si="65"/>
        <v>0</v>
      </c>
      <c r="J671" s="89">
        <f t="shared" si="67"/>
        <v>0</v>
      </c>
      <c r="K671" s="87">
        <f t="shared" si="68"/>
        <v>1</v>
      </c>
      <c r="L671" s="47">
        <f t="shared" si="69"/>
        <v>0</v>
      </c>
      <c r="M671" s="82"/>
      <c r="N671" s="46"/>
      <c r="O671" s="16"/>
      <c r="S671" s="12"/>
    </row>
    <row r="672" spans="1:19">
      <c r="A672" s="87">
        <v>633</v>
      </c>
      <c r="B672" s="87">
        <v>7</v>
      </c>
      <c r="C672" s="87">
        <v>1992</v>
      </c>
      <c r="D672" s="88">
        <v>0</v>
      </c>
      <c r="E672" s="88">
        <v>0</v>
      </c>
      <c r="F672" s="89">
        <f t="shared" si="63"/>
        <v>0</v>
      </c>
      <c r="G672" s="89">
        <f t="shared" si="64"/>
        <v>0</v>
      </c>
      <c r="H672" s="89">
        <f t="shared" si="66"/>
        <v>0</v>
      </c>
      <c r="I672" s="89">
        <f t="shared" si="65"/>
        <v>0</v>
      </c>
      <c r="J672" s="89">
        <f t="shared" si="67"/>
        <v>0</v>
      </c>
      <c r="K672" s="87">
        <f t="shared" si="68"/>
        <v>1</v>
      </c>
      <c r="L672" s="47">
        <f t="shared" si="69"/>
        <v>0</v>
      </c>
      <c r="M672" s="82"/>
      <c r="N672" s="46"/>
      <c r="O672" s="16"/>
      <c r="S672" s="12"/>
    </row>
    <row r="673" spans="1:19">
      <c r="A673" s="87">
        <v>634</v>
      </c>
      <c r="B673" s="87">
        <v>8</v>
      </c>
      <c r="C673" s="87">
        <v>1992</v>
      </c>
      <c r="D673" s="88">
        <v>0</v>
      </c>
      <c r="E673" s="88">
        <v>0</v>
      </c>
      <c r="F673" s="89">
        <f t="shared" si="63"/>
        <v>0</v>
      </c>
      <c r="G673" s="89">
        <f t="shared" si="64"/>
        <v>0</v>
      </c>
      <c r="H673" s="89">
        <f t="shared" si="66"/>
        <v>0</v>
      </c>
      <c r="I673" s="89">
        <f t="shared" si="65"/>
        <v>0</v>
      </c>
      <c r="J673" s="89">
        <f t="shared" si="67"/>
        <v>0</v>
      </c>
      <c r="K673" s="87">
        <f t="shared" si="68"/>
        <v>1</v>
      </c>
      <c r="L673" s="47">
        <f t="shared" si="69"/>
        <v>0</v>
      </c>
      <c r="M673" s="82"/>
      <c r="N673" s="46"/>
      <c r="O673" s="16"/>
      <c r="S673" s="12"/>
    </row>
    <row r="674" spans="1:19">
      <c r="A674" s="87">
        <v>635</v>
      </c>
      <c r="B674" s="87">
        <v>9</v>
      </c>
      <c r="C674" s="87">
        <v>1992</v>
      </c>
      <c r="D674" s="88">
        <v>0</v>
      </c>
      <c r="E674" s="88">
        <v>0</v>
      </c>
      <c r="F674" s="89">
        <f t="shared" si="63"/>
        <v>0</v>
      </c>
      <c r="G674" s="89">
        <f t="shared" si="64"/>
        <v>0</v>
      </c>
      <c r="H674" s="89">
        <f t="shared" si="66"/>
        <v>0</v>
      </c>
      <c r="I674" s="89">
        <f t="shared" si="65"/>
        <v>0</v>
      </c>
      <c r="J674" s="89">
        <f t="shared" si="67"/>
        <v>0</v>
      </c>
      <c r="K674" s="87">
        <f t="shared" si="68"/>
        <v>1</v>
      </c>
      <c r="L674" s="47">
        <f t="shared" si="69"/>
        <v>0</v>
      </c>
      <c r="M674" s="82"/>
      <c r="N674" s="46"/>
      <c r="O674" s="16"/>
      <c r="S674" s="12"/>
    </row>
    <row r="675" spans="1:19">
      <c r="A675" s="87">
        <v>636</v>
      </c>
      <c r="B675" s="87">
        <v>10</v>
      </c>
      <c r="C675" s="87">
        <v>1992</v>
      </c>
      <c r="D675" s="88">
        <v>0</v>
      </c>
      <c r="E675" s="88">
        <v>0</v>
      </c>
      <c r="F675" s="89">
        <f t="shared" si="63"/>
        <v>0</v>
      </c>
      <c r="G675" s="89">
        <f t="shared" si="64"/>
        <v>0</v>
      </c>
      <c r="H675" s="89">
        <f t="shared" si="66"/>
        <v>0</v>
      </c>
      <c r="I675" s="89">
        <f t="shared" si="65"/>
        <v>0</v>
      </c>
      <c r="J675" s="89">
        <f t="shared" si="67"/>
        <v>0</v>
      </c>
      <c r="K675" s="87">
        <f t="shared" si="68"/>
        <v>1</v>
      </c>
      <c r="L675" s="47">
        <f t="shared" si="69"/>
        <v>0</v>
      </c>
      <c r="M675" s="82"/>
      <c r="N675" s="46"/>
      <c r="O675" s="16"/>
      <c r="S675" s="12"/>
    </row>
    <row r="676" spans="1:19">
      <c r="A676" s="87">
        <v>637</v>
      </c>
      <c r="B676" s="87">
        <v>11</v>
      </c>
      <c r="C676" s="87">
        <v>1992</v>
      </c>
      <c r="D676" s="88">
        <v>0.17</v>
      </c>
      <c r="E676" s="88">
        <v>0.11282535421562678</v>
      </c>
      <c r="F676" s="89">
        <f t="shared" si="63"/>
        <v>4616.2285560811106</v>
      </c>
      <c r="G676" s="89">
        <f t="shared" si="64"/>
        <v>0</v>
      </c>
      <c r="H676" s="89">
        <f t="shared" si="66"/>
        <v>4616.2285560811106</v>
      </c>
      <c r="I676" s="89">
        <f t="shared" si="65"/>
        <v>0</v>
      </c>
      <c r="J676" s="89">
        <f t="shared" si="67"/>
        <v>0</v>
      </c>
      <c r="K676" s="87">
        <f t="shared" si="68"/>
        <v>1</v>
      </c>
      <c r="L676" s="47">
        <f t="shared" si="69"/>
        <v>0</v>
      </c>
      <c r="M676" s="82"/>
      <c r="N676" s="46"/>
      <c r="O676" s="16"/>
      <c r="S676" s="12"/>
    </row>
    <row r="677" spans="1:19">
      <c r="A677" s="87">
        <v>638</v>
      </c>
      <c r="B677" s="87">
        <v>12</v>
      </c>
      <c r="C677" s="87">
        <v>1992</v>
      </c>
      <c r="D677" s="88">
        <v>0.26500000000000001</v>
      </c>
      <c r="E677" s="88">
        <v>0.34343031461033102</v>
      </c>
      <c r="F677" s="89">
        <f t="shared" si="63"/>
        <v>7195.8856903617316</v>
      </c>
      <c r="G677" s="89">
        <f t="shared" si="64"/>
        <v>0</v>
      </c>
      <c r="H677" s="89">
        <f t="shared" si="66"/>
        <v>7195.8856903617316</v>
      </c>
      <c r="I677" s="89">
        <f t="shared" si="65"/>
        <v>0</v>
      </c>
      <c r="J677" s="89">
        <f t="shared" si="67"/>
        <v>0</v>
      </c>
      <c r="K677" s="87">
        <f t="shared" si="68"/>
        <v>1</v>
      </c>
      <c r="L677" s="47">
        <f t="shared" si="69"/>
        <v>0</v>
      </c>
      <c r="M677" s="82"/>
      <c r="N677" s="46"/>
      <c r="O677" s="16"/>
      <c r="S677" s="12"/>
    </row>
    <row r="678" spans="1:19">
      <c r="A678" s="87">
        <v>639</v>
      </c>
      <c r="B678" s="87">
        <v>13</v>
      </c>
      <c r="C678" s="87">
        <v>1992</v>
      </c>
      <c r="D678" s="88">
        <v>0.15500000000000003</v>
      </c>
      <c r="E678" s="88">
        <v>0.48056377903738395</v>
      </c>
      <c r="F678" s="89">
        <f t="shared" si="63"/>
        <v>4208.9142717210125</v>
      </c>
      <c r="G678" s="89">
        <f t="shared" si="64"/>
        <v>2000</v>
      </c>
      <c r="H678" s="89">
        <f t="shared" si="66"/>
        <v>2208.9142717210125</v>
      </c>
      <c r="I678" s="89">
        <f t="shared" si="65"/>
        <v>0</v>
      </c>
      <c r="J678" s="89">
        <f t="shared" si="67"/>
        <v>2208.9142717210125</v>
      </c>
      <c r="K678" s="87">
        <f t="shared" si="68"/>
        <v>0</v>
      </c>
      <c r="L678" s="47">
        <f t="shared" si="69"/>
        <v>1</v>
      </c>
      <c r="M678" s="82"/>
      <c r="N678" s="46"/>
      <c r="O678" s="16"/>
      <c r="S678" s="12"/>
    </row>
    <row r="679" spans="1:19">
      <c r="A679" s="87">
        <v>640</v>
      </c>
      <c r="B679" s="87">
        <v>14</v>
      </c>
      <c r="C679" s="87">
        <v>1992</v>
      </c>
      <c r="D679" s="88">
        <v>0.01</v>
      </c>
      <c r="E679" s="88">
        <v>0.53710590496396304</v>
      </c>
      <c r="F679" s="89">
        <f t="shared" si="63"/>
        <v>271.5428562400653</v>
      </c>
      <c r="G679" s="89">
        <f t="shared" si="64"/>
        <v>2000</v>
      </c>
      <c r="H679" s="89">
        <f t="shared" si="66"/>
        <v>-1728.4571437599348</v>
      </c>
      <c r="I679" s="89">
        <f t="shared" si="65"/>
        <v>1728.4571437599348</v>
      </c>
      <c r="J679" s="89">
        <f t="shared" si="67"/>
        <v>480.45712796107773</v>
      </c>
      <c r="K679" s="87">
        <f t="shared" si="68"/>
        <v>0</v>
      </c>
      <c r="L679" s="47">
        <f t="shared" si="69"/>
        <v>1</v>
      </c>
      <c r="M679" s="82"/>
      <c r="N679" s="46"/>
      <c r="O679" s="16"/>
      <c r="S679" s="12"/>
    </row>
    <row r="680" spans="1:19">
      <c r="A680" s="87">
        <v>641</v>
      </c>
      <c r="B680" s="87">
        <v>15</v>
      </c>
      <c r="C680" s="87">
        <v>1992</v>
      </c>
      <c r="D680" s="88">
        <v>0.44000000000000006</v>
      </c>
      <c r="E680" s="88">
        <v>0.67779015678896892</v>
      </c>
      <c r="F680" s="89">
        <f t="shared" ref="F680:F743" si="70">D680*$F$10*43560/12/0.133680556</f>
        <v>11947.885674562873</v>
      </c>
      <c r="G680" s="89">
        <f t="shared" ref="G680:G743" si="71">IF(AND(B680&gt;=$F$11,B680&lt;=$G$11),$F$14,0)</f>
        <v>2000</v>
      </c>
      <c r="H680" s="89">
        <f t="shared" si="66"/>
        <v>9947.8856745628727</v>
      </c>
      <c r="I680" s="89">
        <f t="shared" ref="I680:I743" si="72">IF(B680&gt;43,0,IF(AND(H680&gt;=0,(I679-H680)&lt;=0),0,IF(H680&lt;=0,ABS(H680)+I679,I679-H680)))</f>
        <v>0</v>
      </c>
      <c r="J680" s="89">
        <f t="shared" si="67"/>
        <v>6000</v>
      </c>
      <c r="K680" s="87">
        <f t="shared" si="68"/>
        <v>0</v>
      </c>
      <c r="L680" s="47">
        <f t="shared" si="69"/>
        <v>1</v>
      </c>
      <c r="M680" s="82"/>
      <c r="N680" s="46"/>
      <c r="O680" s="16"/>
      <c r="S680" s="12"/>
    </row>
    <row r="681" spans="1:19">
      <c r="A681" s="87">
        <v>642</v>
      </c>
      <c r="B681" s="87">
        <v>16</v>
      </c>
      <c r="C681" s="87">
        <v>1992</v>
      </c>
      <c r="D681" s="88">
        <v>0.52</v>
      </c>
      <c r="E681" s="88">
        <v>0.493435432567562</v>
      </c>
      <c r="F681" s="89">
        <f t="shared" si="70"/>
        <v>14120.228524483397</v>
      </c>
      <c r="G681" s="89">
        <f t="shared" si="71"/>
        <v>2000</v>
      </c>
      <c r="H681" s="89">
        <f t="shared" ref="H681:H744" si="73">F681-G681</f>
        <v>12120.228524483397</v>
      </c>
      <c r="I681" s="89">
        <f t="shared" si="72"/>
        <v>0</v>
      </c>
      <c r="J681" s="89">
        <f t="shared" ref="J681:J744" si="74">IF(L681=0,0,IF(J680+H681&lt;=0,0,IF(J680+H681&gt;=$F$13,$F$13,J680+H681)))</f>
        <v>6000</v>
      </c>
      <c r="K681" s="87">
        <f t="shared" ref="K681:K744" si="75">IF(AND(J681&gt;0,G681&lt;=$F$13),0,1)</f>
        <v>0</v>
      </c>
      <c r="L681" s="47">
        <f t="shared" ref="L681:L744" si="76">IF(OR(B681&gt;43,B681&gt;$G$11,B681&lt;$F$11),0,1)</f>
        <v>1</v>
      </c>
      <c r="M681" s="82"/>
      <c r="N681" s="46"/>
      <c r="O681" s="16"/>
      <c r="S681" s="12"/>
    </row>
    <row r="682" spans="1:19">
      <c r="A682" s="87">
        <v>643</v>
      </c>
      <c r="B682" s="87">
        <v>17</v>
      </c>
      <c r="C682" s="87">
        <v>1992</v>
      </c>
      <c r="D682" s="88">
        <v>1.0599999999999998</v>
      </c>
      <c r="E682" s="88">
        <v>0.53451141677763303</v>
      </c>
      <c r="F682" s="89">
        <f t="shared" si="70"/>
        <v>28783.542761446915</v>
      </c>
      <c r="G682" s="89">
        <f t="shared" si="71"/>
        <v>2000</v>
      </c>
      <c r="H682" s="89">
        <f t="shared" si="73"/>
        <v>26783.542761446915</v>
      </c>
      <c r="I682" s="89">
        <f t="shared" si="72"/>
        <v>0</v>
      </c>
      <c r="J682" s="89">
        <f t="shared" si="74"/>
        <v>6000</v>
      </c>
      <c r="K682" s="87">
        <f t="shared" si="75"/>
        <v>0</v>
      </c>
      <c r="L682" s="47">
        <f t="shared" si="76"/>
        <v>1</v>
      </c>
      <c r="M682" s="82"/>
      <c r="N682" s="46"/>
      <c r="O682" s="16"/>
      <c r="S682" s="12"/>
    </row>
    <row r="683" spans="1:19">
      <c r="A683" s="87">
        <v>644</v>
      </c>
      <c r="B683" s="87">
        <v>18</v>
      </c>
      <c r="C683" s="87">
        <v>1992</v>
      </c>
      <c r="D683" s="88">
        <v>0.01</v>
      </c>
      <c r="E683" s="88">
        <v>1.121286219328729</v>
      </c>
      <c r="F683" s="89">
        <f t="shared" si="70"/>
        <v>271.5428562400653</v>
      </c>
      <c r="G683" s="89">
        <f t="shared" si="71"/>
        <v>2000</v>
      </c>
      <c r="H683" s="89">
        <f t="shared" si="73"/>
        <v>-1728.4571437599348</v>
      </c>
      <c r="I683" s="89">
        <f t="shared" si="72"/>
        <v>1728.4571437599348</v>
      </c>
      <c r="J683" s="89">
        <f t="shared" si="74"/>
        <v>4271.5428562400648</v>
      </c>
      <c r="K683" s="87">
        <f t="shared" si="75"/>
        <v>0</v>
      </c>
      <c r="L683" s="47">
        <f t="shared" si="76"/>
        <v>1</v>
      </c>
      <c r="M683" s="82"/>
      <c r="N683" s="46"/>
      <c r="O683" s="16"/>
      <c r="S683" s="12"/>
    </row>
    <row r="684" spans="1:19">
      <c r="A684" s="87">
        <v>645</v>
      </c>
      <c r="B684" s="87">
        <v>19</v>
      </c>
      <c r="C684" s="87">
        <v>1992</v>
      </c>
      <c r="D684" s="88">
        <v>0</v>
      </c>
      <c r="E684" s="88">
        <v>1.2319161404757288</v>
      </c>
      <c r="F684" s="89">
        <f t="shared" si="70"/>
        <v>0</v>
      </c>
      <c r="G684" s="89">
        <f t="shared" si="71"/>
        <v>2000</v>
      </c>
      <c r="H684" s="89">
        <f t="shared" si="73"/>
        <v>-2000</v>
      </c>
      <c r="I684" s="89">
        <f t="shared" si="72"/>
        <v>3728.4571437599348</v>
      </c>
      <c r="J684" s="89">
        <f t="shared" si="74"/>
        <v>2271.5428562400648</v>
      </c>
      <c r="K684" s="87">
        <f t="shared" si="75"/>
        <v>0</v>
      </c>
      <c r="L684" s="47">
        <f t="shared" si="76"/>
        <v>1</v>
      </c>
      <c r="M684" s="82"/>
      <c r="N684" s="46"/>
      <c r="O684" s="16"/>
      <c r="S684" s="12"/>
    </row>
    <row r="685" spans="1:19">
      <c r="A685" s="87">
        <v>646</v>
      </c>
      <c r="B685" s="87">
        <v>20</v>
      </c>
      <c r="C685" s="87">
        <v>1992</v>
      </c>
      <c r="D685" s="88">
        <v>0.21000000000000002</v>
      </c>
      <c r="E685" s="88">
        <v>1.172974408252385</v>
      </c>
      <c r="F685" s="89">
        <f t="shared" si="70"/>
        <v>5702.3999810413716</v>
      </c>
      <c r="G685" s="89">
        <f t="shared" si="71"/>
        <v>2000</v>
      </c>
      <c r="H685" s="89">
        <f t="shared" si="73"/>
        <v>3702.3999810413716</v>
      </c>
      <c r="I685" s="89">
        <f t="shared" si="72"/>
        <v>26.057162718563177</v>
      </c>
      <c r="J685" s="89">
        <f t="shared" si="74"/>
        <v>5973.9428372814364</v>
      </c>
      <c r="K685" s="87">
        <f t="shared" si="75"/>
        <v>0</v>
      </c>
      <c r="L685" s="47">
        <f t="shared" si="76"/>
        <v>1</v>
      </c>
      <c r="M685" s="82"/>
      <c r="N685" s="46"/>
      <c r="O685" s="16"/>
      <c r="S685" s="12"/>
    </row>
    <row r="686" spans="1:19">
      <c r="A686" s="87">
        <v>647</v>
      </c>
      <c r="B686" s="87">
        <v>21</v>
      </c>
      <c r="C686" s="87">
        <v>1992</v>
      </c>
      <c r="D686" s="88">
        <v>0.6</v>
      </c>
      <c r="E686" s="88">
        <v>1.3675070852193159</v>
      </c>
      <c r="F686" s="89">
        <f t="shared" si="70"/>
        <v>16292.571374403919</v>
      </c>
      <c r="G686" s="89">
        <f t="shared" si="71"/>
        <v>2000</v>
      </c>
      <c r="H686" s="89">
        <f t="shared" si="73"/>
        <v>14292.571374403919</v>
      </c>
      <c r="I686" s="89">
        <f t="shared" si="72"/>
        <v>0</v>
      </c>
      <c r="J686" s="89">
        <f t="shared" si="74"/>
        <v>6000</v>
      </c>
      <c r="K686" s="87">
        <f t="shared" si="75"/>
        <v>0</v>
      </c>
      <c r="L686" s="47">
        <f t="shared" si="76"/>
        <v>1</v>
      </c>
      <c r="M686" s="82"/>
      <c r="N686" s="46"/>
      <c r="O686" s="16"/>
      <c r="S686" s="12"/>
    </row>
    <row r="687" spans="1:19">
      <c r="A687" s="87">
        <v>648</v>
      </c>
      <c r="B687" s="87">
        <v>22</v>
      </c>
      <c r="C687" s="87">
        <v>1992</v>
      </c>
      <c r="D687" s="88">
        <v>0.36</v>
      </c>
      <c r="E687" s="88">
        <v>1.11157873902367</v>
      </c>
      <c r="F687" s="89">
        <f t="shared" si="70"/>
        <v>9775.5428246423508</v>
      </c>
      <c r="G687" s="89">
        <f t="shared" si="71"/>
        <v>2000</v>
      </c>
      <c r="H687" s="89">
        <f t="shared" si="73"/>
        <v>7775.5428246423508</v>
      </c>
      <c r="I687" s="89">
        <f t="shared" si="72"/>
        <v>0</v>
      </c>
      <c r="J687" s="89">
        <f t="shared" si="74"/>
        <v>6000</v>
      </c>
      <c r="K687" s="87">
        <f t="shared" si="75"/>
        <v>0</v>
      </c>
      <c r="L687" s="47">
        <f t="shared" si="76"/>
        <v>1</v>
      </c>
      <c r="M687" s="82"/>
      <c r="N687" s="46"/>
      <c r="O687" s="16"/>
      <c r="S687" s="12"/>
    </row>
    <row r="688" spans="1:19">
      <c r="A688" s="87">
        <v>649</v>
      </c>
      <c r="B688" s="87">
        <v>23</v>
      </c>
      <c r="C688" s="87">
        <v>1992</v>
      </c>
      <c r="D688" s="88">
        <v>8.5000000000000006E-2</v>
      </c>
      <c r="E688" s="88">
        <v>1.5113929118442058</v>
      </c>
      <c r="F688" s="89">
        <f t="shared" si="70"/>
        <v>2308.1142780405553</v>
      </c>
      <c r="G688" s="89">
        <f t="shared" si="71"/>
        <v>2000</v>
      </c>
      <c r="H688" s="89">
        <f t="shared" si="73"/>
        <v>308.11427804055529</v>
      </c>
      <c r="I688" s="89">
        <f t="shared" si="72"/>
        <v>0</v>
      </c>
      <c r="J688" s="89">
        <f t="shared" si="74"/>
        <v>6000</v>
      </c>
      <c r="K688" s="87">
        <f t="shared" si="75"/>
        <v>0</v>
      </c>
      <c r="L688" s="47">
        <f t="shared" si="76"/>
        <v>1</v>
      </c>
      <c r="M688" s="82"/>
      <c r="N688" s="46"/>
      <c r="O688" s="16"/>
      <c r="S688" s="12"/>
    </row>
    <row r="689" spans="1:19">
      <c r="A689" s="87">
        <v>650</v>
      </c>
      <c r="B689" s="87">
        <v>24</v>
      </c>
      <c r="C689" s="87">
        <v>1992</v>
      </c>
      <c r="D689" s="88">
        <v>0.7649999999999999</v>
      </c>
      <c r="E689" s="88">
        <v>1.5310322819029138</v>
      </c>
      <c r="F689" s="89">
        <f t="shared" si="70"/>
        <v>20773.028502364992</v>
      </c>
      <c r="G689" s="89">
        <f t="shared" si="71"/>
        <v>2000</v>
      </c>
      <c r="H689" s="89">
        <f t="shared" si="73"/>
        <v>18773.028502364992</v>
      </c>
      <c r="I689" s="89">
        <f t="shared" si="72"/>
        <v>0</v>
      </c>
      <c r="J689" s="89">
        <f t="shared" si="74"/>
        <v>6000</v>
      </c>
      <c r="K689" s="87">
        <f t="shared" si="75"/>
        <v>0</v>
      </c>
      <c r="L689" s="47">
        <f t="shared" si="76"/>
        <v>1</v>
      </c>
      <c r="M689" s="82"/>
      <c r="N689" s="46"/>
      <c r="O689" s="16"/>
      <c r="S689" s="12"/>
    </row>
    <row r="690" spans="1:19">
      <c r="A690" s="87">
        <v>651</v>
      </c>
      <c r="B690" s="87">
        <v>25</v>
      </c>
      <c r="C690" s="87">
        <v>1992</v>
      </c>
      <c r="D690" s="88">
        <v>2.8249999999999997</v>
      </c>
      <c r="E690" s="88">
        <v>1.220144880645216</v>
      </c>
      <c r="F690" s="89">
        <f t="shared" si="70"/>
        <v>76710.856887818431</v>
      </c>
      <c r="G690" s="89">
        <f t="shared" si="71"/>
        <v>2000</v>
      </c>
      <c r="H690" s="89">
        <f t="shared" si="73"/>
        <v>74710.856887818431</v>
      </c>
      <c r="I690" s="89">
        <f t="shared" si="72"/>
        <v>0</v>
      </c>
      <c r="J690" s="89">
        <f t="shared" si="74"/>
        <v>6000</v>
      </c>
      <c r="K690" s="87">
        <f t="shared" si="75"/>
        <v>0</v>
      </c>
      <c r="L690" s="47">
        <f t="shared" si="76"/>
        <v>1</v>
      </c>
      <c r="M690" s="82"/>
      <c r="N690" s="46"/>
      <c r="O690" s="16"/>
      <c r="S690" s="12"/>
    </row>
    <row r="691" spans="1:19">
      <c r="A691" s="87">
        <v>652</v>
      </c>
      <c r="B691" s="87">
        <v>26</v>
      </c>
      <c r="C691" s="87">
        <v>1992</v>
      </c>
      <c r="D691" s="88">
        <v>3.9999999999999994E-2</v>
      </c>
      <c r="E691" s="88">
        <v>1.1874377940644041</v>
      </c>
      <c r="F691" s="89">
        <f t="shared" si="70"/>
        <v>1086.171424960261</v>
      </c>
      <c r="G691" s="89">
        <f t="shared" si="71"/>
        <v>2000</v>
      </c>
      <c r="H691" s="89">
        <f t="shared" si="73"/>
        <v>-913.82857503973901</v>
      </c>
      <c r="I691" s="89">
        <f t="shared" si="72"/>
        <v>913.82857503973901</v>
      </c>
      <c r="J691" s="89">
        <f t="shared" si="74"/>
        <v>5086.171424960261</v>
      </c>
      <c r="K691" s="87">
        <f t="shared" si="75"/>
        <v>0</v>
      </c>
      <c r="L691" s="47">
        <f t="shared" si="76"/>
        <v>1</v>
      </c>
      <c r="M691" s="82"/>
      <c r="N691" s="46"/>
      <c r="O691" s="16"/>
      <c r="S691" s="12"/>
    </row>
    <row r="692" spans="1:19">
      <c r="A692" s="87">
        <v>653</v>
      </c>
      <c r="B692" s="87">
        <v>27</v>
      </c>
      <c r="C692" s="87">
        <v>1992</v>
      </c>
      <c r="D692" s="88">
        <v>2.625</v>
      </c>
      <c r="E692" s="88">
        <v>1.23505511685048</v>
      </c>
      <c r="F692" s="89">
        <f t="shared" si="70"/>
        <v>71279.999763017142</v>
      </c>
      <c r="G692" s="89">
        <f t="shared" si="71"/>
        <v>2000</v>
      </c>
      <c r="H692" s="89">
        <f t="shared" si="73"/>
        <v>69279.999763017142</v>
      </c>
      <c r="I692" s="89">
        <f t="shared" si="72"/>
        <v>0</v>
      </c>
      <c r="J692" s="89">
        <f t="shared" si="74"/>
        <v>6000</v>
      </c>
      <c r="K692" s="87">
        <f t="shared" si="75"/>
        <v>0</v>
      </c>
      <c r="L692" s="47">
        <f t="shared" si="76"/>
        <v>1</v>
      </c>
      <c r="M692" s="82"/>
      <c r="N692" s="46"/>
      <c r="O692" s="16"/>
      <c r="S692" s="12"/>
    </row>
    <row r="693" spans="1:19">
      <c r="A693" s="87">
        <v>654</v>
      </c>
      <c r="B693" s="87">
        <v>28</v>
      </c>
      <c r="C693" s="87">
        <v>1992</v>
      </c>
      <c r="D693" s="88">
        <v>0.08</v>
      </c>
      <c r="E693" s="88">
        <v>1.2934870065546589</v>
      </c>
      <c r="F693" s="89">
        <f t="shared" si="70"/>
        <v>2172.3428499205224</v>
      </c>
      <c r="G693" s="89">
        <f t="shared" si="71"/>
        <v>2000</v>
      </c>
      <c r="H693" s="89">
        <f t="shared" si="73"/>
        <v>172.34284992052244</v>
      </c>
      <c r="I693" s="89">
        <f t="shared" si="72"/>
        <v>0</v>
      </c>
      <c r="J693" s="89">
        <f t="shared" si="74"/>
        <v>6000</v>
      </c>
      <c r="K693" s="87">
        <f t="shared" si="75"/>
        <v>0</v>
      </c>
      <c r="L693" s="47">
        <f t="shared" si="76"/>
        <v>1</v>
      </c>
      <c r="M693" s="82"/>
      <c r="N693" s="46"/>
      <c r="O693" s="16"/>
      <c r="S693" s="12"/>
    </row>
    <row r="694" spans="1:19">
      <c r="A694" s="87">
        <v>655</v>
      </c>
      <c r="B694" s="87">
        <v>29</v>
      </c>
      <c r="C694" s="87">
        <v>1992</v>
      </c>
      <c r="D694" s="88">
        <v>2.0649999999999995</v>
      </c>
      <c r="E694" s="88">
        <v>1.17507480195103</v>
      </c>
      <c r="F694" s="89">
        <f t="shared" si="70"/>
        <v>56073.59981357347</v>
      </c>
      <c r="G694" s="89">
        <f t="shared" si="71"/>
        <v>2000</v>
      </c>
      <c r="H694" s="89">
        <f t="shared" si="73"/>
        <v>54073.59981357347</v>
      </c>
      <c r="I694" s="89">
        <f t="shared" si="72"/>
        <v>0</v>
      </c>
      <c r="J694" s="89">
        <f t="shared" si="74"/>
        <v>6000</v>
      </c>
      <c r="K694" s="87">
        <f t="shared" si="75"/>
        <v>0</v>
      </c>
      <c r="L694" s="47">
        <f t="shared" si="76"/>
        <v>1</v>
      </c>
      <c r="M694" s="82"/>
      <c r="N694" s="46"/>
      <c r="O694" s="16"/>
      <c r="S694" s="12"/>
    </row>
    <row r="695" spans="1:19">
      <c r="A695" s="87">
        <v>656</v>
      </c>
      <c r="B695" s="87">
        <v>30</v>
      </c>
      <c r="C695" s="87">
        <v>1992</v>
      </c>
      <c r="D695" s="88">
        <v>0.48000000000000004</v>
      </c>
      <c r="E695" s="88">
        <v>1.0451015737371461</v>
      </c>
      <c r="F695" s="89">
        <f t="shared" si="70"/>
        <v>13034.057099523137</v>
      </c>
      <c r="G695" s="89">
        <f t="shared" si="71"/>
        <v>2000</v>
      </c>
      <c r="H695" s="89">
        <f t="shared" si="73"/>
        <v>11034.057099523137</v>
      </c>
      <c r="I695" s="89">
        <f t="shared" si="72"/>
        <v>0</v>
      </c>
      <c r="J695" s="89">
        <f t="shared" si="74"/>
        <v>6000</v>
      </c>
      <c r="K695" s="87">
        <f t="shared" si="75"/>
        <v>0</v>
      </c>
      <c r="L695" s="47">
        <f t="shared" si="76"/>
        <v>1</v>
      </c>
      <c r="M695" s="82"/>
      <c r="N695" s="46"/>
      <c r="O695" s="16"/>
      <c r="S695" s="12"/>
    </row>
    <row r="696" spans="1:19">
      <c r="A696" s="87">
        <v>657</v>
      </c>
      <c r="B696" s="87">
        <v>31</v>
      </c>
      <c r="C696" s="87">
        <v>1992</v>
      </c>
      <c r="D696" s="88">
        <v>1.1749999999999998</v>
      </c>
      <c r="E696" s="88">
        <v>1.281148423890079</v>
      </c>
      <c r="F696" s="89">
        <f t="shared" si="70"/>
        <v>31906.285608207665</v>
      </c>
      <c r="G696" s="89">
        <f t="shared" si="71"/>
        <v>2000</v>
      </c>
      <c r="H696" s="89">
        <f t="shared" si="73"/>
        <v>29906.285608207665</v>
      </c>
      <c r="I696" s="89">
        <f t="shared" si="72"/>
        <v>0</v>
      </c>
      <c r="J696" s="89">
        <f t="shared" si="74"/>
        <v>6000</v>
      </c>
      <c r="K696" s="87">
        <f t="shared" si="75"/>
        <v>0</v>
      </c>
      <c r="L696" s="47">
        <f t="shared" si="76"/>
        <v>1</v>
      </c>
      <c r="M696" s="82"/>
      <c r="N696" s="46"/>
      <c r="O696" s="16"/>
      <c r="S696" s="12"/>
    </row>
    <row r="697" spans="1:19">
      <c r="A697" s="87">
        <v>658</v>
      </c>
      <c r="B697" s="87">
        <v>32</v>
      </c>
      <c r="C697" s="87">
        <v>1992</v>
      </c>
      <c r="D697" s="88">
        <v>1.925</v>
      </c>
      <c r="E697" s="88">
        <v>1.152873227170526</v>
      </c>
      <c r="F697" s="89">
        <f t="shared" si="70"/>
        <v>52271.999826212566</v>
      </c>
      <c r="G697" s="89">
        <f t="shared" si="71"/>
        <v>2000</v>
      </c>
      <c r="H697" s="89">
        <f t="shared" si="73"/>
        <v>50271.999826212566</v>
      </c>
      <c r="I697" s="89">
        <f t="shared" si="72"/>
        <v>0</v>
      </c>
      <c r="J697" s="89">
        <f t="shared" si="74"/>
        <v>6000</v>
      </c>
      <c r="K697" s="87">
        <f t="shared" si="75"/>
        <v>0</v>
      </c>
      <c r="L697" s="47">
        <f t="shared" si="76"/>
        <v>1</v>
      </c>
      <c r="M697" s="82"/>
      <c r="N697" s="46"/>
      <c r="O697" s="16"/>
      <c r="S697" s="12"/>
    </row>
    <row r="698" spans="1:19">
      <c r="A698" s="87">
        <v>659</v>
      </c>
      <c r="B698" s="87">
        <v>33</v>
      </c>
      <c r="C698" s="87">
        <v>1992</v>
      </c>
      <c r="D698" s="88">
        <v>7.0000000000000007E-2</v>
      </c>
      <c r="E698" s="88">
        <v>1.136532676006091</v>
      </c>
      <c r="F698" s="89">
        <f t="shared" si="70"/>
        <v>1900.7999936804572</v>
      </c>
      <c r="G698" s="89">
        <f t="shared" si="71"/>
        <v>2000</v>
      </c>
      <c r="H698" s="89">
        <f t="shared" si="73"/>
        <v>-99.200006319542808</v>
      </c>
      <c r="I698" s="89">
        <f t="shared" si="72"/>
        <v>99.200006319542808</v>
      </c>
      <c r="J698" s="89">
        <f t="shared" si="74"/>
        <v>5900.7999936804572</v>
      </c>
      <c r="K698" s="87">
        <f t="shared" si="75"/>
        <v>0</v>
      </c>
      <c r="L698" s="47">
        <f t="shared" si="76"/>
        <v>1</v>
      </c>
      <c r="M698" s="82"/>
      <c r="N698" s="46"/>
      <c r="O698" s="16"/>
      <c r="S698" s="12"/>
    </row>
    <row r="699" spans="1:19">
      <c r="A699" s="87">
        <v>660</v>
      </c>
      <c r="B699" s="87">
        <v>34</v>
      </c>
      <c r="C699" s="87">
        <v>1992</v>
      </c>
      <c r="D699" s="88">
        <v>0.03</v>
      </c>
      <c r="E699" s="88">
        <v>1.1445389752105231</v>
      </c>
      <c r="F699" s="89">
        <f t="shared" si="70"/>
        <v>814.62856872019586</v>
      </c>
      <c r="G699" s="89">
        <f t="shared" si="71"/>
        <v>2000</v>
      </c>
      <c r="H699" s="89">
        <f t="shared" si="73"/>
        <v>-1185.3714312798043</v>
      </c>
      <c r="I699" s="89">
        <f t="shared" si="72"/>
        <v>1284.5714375993471</v>
      </c>
      <c r="J699" s="89">
        <f t="shared" si="74"/>
        <v>4715.4285624006534</v>
      </c>
      <c r="K699" s="87">
        <f t="shared" si="75"/>
        <v>0</v>
      </c>
      <c r="L699" s="47">
        <f t="shared" si="76"/>
        <v>1</v>
      </c>
      <c r="M699" s="82"/>
      <c r="N699" s="46"/>
      <c r="O699" s="16"/>
      <c r="S699" s="12"/>
    </row>
    <row r="700" spans="1:19">
      <c r="A700" s="87">
        <v>661</v>
      </c>
      <c r="B700" s="87">
        <v>35</v>
      </c>
      <c r="C700" s="87">
        <v>1992</v>
      </c>
      <c r="D700" s="88">
        <v>1.3699999999999997</v>
      </c>
      <c r="E700" s="88">
        <v>0.94920629824440805</v>
      </c>
      <c r="F700" s="89">
        <f t="shared" si="70"/>
        <v>37201.371304888933</v>
      </c>
      <c r="G700" s="89">
        <f t="shared" si="71"/>
        <v>2000</v>
      </c>
      <c r="H700" s="89">
        <f t="shared" si="73"/>
        <v>35201.371304888933</v>
      </c>
      <c r="I700" s="89">
        <f t="shared" si="72"/>
        <v>0</v>
      </c>
      <c r="J700" s="89">
        <f t="shared" si="74"/>
        <v>6000</v>
      </c>
      <c r="K700" s="87">
        <f t="shared" si="75"/>
        <v>0</v>
      </c>
      <c r="L700" s="47">
        <f t="shared" si="76"/>
        <v>1</v>
      </c>
      <c r="M700" s="82"/>
      <c r="N700" s="46"/>
      <c r="O700" s="16"/>
      <c r="S700" s="12"/>
    </row>
    <row r="701" spans="1:19">
      <c r="A701" s="87">
        <v>662</v>
      </c>
      <c r="B701" s="87">
        <v>36</v>
      </c>
      <c r="C701" s="87">
        <v>1992</v>
      </c>
      <c r="D701" s="88">
        <v>1.4900000000000002</v>
      </c>
      <c r="E701" s="88">
        <v>0.87357322745541199</v>
      </c>
      <c r="F701" s="89">
        <f t="shared" si="70"/>
        <v>40459.885579769732</v>
      </c>
      <c r="G701" s="89">
        <f t="shared" si="71"/>
        <v>2000</v>
      </c>
      <c r="H701" s="89">
        <f t="shared" si="73"/>
        <v>38459.885579769732</v>
      </c>
      <c r="I701" s="89">
        <f t="shared" si="72"/>
        <v>0</v>
      </c>
      <c r="J701" s="89">
        <f t="shared" si="74"/>
        <v>6000</v>
      </c>
      <c r="K701" s="87">
        <f t="shared" si="75"/>
        <v>0</v>
      </c>
      <c r="L701" s="47">
        <f t="shared" si="76"/>
        <v>1</v>
      </c>
      <c r="M701" s="82"/>
      <c r="N701" s="46"/>
      <c r="O701" s="16"/>
      <c r="S701" s="12"/>
    </row>
    <row r="702" spans="1:19">
      <c r="A702" s="87">
        <v>663</v>
      </c>
      <c r="B702" s="87">
        <v>37</v>
      </c>
      <c r="C702" s="87">
        <v>1992</v>
      </c>
      <c r="D702" s="88">
        <v>9.0000000000000011E-2</v>
      </c>
      <c r="E702" s="88">
        <v>0.819505904675915</v>
      </c>
      <c r="F702" s="89">
        <f t="shared" si="70"/>
        <v>2443.8857061605881</v>
      </c>
      <c r="G702" s="89">
        <f t="shared" si="71"/>
        <v>2000</v>
      </c>
      <c r="H702" s="89">
        <f t="shared" si="73"/>
        <v>443.88570616058814</v>
      </c>
      <c r="I702" s="89">
        <f t="shared" si="72"/>
        <v>0</v>
      </c>
      <c r="J702" s="89">
        <f t="shared" si="74"/>
        <v>6000</v>
      </c>
      <c r="K702" s="87">
        <f t="shared" si="75"/>
        <v>0</v>
      </c>
      <c r="L702" s="47">
        <f t="shared" si="76"/>
        <v>1</v>
      </c>
      <c r="M702" s="82"/>
      <c r="N702" s="46"/>
      <c r="O702" s="16"/>
      <c r="S702" s="12"/>
    </row>
    <row r="703" spans="1:19">
      <c r="A703" s="87">
        <v>664</v>
      </c>
      <c r="B703" s="87">
        <v>38</v>
      </c>
      <c r="C703" s="87">
        <v>1992</v>
      </c>
      <c r="D703" s="88">
        <v>3.5849999999999995</v>
      </c>
      <c r="E703" s="88">
        <v>0.77398818818691006</v>
      </c>
      <c r="F703" s="89">
        <f t="shared" si="70"/>
        <v>97348.113962063391</v>
      </c>
      <c r="G703" s="89">
        <f t="shared" si="71"/>
        <v>2000</v>
      </c>
      <c r="H703" s="89">
        <f t="shared" si="73"/>
        <v>95348.113962063391</v>
      </c>
      <c r="I703" s="89">
        <f t="shared" si="72"/>
        <v>0</v>
      </c>
      <c r="J703" s="89">
        <f t="shared" si="74"/>
        <v>6000</v>
      </c>
      <c r="K703" s="87">
        <f t="shared" si="75"/>
        <v>0</v>
      </c>
      <c r="L703" s="47">
        <f t="shared" si="76"/>
        <v>1</v>
      </c>
      <c r="M703" s="82"/>
      <c r="N703" s="46"/>
      <c r="O703" s="16"/>
      <c r="S703" s="12"/>
    </row>
    <row r="704" spans="1:19">
      <c r="A704" s="87">
        <v>665</v>
      </c>
      <c r="B704" s="87">
        <v>39</v>
      </c>
      <c r="C704" s="87">
        <v>1992</v>
      </c>
      <c r="D704" s="88">
        <v>5.5E-2</v>
      </c>
      <c r="E704" s="88">
        <v>0.71954881816369798</v>
      </c>
      <c r="F704" s="89">
        <f t="shared" si="70"/>
        <v>1493.4857093203591</v>
      </c>
      <c r="G704" s="89">
        <f t="shared" si="71"/>
        <v>2000</v>
      </c>
      <c r="H704" s="89">
        <f t="shared" si="73"/>
        <v>-506.51429067964091</v>
      </c>
      <c r="I704" s="89">
        <f t="shared" si="72"/>
        <v>506.51429067964091</v>
      </c>
      <c r="J704" s="89">
        <f t="shared" si="74"/>
        <v>5493.4857093203591</v>
      </c>
      <c r="K704" s="87">
        <f t="shared" si="75"/>
        <v>0</v>
      </c>
      <c r="L704" s="47">
        <f t="shared" si="76"/>
        <v>1</v>
      </c>
      <c r="M704" s="82"/>
      <c r="N704" s="46"/>
      <c r="O704" s="16"/>
      <c r="S704" s="12"/>
    </row>
    <row r="705" spans="1:19">
      <c r="A705" s="87">
        <v>666</v>
      </c>
      <c r="B705" s="87">
        <v>40</v>
      </c>
      <c r="C705" s="87">
        <v>1992</v>
      </c>
      <c r="D705" s="88">
        <v>0</v>
      </c>
      <c r="E705" s="88">
        <v>0.77621338503503401</v>
      </c>
      <c r="F705" s="89">
        <f t="shared" si="70"/>
        <v>0</v>
      </c>
      <c r="G705" s="89">
        <f t="shared" si="71"/>
        <v>0</v>
      </c>
      <c r="H705" s="89">
        <f t="shared" si="73"/>
        <v>0</v>
      </c>
      <c r="I705" s="89">
        <f t="shared" si="72"/>
        <v>506.51429067964091</v>
      </c>
      <c r="J705" s="89">
        <f t="shared" si="74"/>
        <v>0</v>
      </c>
      <c r="K705" s="87">
        <f t="shared" si="75"/>
        <v>1</v>
      </c>
      <c r="L705" s="47">
        <f t="shared" si="76"/>
        <v>0</v>
      </c>
      <c r="M705" s="82"/>
      <c r="N705" s="46"/>
      <c r="O705" s="16"/>
      <c r="S705" s="12"/>
    </row>
    <row r="706" spans="1:19">
      <c r="A706" s="87">
        <v>667</v>
      </c>
      <c r="B706" s="87">
        <v>41</v>
      </c>
      <c r="C706" s="87">
        <v>1992</v>
      </c>
      <c r="D706" s="88">
        <v>1.7650000000000001</v>
      </c>
      <c r="E706" s="88">
        <v>0.44317488143772543</v>
      </c>
      <c r="F706" s="89">
        <f t="shared" si="70"/>
        <v>47927.31412637153</v>
      </c>
      <c r="G706" s="89">
        <f t="shared" si="71"/>
        <v>0</v>
      </c>
      <c r="H706" s="89">
        <f t="shared" si="73"/>
        <v>47927.31412637153</v>
      </c>
      <c r="I706" s="89">
        <f t="shared" si="72"/>
        <v>0</v>
      </c>
      <c r="J706" s="89">
        <f t="shared" si="74"/>
        <v>0</v>
      </c>
      <c r="K706" s="87">
        <f t="shared" si="75"/>
        <v>1</v>
      </c>
      <c r="L706" s="47">
        <f t="shared" si="76"/>
        <v>0</v>
      </c>
      <c r="M706" s="82"/>
      <c r="N706" s="46"/>
      <c r="O706" s="16"/>
      <c r="S706" s="12"/>
    </row>
    <row r="707" spans="1:19">
      <c r="A707" s="87">
        <v>668</v>
      </c>
      <c r="B707" s="87">
        <v>42</v>
      </c>
      <c r="C707" s="87">
        <v>1992</v>
      </c>
      <c r="D707" s="88">
        <v>0.26</v>
      </c>
      <c r="E707" s="88">
        <v>0.35813433034336439</v>
      </c>
      <c r="F707" s="89">
        <f t="shared" si="70"/>
        <v>7060.1142622416983</v>
      </c>
      <c r="G707" s="89">
        <f t="shared" si="71"/>
        <v>0</v>
      </c>
      <c r="H707" s="89">
        <f t="shared" si="73"/>
        <v>7060.1142622416983</v>
      </c>
      <c r="I707" s="89">
        <f t="shared" si="72"/>
        <v>0</v>
      </c>
      <c r="J707" s="89">
        <f t="shared" si="74"/>
        <v>0</v>
      </c>
      <c r="K707" s="87">
        <f t="shared" si="75"/>
        <v>1</v>
      </c>
      <c r="L707" s="47">
        <f t="shared" si="76"/>
        <v>0</v>
      </c>
      <c r="M707" s="82"/>
      <c r="N707" s="46"/>
      <c r="O707" s="16"/>
      <c r="S707" s="12"/>
    </row>
    <row r="708" spans="1:19">
      <c r="A708" s="87">
        <v>669</v>
      </c>
      <c r="B708" s="87">
        <v>43</v>
      </c>
      <c r="C708" s="87">
        <v>1992</v>
      </c>
      <c r="D708" s="88">
        <v>0.06</v>
      </c>
      <c r="E708" s="88">
        <v>0.41211251926468462</v>
      </c>
      <c r="F708" s="89">
        <f t="shared" si="70"/>
        <v>1629.2571374403917</v>
      </c>
      <c r="G708" s="89">
        <f t="shared" si="71"/>
        <v>0</v>
      </c>
      <c r="H708" s="89">
        <f t="shared" si="73"/>
        <v>1629.2571374403917</v>
      </c>
      <c r="I708" s="89">
        <f t="shared" si="72"/>
        <v>0</v>
      </c>
      <c r="J708" s="89">
        <f t="shared" si="74"/>
        <v>0</v>
      </c>
      <c r="K708" s="87">
        <f t="shared" si="75"/>
        <v>1</v>
      </c>
      <c r="L708" s="47">
        <f t="shared" si="76"/>
        <v>0</v>
      </c>
      <c r="M708" s="82"/>
      <c r="N708" s="46"/>
      <c r="O708" s="16"/>
      <c r="S708" s="12"/>
    </row>
    <row r="709" spans="1:19">
      <c r="A709" s="87">
        <v>670</v>
      </c>
      <c r="B709" s="87">
        <v>44</v>
      </c>
      <c r="C709" s="87">
        <v>1992</v>
      </c>
      <c r="D709" s="88">
        <v>0.03</v>
      </c>
      <c r="E709" s="88">
        <v>0.3546966138114378</v>
      </c>
      <c r="F709" s="89">
        <f t="shared" si="70"/>
        <v>814.62856872019586</v>
      </c>
      <c r="G709" s="89">
        <f t="shared" si="71"/>
        <v>0</v>
      </c>
      <c r="H709" s="89">
        <f t="shared" si="73"/>
        <v>814.62856872019586</v>
      </c>
      <c r="I709" s="89">
        <f t="shared" si="72"/>
        <v>0</v>
      </c>
      <c r="J709" s="89">
        <f t="shared" si="74"/>
        <v>0</v>
      </c>
      <c r="K709" s="87">
        <f t="shared" si="75"/>
        <v>1</v>
      </c>
      <c r="L709" s="47">
        <f t="shared" si="76"/>
        <v>0</v>
      </c>
      <c r="M709" s="82"/>
      <c r="N709" s="46"/>
      <c r="O709" s="16"/>
      <c r="S709" s="12"/>
    </row>
    <row r="710" spans="1:19">
      <c r="A710" s="87">
        <v>671</v>
      </c>
      <c r="B710" s="87">
        <v>45</v>
      </c>
      <c r="C710" s="87">
        <v>1992</v>
      </c>
      <c r="D710" s="88">
        <v>1.4749999999999996</v>
      </c>
      <c r="E710" s="88">
        <v>0.103767322728803</v>
      </c>
      <c r="F710" s="89">
        <f t="shared" si="70"/>
        <v>40052.571295409623</v>
      </c>
      <c r="G710" s="89">
        <f t="shared" si="71"/>
        <v>0</v>
      </c>
      <c r="H710" s="89">
        <f t="shared" si="73"/>
        <v>40052.571295409623</v>
      </c>
      <c r="I710" s="89">
        <f t="shared" si="72"/>
        <v>0</v>
      </c>
      <c r="J710" s="89">
        <f t="shared" si="74"/>
        <v>0</v>
      </c>
      <c r="K710" s="87">
        <f t="shared" si="75"/>
        <v>1</v>
      </c>
      <c r="L710" s="47">
        <f t="shared" si="76"/>
        <v>0</v>
      </c>
      <c r="M710" s="82"/>
      <c r="N710" s="46"/>
      <c r="O710" s="16"/>
      <c r="S710" s="12"/>
    </row>
    <row r="711" spans="1:19">
      <c r="A711" s="87">
        <v>672</v>
      </c>
      <c r="B711" s="87">
        <v>46</v>
      </c>
      <c r="C711" s="87">
        <v>1992</v>
      </c>
      <c r="D711" s="88">
        <v>0.06</v>
      </c>
      <c r="E711" s="88">
        <v>0.1783947635975649</v>
      </c>
      <c r="F711" s="89">
        <f t="shared" si="70"/>
        <v>1629.2571374403917</v>
      </c>
      <c r="G711" s="89">
        <f t="shared" si="71"/>
        <v>0</v>
      </c>
      <c r="H711" s="89">
        <f t="shared" si="73"/>
        <v>1629.2571374403917</v>
      </c>
      <c r="I711" s="89">
        <f t="shared" si="72"/>
        <v>0</v>
      </c>
      <c r="J711" s="89">
        <f t="shared" si="74"/>
        <v>0</v>
      </c>
      <c r="K711" s="87">
        <f t="shared" si="75"/>
        <v>1</v>
      </c>
      <c r="L711" s="47">
        <f t="shared" si="76"/>
        <v>0</v>
      </c>
      <c r="M711" s="82"/>
      <c r="N711" s="46"/>
      <c r="O711" s="16"/>
      <c r="S711" s="12"/>
    </row>
    <row r="712" spans="1:19">
      <c r="A712" s="87">
        <v>673</v>
      </c>
      <c r="B712" s="87">
        <v>47</v>
      </c>
      <c r="C712" s="87">
        <v>1992</v>
      </c>
      <c r="D712" s="88">
        <v>0.43500000000000005</v>
      </c>
      <c r="E712" s="88">
        <v>0.12157295263190109</v>
      </c>
      <c r="F712" s="89">
        <f t="shared" si="70"/>
        <v>11812.114246442841</v>
      </c>
      <c r="G712" s="89">
        <f t="shared" si="71"/>
        <v>0</v>
      </c>
      <c r="H712" s="89">
        <f t="shared" si="73"/>
        <v>11812.114246442841</v>
      </c>
      <c r="I712" s="89">
        <f t="shared" si="72"/>
        <v>0</v>
      </c>
      <c r="J712" s="89">
        <f t="shared" si="74"/>
        <v>0</v>
      </c>
      <c r="K712" s="87">
        <f t="shared" si="75"/>
        <v>1</v>
      </c>
      <c r="L712" s="47">
        <f t="shared" si="76"/>
        <v>0</v>
      </c>
      <c r="M712" s="82"/>
      <c r="N712" s="46"/>
      <c r="O712" s="16"/>
      <c r="S712" s="12"/>
    </row>
    <row r="713" spans="1:19">
      <c r="A713" s="87">
        <v>674</v>
      </c>
      <c r="B713" s="87">
        <v>48</v>
      </c>
      <c r="C713" s="87">
        <v>1992</v>
      </c>
      <c r="D713" s="88">
        <v>0</v>
      </c>
      <c r="E713" s="88">
        <v>0</v>
      </c>
      <c r="F713" s="89">
        <f t="shared" si="70"/>
        <v>0</v>
      </c>
      <c r="G713" s="89">
        <f t="shared" si="71"/>
        <v>0</v>
      </c>
      <c r="H713" s="89">
        <f t="shared" si="73"/>
        <v>0</v>
      </c>
      <c r="I713" s="89">
        <f t="shared" si="72"/>
        <v>0</v>
      </c>
      <c r="J713" s="89">
        <f t="shared" si="74"/>
        <v>0</v>
      </c>
      <c r="K713" s="87">
        <f t="shared" si="75"/>
        <v>1</v>
      </c>
      <c r="L713" s="47">
        <f t="shared" si="76"/>
        <v>0</v>
      </c>
      <c r="M713" s="82"/>
      <c r="N713" s="46"/>
      <c r="O713" s="16"/>
      <c r="S713" s="12"/>
    </row>
    <row r="714" spans="1:19">
      <c r="A714" s="87">
        <v>675</v>
      </c>
      <c r="B714" s="87">
        <v>49</v>
      </c>
      <c r="C714" s="87">
        <v>1992</v>
      </c>
      <c r="D714" s="88">
        <v>0</v>
      </c>
      <c r="E714" s="88">
        <v>0</v>
      </c>
      <c r="F714" s="89">
        <f t="shared" si="70"/>
        <v>0</v>
      </c>
      <c r="G714" s="89">
        <f t="shared" si="71"/>
        <v>0</v>
      </c>
      <c r="H714" s="89">
        <f t="shared" si="73"/>
        <v>0</v>
      </c>
      <c r="I714" s="89">
        <f t="shared" si="72"/>
        <v>0</v>
      </c>
      <c r="J714" s="89">
        <f t="shared" si="74"/>
        <v>0</v>
      </c>
      <c r="K714" s="87">
        <f t="shared" si="75"/>
        <v>1</v>
      </c>
      <c r="L714" s="47">
        <f t="shared" si="76"/>
        <v>0</v>
      </c>
      <c r="M714" s="82"/>
      <c r="N714" s="46"/>
      <c r="O714" s="16"/>
      <c r="S714" s="12"/>
    </row>
    <row r="715" spans="1:19">
      <c r="A715" s="87">
        <v>676</v>
      </c>
      <c r="B715" s="87">
        <v>50</v>
      </c>
      <c r="C715" s="87">
        <v>1992</v>
      </c>
      <c r="D715" s="88">
        <v>0</v>
      </c>
      <c r="E715" s="88">
        <v>0</v>
      </c>
      <c r="F715" s="89">
        <f t="shared" si="70"/>
        <v>0</v>
      </c>
      <c r="G715" s="89">
        <f t="shared" si="71"/>
        <v>0</v>
      </c>
      <c r="H715" s="89">
        <f t="shared" si="73"/>
        <v>0</v>
      </c>
      <c r="I715" s="89">
        <f t="shared" si="72"/>
        <v>0</v>
      </c>
      <c r="J715" s="89">
        <f t="shared" si="74"/>
        <v>0</v>
      </c>
      <c r="K715" s="87">
        <f t="shared" si="75"/>
        <v>1</v>
      </c>
      <c r="L715" s="47">
        <f t="shared" si="76"/>
        <v>0</v>
      </c>
      <c r="M715" s="82"/>
      <c r="N715" s="46"/>
      <c r="O715" s="16"/>
      <c r="S715" s="12"/>
    </row>
    <row r="716" spans="1:19">
      <c r="A716" s="87">
        <v>677</v>
      </c>
      <c r="B716" s="87">
        <v>51</v>
      </c>
      <c r="C716" s="87">
        <v>1992</v>
      </c>
      <c r="D716" s="88">
        <v>0</v>
      </c>
      <c r="E716" s="88">
        <v>0</v>
      </c>
      <c r="F716" s="89">
        <f t="shared" si="70"/>
        <v>0</v>
      </c>
      <c r="G716" s="89">
        <f t="shared" si="71"/>
        <v>0</v>
      </c>
      <c r="H716" s="89">
        <f t="shared" si="73"/>
        <v>0</v>
      </c>
      <c r="I716" s="89">
        <f t="shared" si="72"/>
        <v>0</v>
      </c>
      <c r="J716" s="89">
        <f t="shared" si="74"/>
        <v>0</v>
      </c>
      <c r="K716" s="87">
        <f t="shared" si="75"/>
        <v>1</v>
      </c>
      <c r="L716" s="47">
        <f t="shared" si="76"/>
        <v>0</v>
      </c>
      <c r="M716" s="82"/>
      <c r="N716" s="46"/>
      <c r="O716" s="16"/>
      <c r="S716" s="12"/>
    </row>
    <row r="717" spans="1:19">
      <c r="A717" s="87">
        <v>678</v>
      </c>
      <c r="B717" s="87">
        <v>52</v>
      </c>
      <c r="C717" s="87">
        <v>1992</v>
      </c>
      <c r="D717" s="88">
        <v>0</v>
      </c>
      <c r="E717" s="88">
        <v>0</v>
      </c>
      <c r="F717" s="89">
        <f t="shared" si="70"/>
        <v>0</v>
      </c>
      <c r="G717" s="89">
        <f t="shared" si="71"/>
        <v>0</v>
      </c>
      <c r="H717" s="89">
        <f t="shared" si="73"/>
        <v>0</v>
      </c>
      <c r="I717" s="89">
        <f t="shared" si="72"/>
        <v>0</v>
      </c>
      <c r="J717" s="89">
        <f t="shared" si="74"/>
        <v>0</v>
      </c>
      <c r="K717" s="87">
        <f t="shared" si="75"/>
        <v>1</v>
      </c>
      <c r="L717" s="47">
        <f t="shared" si="76"/>
        <v>0</v>
      </c>
      <c r="M717" s="82"/>
      <c r="N717" s="46"/>
      <c r="O717" s="16"/>
      <c r="S717" s="12"/>
    </row>
    <row r="718" spans="1:19">
      <c r="A718" s="87">
        <v>679</v>
      </c>
      <c r="B718" s="87">
        <v>1</v>
      </c>
      <c r="C718" s="87">
        <v>1993</v>
      </c>
      <c r="D718" s="88">
        <v>0</v>
      </c>
      <c r="E718" s="88">
        <v>0</v>
      </c>
      <c r="F718" s="89">
        <f t="shared" si="70"/>
        <v>0</v>
      </c>
      <c r="G718" s="89">
        <f t="shared" si="71"/>
        <v>0</v>
      </c>
      <c r="H718" s="89">
        <f t="shared" si="73"/>
        <v>0</v>
      </c>
      <c r="I718" s="89">
        <f t="shared" si="72"/>
        <v>0</v>
      </c>
      <c r="J718" s="89">
        <f t="shared" si="74"/>
        <v>0</v>
      </c>
      <c r="K718" s="87">
        <f t="shared" si="75"/>
        <v>1</v>
      </c>
      <c r="L718" s="47">
        <f t="shared" si="76"/>
        <v>0</v>
      </c>
      <c r="M718" s="82"/>
      <c r="N718" s="46"/>
      <c r="O718" s="16"/>
      <c r="S718" s="12"/>
    </row>
    <row r="719" spans="1:19">
      <c r="A719" s="87">
        <v>680</v>
      </c>
      <c r="B719" s="87">
        <v>2</v>
      </c>
      <c r="C719" s="87">
        <v>1993</v>
      </c>
      <c r="D719" s="88">
        <v>0</v>
      </c>
      <c r="E719" s="88">
        <v>0</v>
      </c>
      <c r="F719" s="89">
        <f t="shared" si="70"/>
        <v>0</v>
      </c>
      <c r="G719" s="89">
        <f t="shared" si="71"/>
        <v>0</v>
      </c>
      <c r="H719" s="89">
        <f t="shared" si="73"/>
        <v>0</v>
      </c>
      <c r="I719" s="89">
        <f t="shared" si="72"/>
        <v>0</v>
      </c>
      <c r="J719" s="89">
        <f t="shared" si="74"/>
        <v>0</v>
      </c>
      <c r="K719" s="87">
        <f t="shared" si="75"/>
        <v>1</v>
      </c>
      <c r="L719" s="47">
        <f t="shared" si="76"/>
        <v>0</v>
      </c>
      <c r="M719" s="82"/>
      <c r="N719" s="46"/>
      <c r="O719" s="16"/>
      <c r="S719" s="12"/>
    </row>
    <row r="720" spans="1:19">
      <c r="A720" s="87">
        <v>681</v>
      </c>
      <c r="B720" s="87">
        <v>3</v>
      </c>
      <c r="C720" s="87">
        <v>1993</v>
      </c>
      <c r="D720" s="88">
        <v>0</v>
      </c>
      <c r="E720" s="88">
        <v>0</v>
      </c>
      <c r="F720" s="89">
        <f t="shared" si="70"/>
        <v>0</v>
      </c>
      <c r="G720" s="89">
        <f t="shared" si="71"/>
        <v>0</v>
      </c>
      <c r="H720" s="89">
        <f t="shared" si="73"/>
        <v>0</v>
      </c>
      <c r="I720" s="89">
        <f t="shared" si="72"/>
        <v>0</v>
      </c>
      <c r="J720" s="89">
        <f t="shared" si="74"/>
        <v>0</v>
      </c>
      <c r="K720" s="87">
        <f t="shared" si="75"/>
        <v>1</v>
      </c>
      <c r="L720" s="47">
        <f t="shared" si="76"/>
        <v>0</v>
      </c>
      <c r="M720" s="82"/>
      <c r="N720" s="46"/>
      <c r="O720" s="16"/>
      <c r="S720" s="12"/>
    </row>
    <row r="721" spans="1:19">
      <c r="A721" s="87">
        <v>682</v>
      </c>
      <c r="B721" s="87">
        <v>4</v>
      </c>
      <c r="C721" s="87">
        <v>1993</v>
      </c>
      <c r="D721" s="88">
        <v>0</v>
      </c>
      <c r="E721" s="88">
        <v>0</v>
      </c>
      <c r="F721" s="89">
        <f t="shared" si="70"/>
        <v>0</v>
      </c>
      <c r="G721" s="89">
        <f t="shared" si="71"/>
        <v>0</v>
      </c>
      <c r="H721" s="89">
        <f t="shared" si="73"/>
        <v>0</v>
      </c>
      <c r="I721" s="89">
        <f t="shared" si="72"/>
        <v>0</v>
      </c>
      <c r="J721" s="89">
        <f t="shared" si="74"/>
        <v>0</v>
      </c>
      <c r="K721" s="87">
        <f t="shared" si="75"/>
        <v>1</v>
      </c>
      <c r="L721" s="47">
        <f t="shared" si="76"/>
        <v>0</v>
      </c>
      <c r="M721" s="82"/>
      <c r="N721" s="46"/>
      <c r="O721" s="16"/>
      <c r="S721" s="12"/>
    </row>
    <row r="722" spans="1:19">
      <c r="A722" s="87">
        <v>683</v>
      </c>
      <c r="B722" s="87">
        <v>5</v>
      </c>
      <c r="C722" s="87">
        <v>1993</v>
      </c>
      <c r="D722" s="88">
        <v>0</v>
      </c>
      <c r="E722" s="88">
        <v>0</v>
      </c>
      <c r="F722" s="89">
        <f t="shared" si="70"/>
        <v>0</v>
      </c>
      <c r="G722" s="89">
        <f t="shared" si="71"/>
        <v>0</v>
      </c>
      <c r="H722" s="89">
        <f t="shared" si="73"/>
        <v>0</v>
      </c>
      <c r="I722" s="89">
        <f t="shared" si="72"/>
        <v>0</v>
      </c>
      <c r="J722" s="89">
        <f t="shared" si="74"/>
        <v>0</v>
      </c>
      <c r="K722" s="87">
        <f t="shared" si="75"/>
        <v>1</v>
      </c>
      <c r="L722" s="47">
        <f t="shared" si="76"/>
        <v>0</v>
      </c>
      <c r="M722" s="82"/>
      <c r="N722" s="46"/>
      <c r="O722" s="16"/>
      <c r="S722" s="12"/>
    </row>
    <row r="723" spans="1:19">
      <c r="A723" s="87">
        <v>684</v>
      </c>
      <c r="B723" s="87">
        <v>6</v>
      </c>
      <c r="C723" s="87">
        <v>1993</v>
      </c>
      <c r="D723" s="88">
        <v>0</v>
      </c>
      <c r="E723" s="88">
        <v>0</v>
      </c>
      <c r="F723" s="89">
        <f t="shared" si="70"/>
        <v>0</v>
      </c>
      <c r="G723" s="89">
        <f t="shared" si="71"/>
        <v>0</v>
      </c>
      <c r="H723" s="89">
        <f t="shared" si="73"/>
        <v>0</v>
      </c>
      <c r="I723" s="89">
        <f t="shared" si="72"/>
        <v>0</v>
      </c>
      <c r="J723" s="89">
        <f t="shared" si="74"/>
        <v>0</v>
      </c>
      <c r="K723" s="87">
        <f t="shared" si="75"/>
        <v>1</v>
      </c>
      <c r="L723" s="47">
        <f t="shared" si="76"/>
        <v>0</v>
      </c>
      <c r="M723" s="82"/>
      <c r="N723" s="46"/>
      <c r="O723" s="16"/>
      <c r="S723" s="12"/>
    </row>
    <row r="724" spans="1:19">
      <c r="A724" s="87">
        <v>685</v>
      </c>
      <c r="B724" s="87">
        <v>7</v>
      </c>
      <c r="C724" s="87">
        <v>1993</v>
      </c>
      <c r="D724" s="88">
        <v>0</v>
      </c>
      <c r="E724" s="88">
        <v>0</v>
      </c>
      <c r="F724" s="89">
        <f t="shared" si="70"/>
        <v>0</v>
      </c>
      <c r="G724" s="89">
        <f t="shared" si="71"/>
        <v>0</v>
      </c>
      <c r="H724" s="89">
        <f t="shared" si="73"/>
        <v>0</v>
      </c>
      <c r="I724" s="89">
        <f t="shared" si="72"/>
        <v>0</v>
      </c>
      <c r="J724" s="89">
        <f t="shared" si="74"/>
        <v>0</v>
      </c>
      <c r="K724" s="87">
        <f t="shared" si="75"/>
        <v>1</v>
      </c>
      <c r="L724" s="47">
        <f t="shared" si="76"/>
        <v>0</v>
      </c>
      <c r="M724" s="82"/>
      <c r="N724" s="46"/>
      <c r="O724" s="16"/>
      <c r="S724" s="12"/>
    </row>
    <row r="725" spans="1:19">
      <c r="A725" s="87">
        <v>686</v>
      </c>
      <c r="B725" s="87">
        <v>8</v>
      </c>
      <c r="C725" s="87">
        <v>1993</v>
      </c>
      <c r="D725" s="88">
        <v>0</v>
      </c>
      <c r="E725" s="88">
        <v>0</v>
      </c>
      <c r="F725" s="89">
        <f t="shared" si="70"/>
        <v>0</v>
      </c>
      <c r="G725" s="89">
        <f t="shared" si="71"/>
        <v>0</v>
      </c>
      <c r="H725" s="89">
        <f t="shared" si="73"/>
        <v>0</v>
      </c>
      <c r="I725" s="89">
        <f t="shared" si="72"/>
        <v>0</v>
      </c>
      <c r="J725" s="89">
        <f t="shared" si="74"/>
        <v>0</v>
      </c>
      <c r="K725" s="87">
        <f t="shared" si="75"/>
        <v>1</v>
      </c>
      <c r="L725" s="47">
        <f t="shared" si="76"/>
        <v>0</v>
      </c>
      <c r="M725" s="82"/>
      <c r="N725" s="46"/>
      <c r="O725" s="16"/>
      <c r="S725" s="12"/>
    </row>
    <row r="726" spans="1:19">
      <c r="A726" s="87">
        <v>687</v>
      </c>
      <c r="B726" s="87">
        <v>9</v>
      </c>
      <c r="C726" s="87">
        <v>1993</v>
      </c>
      <c r="D726" s="88">
        <v>0</v>
      </c>
      <c r="E726" s="88">
        <v>0</v>
      </c>
      <c r="F726" s="89">
        <f t="shared" si="70"/>
        <v>0</v>
      </c>
      <c r="G726" s="89">
        <f t="shared" si="71"/>
        <v>0</v>
      </c>
      <c r="H726" s="89">
        <f t="shared" si="73"/>
        <v>0</v>
      </c>
      <c r="I726" s="89">
        <f t="shared" si="72"/>
        <v>0</v>
      </c>
      <c r="J726" s="89">
        <f t="shared" si="74"/>
        <v>0</v>
      </c>
      <c r="K726" s="87">
        <f t="shared" si="75"/>
        <v>1</v>
      </c>
      <c r="L726" s="47">
        <f t="shared" si="76"/>
        <v>0</v>
      </c>
      <c r="M726" s="82"/>
      <c r="N726" s="46"/>
      <c r="O726" s="16"/>
      <c r="S726" s="12"/>
    </row>
    <row r="727" spans="1:19">
      <c r="A727" s="87">
        <v>688</v>
      </c>
      <c r="B727" s="87">
        <v>10</v>
      </c>
      <c r="C727" s="87">
        <v>1993</v>
      </c>
      <c r="D727" s="88">
        <v>0</v>
      </c>
      <c r="E727" s="88">
        <v>0</v>
      </c>
      <c r="F727" s="89">
        <f t="shared" si="70"/>
        <v>0</v>
      </c>
      <c r="G727" s="89">
        <f t="shared" si="71"/>
        <v>0</v>
      </c>
      <c r="H727" s="89">
        <f t="shared" si="73"/>
        <v>0</v>
      </c>
      <c r="I727" s="89">
        <f t="shared" si="72"/>
        <v>0</v>
      </c>
      <c r="J727" s="89">
        <f t="shared" si="74"/>
        <v>0</v>
      </c>
      <c r="K727" s="87">
        <f t="shared" si="75"/>
        <v>1</v>
      </c>
      <c r="L727" s="47">
        <f t="shared" si="76"/>
        <v>0</v>
      </c>
      <c r="M727" s="82"/>
      <c r="N727" s="46"/>
      <c r="O727" s="16"/>
      <c r="S727" s="12"/>
    </row>
    <row r="728" spans="1:19">
      <c r="A728" s="87">
        <v>689</v>
      </c>
      <c r="B728" s="87">
        <v>11</v>
      </c>
      <c r="C728" s="87">
        <v>1993</v>
      </c>
      <c r="D728" s="88">
        <v>5.0000000000000001E-3</v>
      </c>
      <c r="E728" s="88">
        <v>5.2215747978235999E-2</v>
      </c>
      <c r="F728" s="89">
        <f t="shared" si="70"/>
        <v>135.77142812003265</v>
      </c>
      <c r="G728" s="89">
        <f t="shared" si="71"/>
        <v>0</v>
      </c>
      <c r="H728" s="89">
        <f t="shared" si="73"/>
        <v>135.77142812003265</v>
      </c>
      <c r="I728" s="89">
        <f t="shared" si="72"/>
        <v>0</v>
      </c>
      <c r="J728" s="89">
        <f t="shared" si="74"/>
        <v>0</v>
      </c>
      <c r="K728" s="87">
        <f t="shared" si="75"/>
        <v>1</v>
      </c>
      <c r="L728" s="47">
        <f t="shared" si="76"/>
        <v>0</v>
      </c>
      <c r="M728" s="82"/>
      <c r="N728" s="46"/>
      <c r="O728" s="16"/>
      <c r="S728" s="12"/>
    </row>
    <row r="729" spans="1:19">
      <c r="A729" s="87">
        <v>690</v>
      </c>
      <c r="B729" s="87">
        <v>12</v>
      </c>
      <c r="C729" s="87">
        <v>1993</v>
      </c>
      <c r="D729" s="88">
        <v>7.0000000000000007E-2</v>
      </c>
      <c r="E729" s="88">
        <v>0.21470574781249621</v>
      </c>
      <c r="F729" s="89">
        <f t="shared" si="70"/>
        <v>1900.7999936804572</v>
      </c>
      <c r="G729" s="89">
        <f t="shared" si="71"/>
        <v>0</v>
      </c>
      <c r="H729" s="89">
        <f t="shared" si="73"/>
        <v>1900.7999936804572</v>
      </c>
      <c r="I729" s="89">
        <f t="shared" si="72"/>
        <v>0</v>
      </c>
      <c r="J729" s="89">
        <f t="shared" si="74"/>
        <v>0</v>
      </c>
      <c r="K729" s="87">
        <f t="shared" si="75"/>
        <v>1</v>
      </c>
      <c r="L729" s="47">
        <f t="shared" si="76"/>
        <v>0</v>
      </c>
      <c r="M729" s="82"/>
      <c r="N729" s="46"/>
      <c r="O729" s="16"/>
      <c r="S729" s="12"/>
    </row>
    <row r="730" spans="1:19">
      <c r="A730" s="87">
        <v>691</v>
      </c>
      <c r="B730" s="87">
        <v>13</v>
      </c>
      <c r="C730" s="87">
        <v>1993</v>
      </c>
      <c r="D730" s="88">
        <v>0.01</v>
      </c>
      <c r="E730" s="88">
        <v>0.43062334601745705</v>
      </c>
      <c r="F730" s="89">
        <f t="shared" si="70"/>
        <v>271.5428562400653</v>
      </c>
      <c r="G730" s="89">
        <f t="shared" si="71"/>
        <v>2000</v>
      </c>
      <c r="H730" s="89">
        <f t="shared" si="73"/>
        <v>-1728.4571437599348</v>
      </c>
      <c r="I730" s="89">
        <f t="shared" si="72"/>
        <v>1728.4571437599348</v>
      </c>
      <c r="J730" s="89">
        <f t="shared" si="74"/>
        <v>0</v>
      </c>
      <c r="K730" s="87">
        <f t="shared" si="75"/>
        <v>1</v>
      </c>
      <c r="L730" s="47">
        <f t="shared" si="76"/>
        <v>1</v>
      </c>
      <c r="M730" s="82"/>
      <c r="N730" s="46"/>
      <c r="O730" s="16"/>
      <c r="S730" s="12"/>
    </row>
    <row r="731" spans="1:19">
      <c r="A731" s="87">
        <v>692</v>
      </c>
      <c r="B731" s="87">
        <v>14</v>
      </c>
      <c r="C731" s="87">
        <v>1993</v>
      </c>
      <c r="D731" s="88">
        <v>0.745</v>
      </c>
      <c r="E731" s="88">
        <v>0.55656614116458591</v>
      </c>
      <c r="F731" s="89">
        <f t="shared" si="70"/>
        <v>20229.942789884863</v>
      </c>
      <c r="G731" s="89">
        <f t="shared" si="71"/>
        <v>2000</v>
      </c>
      <c r="H731" s="89">
        <f t="shared" si="73"/>
        <v>18229.942789884863</v>
      </c>
      <c r="I731" s="89">
        <f t="shared" si="72"/>
        <v>0</v>
      </c>
      <c r="J731" s="89">
        <f t="shared" si="74"/>
        <v>6000</v>
      </c>
      <c r="K731" s="87">
        <f t="shared" si="75"/>
        <v>0</v>
      </c>
      <c r="L731" s="47">
        <f t="shared" si="76"/>
        <v>1</v>
      </c>
      <c r="M731" s="82"/>
      <c r="N731" s="46"/>
      <c r="O731" s="16"/>
      <c r="S731" s="12"/>
    </row>
    <row r="732" spans="1:19">
      <c r="A732" s="87">
        <v>693</v>
      </c>
      <c r="B732" s="87">
        <v>15</v>
      </c>
      <c r="C732" s="87">
        <v>1993</v>
      </c>
      <c r="D732" s="88">
        <v>0.62000000000000011</v>
      </c>
      <c r="E732" s="88">
        <v>0.57903385767710192</v>
      </c>
      <c r="F732" s="89">
        <f t="shared" si="70"/>
        <v>16835.65708688405</v>
      </c>
      <c r="G732" s="89">
        <f t="shared" si="71"/>
        <v>2000</v>
      </c>
      <c r="H732" s="89">
        <f t="shared" si="73"/>
        <v>14835.65708688405</v>
      </c>
      <c r="I732" s="89">
        <f t="shared" si="72"/>
        <v>0</v>
      </c>
      <c r="J732" s="89">
        <f t="shared" si="74"/>
        <v>6000</v>
      </c>
      <c r="K732" s="87">
        <f t="shared" si="75"/>
        <v>0</v>
      </c>
      <c r="L732" s="47">
        <f t="shared" si="76"/>
        <v>1</v>
      </c>
      <c r="M732" s="82"/>
      <c r="N732" s="46"/>
      <c r="O732" s="16"/>
      <c r="S732" s="12"/>
    </row>
    <row r="733" spans="1:19">
      <c r="A733" s="87">
        <v>694</v>
      </c>
      <c r="B733" s="87">
        <v>16</v>
      </c>
      <c r="C733" s="87">
        <v>1993</v>
      </c>
      <c r="D733" s="88">
        <v>0.6150000000000001</v>
      </c>
      <c r="E733" s="88">
        <v>0.62220787338109607</v>
      </c>
      <c r="F733" s="89">
        <f t="shared" si="70"/>
        <v>16699.885658764018</v>
      </c>
      <c r="G733" s="89">
        <f t="shared" si="71"/>
        <v>2000</v>
      </c>
      <c r="H733" s="89">
        <f t="shared" si="73"/>
        <v>14699.885658764018</v>
      </c>
      <c r="I733" s="89">
        <f t="shared" si="72"/>
        <v>0</v>
      </c>
      <c r="J733" s="89">
        <f t="shared" si="74"/>
        <v>6000</v>
      </c>
      <c r="K733" s="87">
        <f t="shared" si="75"/>
        <v>0</v>
      </c>
      <c r="L733" s="47">
        <f t="shared" si="76"/>
        <v>1</v>
      </c>
      <c r="M733" s="82"/>
      <c r="N733" s="46"/>
      <c r="O733" s="16"/>
      <c r="S733" s="12"/>
    </row>
    <row r="734" spans="1:19">
      <c r="A734" s="87">
        <v>695</v>
      </c>
      <c r="B734" s="87">
        <v>17</v>
      </c>
      <c r="C734" s="87">
        <v>1993</v>
      </c>
      <c r="D734" s="88">
        <v>3.4999999999999996E-2</v>
      </c>
      <c r="E734" s="88">
        <v>0.83288976292997985</v>
      </c>
      <c r="F734" s="89">
        <f t="shared" si="70"/>
        <v>950.39999684022848</v>
      </c>
      <c r="G734" s="89">
        <f t="shared" si="71"/>
        <v>2000</v>
      </c>
      <c r="H734" s="89">
        <f t="shared" si="73"/>
        <v>-1049.6000031597714</v>
      </c>
      <c r="I734" s="89">
        <f t="shared" si="72"/>
        <v>1049.6000031597714</v>
      </c>
      <c r="J734" s="89">
        <f t="shared" si="74"/>
        <v>4950.3999968402286</v>
      </c>
      <c r="K734" s="87">
        <f t="shared" si="75"/>
        <v>0</v>
      </c>
      <c r="L734" s="47">
        <f t="shared" si="76"/>
        <v>1</v>
      </c>
      <c r="M734" s="82"/>
      <c r="N734" s="46"/>
      <c r="O734" s="16"/>
      <c r="S734" s="12"/>
    </row>
    <row r="735" spans="1:19">
      <c r="A735" s="87">
        <v>696</v>
      </c>
      <c r="B735" s="87">
        <v>18</v>
      </c>
      <c r="C735" s="87">
        <v>1993</v>
      </c>
      <c r="D735" s="88">
        <v>1.27</v>
      </c>
      <c r="E735" s="88">
        <v>0.89987913294039101</v>
      </c>
      <c r="F735" s="89">
        <f t="shared" si="70"/>
        <v>34485.942742488296</v>
      </c>
      <c r="G735" s="89">
        <f t="shared" si="71"/>
        <v>2000</v>
      </c>
      <c r="H735" s="89">
        <f t="shared" si="73"/>
        <v>32485.942742488296</v>
      </c>
      <c r="I735" s="89">
        <f t="shared" si="72"/>
        <v>0</v>
      </c>
      <c r="J735" s="89">
        <f t="shared" si="74"/>
        <v>6000</v>
      </c>
      <c r="K735" s="87">
        <f t="shared" si="75"/>
        <v>0</v>
      </c>
      <c r="L735" s="47">
        <f t="shared" si="76"/>
        <v>1</v>
      </c>
      <c r="M735" s="82"/>
      <c r="N735" s="46"/>
      <c r="O735" s="16"/>
      <c r="S735" s="12"/>
    </row>
    <row r="736" spans="1:19">
      <c r="A736" s="87">
        <v>697</v>
      </c>
      <c r="B736" s="87">
        <v>19</v>
      </c>
      <c r="C736" s="87">
        <v>1993</v>
      </c>
      <c r="D736" s="88">
        <v>0.83499999999999996</v>
      </c>
      <c r="E736" s="88">
        <v>1.0212429123441589</v>
      </c>
      <c r="F736" s="89">
        <f t="shared" si="70"/>
        <v>22673.828496045451</v>
      </c>
      <c r="G736" s="89">
        <f t="shared" si="71"/>
        <v>2000</v>
      </c>
      <c r="H736" s="89">
        <f t="shared" si="73"/>
        <v>20673.828496045451</v>
      </c>
      <c r="I736" s="89">
        <f t="shared" si="72"/>
        <v>0</v>
      </c>
      <c r="J736" s="89">
        <f t="shared" si="74"/>
        <v>6000</v>
      </c>
      <c r="K736" s="87">
        <f t="shared" si="75"/>
        <v>0</v>
      </c>
      <c r="L736" s="47">
        <f t="shared" si="76"/>
        <v>1</v>
      </c>
      <c r="M736" s="82"/>
      <c r="N736" s="46"/>
      <c r="O736" s="16"/>
      <c r="S736" s="12"/>
    </row>
    <row r="737" spans="1:19">
      <c r="A737" s="87">
        <v>698</v>
      </c>
      <c r="B737" s="87">
        <v>20</v>
      </c>
      <c r="C737" s="87">
        <v>1993</v>
      </c>
      <c r="D737" s="88">
        <v>0.83499999999999996</v>
      </c>
      <c r="E737" s="88">
        <v>1.08552755794788</v>
      </c>
      <c r="F737" s="89">
        <f t="shared" si="70"/>
        <v>22673.828496045451</v>
      </c>
      <c r="G737" s="89">
        <f t="shared" si="71"/>
        <v>2000</v>
      </c>
      <c r="H737" s="89">
        <f t="shared" si="73"/>
        <v>20673.828496045451</v>
      </c>
      <c r="I737" s="89">
        <f t="shared" si="72"/>
        <v>0</v>
      </c>
      <c r="J737" s="89">
        <f t="shared" si="74"/>
        <v>6000</v>
      </c>
      <c r="K737" s="87">
        <f t="shared" si="75"/>
        <v>0</v>
      </c>
      <c r="L737" s="47">
        <f t="shared" si="76"/>
        <v>1</v>
      </c>
      <c r="M737" s="82"/>
      <c r="N737" s="46"/>
      <c r="O737" s="16"/>
      <c r="S737" s="12"/>
    </row>
    <row r="738" spans="1:19">
      <c r="A738" s="87">
        <v>699</v>
      </c>
      <c r="B738" s="87">
        <v>21</v>
      </c>
      <c r="C738" s="87">
        <v>1993</v>
      </c>
      <c r="D738" s="88">
        <v>0.45</v>
      </c>
      <c r="E738" s="88">
        <v>1.0453594477526309</v>
      </c>
      <c r="F738" s="89">
        <f t="shared" si="70"/>
        <v>12219.428530802938</v>
      </c>
      <c r="G738" s="89">
        <f t="shared" si="71"/>
        <v>2000</v>
      </c>
      <c r="H738" s="89">
        <f t="shared" si="73"/>
        <v>10219.428530802938</v>
      </c>
      <c r="I738" s="89">
        <f t="shared" si="72"/>
        <v>0</v>
      </c>
      <c r="J738" s="89">
        <f t="shared" si="74"/>
        <v>6000</v>
      </c>
      <c r="K738" s="87">
        <f t="shared" si="75"/>
        <v>0</v>
      </c>
      <c r="L738" s="47">
        <f t="shared" si="76"/>
        <v>1</v>
      </c>
      <c r="M738" s="82"/>
      <c r="N738" s="46"/>
      <c r="O738" s="16"/>
      <c r="S738" s="12"/>
    </row>
    <row r="739" spans="1:19">
      <c r="A739" s="87">
        <v>700</v>
      </c>
      <c r="B739" s="87">
        <v>22</v>
      </c>
      <c r="C739" s="87">
        <v>1993</v>
      </c>
      <c r="D739" s="88">
        <v>0.89</v>
      </c>
      <c r="E739" s="88">
        <v>0.96626850295141387</v>
      </c>
      <c r="F739" s="89">
        <f t="shared" si="70"/>
        <v>24167.314205365812</v>
      </c>
      <c r="G739" s="89">
        <f t="shared" si="71"/>
        <v>2000</v>
      </c>
      <c r="H739" s="89">
        <f t="shared" si="73"/>
        <v>22167.314205365812</v>
      </c>
      <c r="I739" s="89">
        <f t="shared" si="72"/>
        <v>0</v>
      </c>
      <c r="J739" s="89">
        <f t="shared" si="74"/>
        <v>6000</v>
      </c>
      <c r="K739" s="87">
        <f t="shared" si="75"/>
        <v>0</v>
      </c>
      <c r="L739" s="47">
        <f t="shared" si="76"/>
        <v>1</v>
      </c>
      <c r="M739" s="82"/>
      <c r="N739" s="46"/>
      <c r="O739" s="16"/>
      <c r="S739" s="12"/>
    </row>
    <row r="740" spans="1:19">
      <c r="A740" s="87">
        <v>701</v>
      </c>
      <c r="B740" s="87">
        <v>23</v>
      </c>
      <c r="C740" s="87">
        <v>1993</v>
      </c>
      <c r="D740" s="88">
        <v>0.495</v>
      </c>
      <c r="E740" s="88">
        <v>1.1519555106360291</v>
      </c>
      <c r="F740" s="89">
        <f t="shared" si="70"/>
        <v>13441.371383883234</v>
      </c>
      <c r="G740" s="89">
        <f t="shared" si="71"/>
        <v>2000</v>
      </c>
      <c r="H740" s="89">
        <f t="shared" si="73"/>
        <v>11441.371383883234</v>
      </c>
      <c r="I740" s="89">
        <f t="shared" si="72"/>
        <v>0</v>
      </c>
      <c r="J740" s="89">
        <f t="shared" si="74"/>
        <v>6000</v>
      </c>
      <c r="K740" s="87">
        <f t="shared" si="75"/>
        <v>0</v>
      </c>
      <c r="L740" s="47">
        <f t="shared" si="76"/>
        <v>1</v>
      </c>
      <c r="M740" s="82"/>
      <c r="N740" s="46"/>
      <c r="O740" s="16"/>
      <c r="S740" s="12"/>
    </row>
    <row r="741" spans="1:19">
      <c r="A741" s="87">
        <v>702</v>
      </c>
      <c r="B741" s="87">
        <v>24</v>
      </c>
      <c r="C741" s="87">
        <v>1993</v>
      </c>
      <c r="D741" s="88">
        <v>0.63500000000000012</v>
      </c>
      <c r="E741" s="88">
        <v>1.3109417309463038</v>
      </c>
      <c r="F741" s="89">
        <f t="shared" si="70"/>
        <v>17242.971371244152</v>
      </c>
      <c r="G741" s="89">
        <f t="shared" si="71"/>
        <v>2000</v>
      </c>
      <c r="H741" s="89">
        <f t="shared" si="73"/>
        <v>15242.971371244152</v>
      </c>
      <c r="I741" s="89">
        <f t="shared" si="72"/>
        <v>0</v>
      </c>
      <c r="J741" s="89">
        <f t="shared" si="74"/>
        <v>6000</v>
      </c>
      <c r="K741" s="87">
        <f t="shared" si="75"/>
        <v>0</v>
      </c>
      <c r="L741" s="47">
        <f t="shared" si="76"/>
        <v>1</v>
      </c>
      <c r="M741" s="82"/>
      <c r="N741" s="46"/>
      <c r="O741" s="16"/>
      <c r="S741" s="12"/>
    </row>
    <row r="742" spans="1:19">
      <c r="A742" s="87">
        <v>703</v>
      </c>
      <c r="B742" s="87">
        <v>25</v>
      </c>
      <c r="C742" s="87">
        <v>1993</v>
      </c>
      <c r="D742" s="88">
        <v>3.5749999999999997</v>
      </c>
      <c r="E742" s="88">
        <v>0.93589212502964203</v>
      </c>
      <c r="F742" s="89">
        <f t="shared" si="70"/>
        <v>97076.571105823343</v>
      </c>
      <c r="G742" s="89">
        <f t="shared" si="71"/>
        <v>2000</v>
      </c>
      <c r="H742" s="89">
        <f t="shared" si="73"/>
        <v>95076.571105823343</v>
      </c>
      <c r="I742" s="89">
        <f t="shared" si="72"/>
        <v>0</v>
      </c>
      <c r="J742" s="89">
        <f t="shared" si="74"/>
        <v>6000</v>
      </c>
      <c r="K742" s="87">
        <f t="shared" si="75"/>
        <v>0</v>
      </c>
      <c r="L742" s="47">
        <f t="shared" si="76"/>
        <v>1</v>
      </c>
      <c r="M742" s="82"/>
      <c r="N742" s="46"/>
      <c r="O742" s="16"/>
      <c r="S742" s="12"/>
    </row>
    <row r="743" spans="1:19">
      <c r="A743" s="87">
        <v>704</v>
      </c>
      <c r="B743" s="87">
        <v>26</v>
      </c>
      <c r="C743" s="87">
        <v>1993</v>
      </c>
      <c r="D743" s="88">
        <v>1.6300000000000001</v>
      </c>
      <c r="E743" s="88">
        <v>1.382931100951615</v>
      </c>
      <c r="F743" s="89">
        <f t="shared" si="70"/>
        <v>44261.48556713065</v>
      </c>
      <c r="G743" s="89">
        <f t="shared" si="71"/>
        <v>2000</v>
      </c>
      <c r="H743" s="89">
        <f t="shared" si="73"/>
        <v>42261.48556713065</v>
      </c>
      <c r="I743" s="89">
        <f t="shared" si="72"/>
        <v>0</v>
      </c>
      <c r="J743" s="89">
        <f t="shared" si="74"/>
        <v>6000</v>
      </c>
      <c r="K743" s="87">
        <f t="shared" si="75"/>
        <v>0</v>
      </c>
      <c r="L743" s="47">
        <f t="shared" si="76"/>
        <v>1</v>
      </c>
      <c r="M743" s="82"/>
      <c r="N743" s="46"/>
      <c r="O743" s="16"/>
      <c r="S743" s="12"/>
    </row>
    <row r="744" spans="1:19">
      <c r="A744" s="87">
        <v>705</v>
      </c>
      <c r="B744" s="87">
        <v>27</v>
      </c>
      <c r="C744" s="87">
        <v>1993</v>
      </c>
      <c r="D744" s="88">
        <v>2.9450000000000003</v>
      </c>
      <c r="E744" s="88">
        <v>1.1209011799590431</v>
      </c>
      <c r="F744" s="89">
        <f t="shared" ref="F744:F807" si="77">D744*$F$10*43560/12/0.133680556</f>
        <v>79969.37116269923</v>
      </c>
      <c r="G744" s="89">
        <f t="shared" ref="G744:G807" si="78">IF(AND(B744&gt;=$F$11,B744&lt;=$G$11),$F$14,0)</f>
        <v>2000</v>
      </c>
      <c r="H744" s="89">
        <f t="shared" si="73"/>
        <v>77969.37116269923</v>
      </c>
      <c r="I744" s="89">
        <f t="shared" ref="I744:I807" si="79">IF(B744&gt;43,0,IF(AND(H744&gt;=0,(I743-H744)&lt;=0),0,IF(H744&lt;=0,ABS(H744)+I743,I743-H744)))</f>
        <v>0</v>
      </c>
      <c r="J744" s="89">
        <f t="shared" si="74"/>
        <v>6000</v>
      </c>
      <c r="K744" s="87">
        <f t="shared" si="75"/>
        <v>0</v>
      </c>
      <c r="L744" s="47">
        <f t="shared" si="76"/>
        <v>1</v>
      </c>
      <c r="M744" s="82"/>
      <c r="N744" s="46"/>
      <c r="O744" s="16"/>
      <c r="S744" s="12"/>
    </row>
    <row r="745" spans="1:19">
      <c r="A745" s="87">
        <v>706</v>
      </c>
      <c r="B745" s="87">
        <v>28</v>
      </c>
      <c r="C745" s="87">
        <v>1993</v>
      </c>
      <c r="D745" s="88">
        <v>1.4400000000000002</v>
      </c>
      <c r="E745" s="88">
        <v>1.2372122034624529</v>
      </c>
      <c r="F745" s="89">
        <f t="shared" si="77"/>
        <v>39102.17129856941</v>
      </c>
      <c r="G745" s="89">
        <f t="shared" si="78"/>
        <v>2000</v>
      </c>
      <c r="H745" s="89">
        <f t="shared" ref="H745:H808" si="80">F745-G745</f>
        <v>37102.17129856941</v>
      </c>
      <c r="I745" s="89">
        <f t="shared" si="79"/>
        <v>0</v>
      </c>
      <c r="J745" s="89">
        <f t="shared" ref="J745:J808" si="81">IF(L745=0,0,IF(J744+H745&lt;=0,0,IF(J744+H745&gt;=$F$13,$F$13,J744+H745)))</f>
        <v>6000</v>
      </c>
      <c r="K745" s="87">
        <f t="shared" ref="K745:K808" si="82">IF(AND(J745&gt;0,G745&lt;=$F$13),0,1)</f>
        <v>0</v>
      </c>
      <c r="L745" s="47">
        <f t="shared" ref="L745:L808" si="83">IF(OR(B745&gt;43,B745&gt;$G$11,B745&lt;$F$11),0,1)</f>
        <v>1</v>
      </c>
      <c r="M745" s="82"/>
      <c r="N745" s="46"/>
      <c r="O745" s="16"/>
      <c r="S745" s="12"/>
    </row>
    <row r="746" spans="1:19">
      <c r="A746" s="87">
        <v>707</v>
      </c>
      <c r="B746" s="87">
        <v>29</v>
      </c>
      <c r="C746" s="87">
        <v>1993</v>
      </c>
      <c r="D746" s="88">
        <v>0.90500000000000003</v>
      </c>
      <c r="E746" s="88">
        <v>1.1788992113959478</v>
      </c>
      <c r="F746" s="89">
        <f t="shared" si="77"/>
        <v>24574.62848972591</v>
      </c>
      <c r="G746" s="89">
        <f t="shared" si="78"/>
        <v>2000</v>
      </c>
      <c r="H746" s="89">
        <f t="shared" si="80"/>
        <v>22574.62848972591</v>
      </c>
      <c r="I746" s="89">
        <f t="shared" si="79"/>
        <v>0</v>
      </c>
      <c r="J746" s="89">
        <f t="shared" si="81"/>
        <v>6000</v>
      </c>
      <c r="K746" s="87">
        <f t="shared" si="82"/>
        <v>0</v>
      </c>
      <c r="L746" s="47">
        <f t="shared" si="83"/>
        <v>1</v>
      </c>
      <c r="M746" s="82"/>
      <c r="N746" s="46"/>
      <c r="O746" s="16"/>
      <c r="S746" s="12"/>
    </row>
    <row r="747" spans="1:19">
      <c r="A747" s="87">
        <v>708</v>
      </c>
      <c r="B747" s="87">
        <v>30</v>
      </c>
      <c r="C747" s="87">
        <v>1993</v>
      </c>
      <c r="D747" s="88">
        <v>0.155</v>
      </c>
      <c r="E747" s="88">
        <v>1.1412066917493549</v>
      </c>
      <c r="F747" s="89">
        <f t="shared" si="77"/>
        <v>4208.9142717210116</v>
      </c>
      <c r="G747" s="89">
        <f t="shared" si="78"/>
        <v>2000</v>
      </c>
      <c r="H747" s="89">
        <f t="shared" si="80"/>
        <v>2208.9142717210116</v>
      </c>
      <c r="I747" s="89">
        <f t="shared" si="79"/>
        <v>0</v>
      </c>
      <c r="J747" s="89">
        <f t="shared" si="81"/>
        <v>6000</v>
      </c>
      <c r="K747" s="87">
        <f t="shared" si="82"/>
        <v>0</v>
      </c>
      <c r="L747" s="47">
        <f t="shared" si="83"/>
        <v>1</v>
      </c>
      <c r="M747" s="82"/>
      <c r="N747" s="46"/>
      <c r="O747" s="16"/>
      <c r="S747" s="12"/>
    </row>
    <row r="748" spans="1:19">
      <c r="A748" s="87">
        <v>709</v>
      </c>
      <c r="B748" s="87">
        <v>31</v>
      </c>
      <c r="C748" s="87">
        <v>1993</v>
      </c>
      <c r="D748" s="88">
        <v>0.62</v>
      </c>
      <c r="E748" s="88">
        <v>1.2213551168644541</v>
      </c>
      <c r="F748" s="89">
        <f t="shared" si="77"/>
        <v>16835.657086884046</v>
      </c>
      <c r="G748" s="89">
        <f t="shared" si="78"/>
        <v>2000</v>
      </c>
      <c r="H748" s="89">
        <f t="shared" si="80"/>
        <v>14835.657086884046</v>
      </c>
      <c r="I748" s="89">
        <f t="shared" si="79"/>
        <v>0</v>
      </c>
      <c r="J748" s="89">
        <f t="shared" si="81"/>
        <v>6000</v>
      </c>
      <c r="K748" s="87">
        <f t="shared" si="82"/>
        <v>0</v>
      </c>
      <c r="L748" s="47">
        <f t="shared" si="83"/>
        <v>1</v>
      </c>
      <c r="M748" s="82"/>
      <c r="N748" s="46"/>
      <c r="O748" s="16"/>
      <c r="S748" s="12"/>
    </row>
    <row r="749" spans="1:19">
      <c r="A749" s="87">
        <v>710</v>
      </c>
      <c r="B749" s="87">
        <v>32</v>
      </c>
      <c r="C749" s="87">
        <v>1993</v>
      </c>
      <c r="D749" s="88">
        <v>2.5000000000000001E-2</v>
      </c>
      <c r="E749" s="88">
        <v>1.1481145657580569</v>
      </c>
      <c r="F749" s="89">
        <f t="shared" si="77"/>
        <v>678.85714060016323</v>
      </c>
      <c r="G749" s="89">
        <f t="shared" si="78"/>
        <v>2000</v>
      </c>
      <c r="H749" s="89">
        <f t="shared" si="80"/>
        <v>-1321.1428593998367</v>
      </c>
      <c r="I749" s="89">
        <f t="shared" si="79"/>
        <v>1321.1428593998367</v>
      </c>
      <c r="J749" s="89">
        <f t="shared" si="81"/>
        <v>4678.8571406001629</v>
      </c>
      <c r="K749" s="87">
        <f t="shared" si="82"/>
        <v>0</v>
      </c>
      <c r="L749" s="47">
        <f t="shared" si="83"/>
        <v>1</v>
      </c>
      <c r="M749" s="82"/>
      <c r="N749" s="46"/>
      <c r="O749" s="16"/>
      <c r="S749" s="12"/>
    </row>
    <row r="750" spans="1:19">
      <c r="A750" s="87">
        <v>711</v>
      </c>
      <c r="B750" s="87">
        <v>33</v>
      </c>
      <c r="C750" s="87">
        <v>1993</v>
      </c>
      <c r="D750" s="88">
        <v>2.8000000000000003</v>
      </c>
      <c r="E750" s="88">
        <v>1.2971129908029289</v>
      </c>
      <c r="F750" s="89">
        <f t="shared" si="77"/>
        <v>76031.999747218302</v>
      </c>
      <c r="G750" s="89">
        <f t="shared" si="78"/>
        <v>2000</v>
      </c>
      <c r="H750" s="89">
        <f t="shared" si="80"/>
        <v>74031.999747218302</v>
      </c>
      <c r="I750" s="89">
        <f t="shared" si="79"/>
        <v>0</v>
      </c>
      <c r="J750" s="89">
        <f t="shared" si="81"/>
        <v>6000</v>
      </c>
      <c r="K750" s="87">
        <f t="shared" si="82"/>
        <v>0</v>
      </c>
      <c r="L750" s="47">
        <f t="shared" si="83"/>
        <v>1</v>
      </c>
      <c r="M750" s="82"/>
      <c r="N750" s="46"/>
      <c r="O750" s="16"/>
      <c r="S750" s="12"/>
    </row>
    <row r="751" spans="1:19">
      <c r="A751" s="87">
        <v>712</v>
      </c>
      <c r="B751" s="87">
        <v>34</v>
      </c>
      <c r="C751" s="87">
        <v>1993</v>
      </c>
      <c r="D751" s="88">
        <v>1.8099999999999998</v>
      </c>
      <c r="E751" s="88">
        <v>1.1325381878211891</v>
      </c>
      <c r="F751" s="89">
        <f t="shared" si="77"/>
        <v>49149.256979451813</v>
      </c>
      <c r="G751" s="89">
        <f t="shared" si="78"/>
        <v>2000</v>
      </c>
      <c r="H751" s="89">
        <f t="shared" si="80"/>
        <v>47149.256979451813</v>
      </c>
      <c r="I751" s="89">
        <f t="shared" si="79"/>
        <v>0</v>
      </c>
      <c r="J751" s="89">
        <f t="shared" si="81"/>
        <v>6000</v>
      </c>
      <c r="K751" s="87">
        <f t="shared" si="82"/>
        <v>0</v>
      </c>
      <c r="L751" s="47">
        <f t="shared" si="83"/>
        <v>1</v>
      </c>
      <c r="M751" s="82"/>
      <c r="N751" s="46"/>
      <c r="O751" s="16"/>
      <c r="S751" s="12"/>
    </row>
    <row r="752" spans="1:19">
      <c r="A752" s="87">
        <v>713</v>
      </c>
      <c r="B752" s="87">
        <v>35</v>
      </c>
      <c r="C752" s="87">
        <v>1993</v>
      </c>
      <c r="D752" s="88">
        <v>1.145</v>
      </c>
      <c r="E752" s="88">
        <v>1.0958106288035327</v>
      </c>
      <c r="F752" s="89">
        <f t="shared" si="77"/>
        <v>31091.65703948748</v>
      </c>
      <c r="G752" s="89">
        <f t="shared" si="78"/>
        <v>2000</v>
      </c>
      <c r="H752" s="89">
        <f t="shared" si="80"/>
        <v>29091.65703948748</v>
      </c>
      <c r="I752" s="89">
        <f t="shared" si="79"/>
        <v>0</v>
      </c>
      <c r="J752" s="89">
        <f t="shared" si="81"/>
        <v>6000</v>
      </c>
      <c r="K752" s="87">
        <f t="shared" si="82"/>
        <v>0</v>
      </c>
      <c r="L752" s="47">
        <f t="shared" si="83"/>
        <v>1</v>
      </c>
      <c r="M752" s="82"/>
      <c r="N752" s="46"/>
      <c r="O752" s="16"/>
      <c r="S752" s="12"/>
    </row>
    <row r="753" spans="1:19">
      <c r="A753" s="87">
        <v>714</v>
      </c>
      <c r="B753" s="87">
        <v>36</v>
      </c>
      <c r="C753" s="87">
        <v>1993</v>
      </c>
      <c r="D753" s="88">
        <v>0.76</v>
      </c>
      <c r="E753" s="88">
        <v>0.91197992032962305</v>
      </c>
      <c r="F753" s="89">
        <f t="shared" si="77"/>
        <v>20637.257074244961</v>
      </c>
      <c r="G753" s="89">
        <f t="shared" si="78"/>
        <v>2000</v>
      </c>
      <c r="H753" s="89">
        <f t="shared" si="80"/>
        <v>18637.257074244961</v>
      </c>
      <c r="I753" s="89">
        <f t="shared" si="79"/>
        <v>0</v>
      </c>
      <c r="J753" s="89">
        <f t="shared" si="81"/>
        <v>6000</v>
      </c>
      <c r="K753" s="87">
        <f t="shared" si="82"/>
        <v>0</v>
      </c>
      <c r="L753" s="47">
        <f t="shared" si="83"/>
        <v>1</v>
      </c>
      <c r="M753" s="82"/>
      <c r="N753" s="46"/>
      <c r="O753" s="16"/>
      <c r="S753" s="12"/>
    </row>
    <row r="754" spans="1:19">
      <c r="A754" s="87">
        <v>715</v>
      </c>
      <c r="B754" s="87">
        <v>37</v>
      </c>
      <c r="C754" s="87">
        <v>1993</v>
      </c>
      <c r="D754" s="88">
        <v>6.5000000000000002E-2</v>
      </c>
      <c r="E754" s="88">
        <v>0.85643700700045</v>
      </c>
      <c r="F754" s="89">
        <f t="shared" si="77"/>
        <v>1765.0285655604246</v>
      </c>
      <c r="G754" s="89">
        <f t="shared" si="78"/>
        <v>2000</v>
      </c>
      <c r="H754" s="89">
        <f t="shared" si="80"/>
        <v>-234.97143443957543</v>
      </c>
      <c r="I754" s="89">
        <f t="shared" si="79"/>
        <v>234.97143443957543</v>
      </c>
      <c r="J754" s="89">
        <f t="shared" si="81"/>
        <v>5765.0285655604248</v>
      </c>
      <c r="K754" s="87">
        <f t="shared" si="82"/>
        <v>0</v>
      </c>
      <c r="L754" s="47">
        <f t="shared" si="83"/>
        <v>1</v>
      </c>
      <c r="M754" s="82"/>
      <c r="N754" s="46"/>
      <c r="O754" s="16"/>
      <c r="S754" s="12"/>
    </row>
    <row r="755" spans="1:19">
      <c r="A755" s="87">
        <v>716</v>
      </c>
      <c r="B755" s="87">
        <v>38</v>
      </c>
      <c r="C755" s="87">
        <v>1993</v>
      </c>
      <c r="D755" s="88">
        <v>0.68500000000000005</v>
      </c>
      <c r="E755" s="88">
        <v>0.68425826701859194</v>
      </c>
      <c r="F755" s="89">
        <f t="shared" si="77"/>
        <v>18600.685652444474</v>
      </c>
      <c r="G755" s="89">
        <f t="shared" si="78"/>
        <v>2000</v>
      </c>
      <c r="H755" s="89">
        <f t="shared" si="80"/>
        <v>16600.685652444474</v>
      </c>
      <c r="I755" s="89">
        <f t="shared" si="79"/>
        <v>0</v>
      </c>
      <c r="J755" s="89">
        <f t="shared" si="81"/>
        <v>6000</v>
      </c>
      <c r="K755" s="87">
        <f t="shared" si="82"/>
        <v>0</v>
      </c>
      <c r="L755" s="47">
        <f t="shared" si="83"/>
        <v>1</v>
      </c>
      <c r="M755" s="82"/>
      <c r="N755" s="46"/>
      <c r="O755" s="16"/>
      <c r="S755" s="12"/>
    </row>
    <row r="756" spans="1:19">
      <c r="A756" s="87">
        <v>717</v>
      </c>
      <c r="B756" s="87">
        <v>39</v>
      </c>
      <c r="C756" s="87">
        <v>1993</v>
      </c>
      <c r="D756" s="88">
        <v>0.99500000000000011</v>
      </c>
      <c r="E756" s="88">
        <v>0.58653779467732192</v>
      </c>
      <c r="F756" s="89">
        <f t="shared" si="77"/>
        <v>27018.514195886499</v>
      </c>
      <c r="G756" s="89">
        <f t="shared" si="78"/>
        <v>2000</v>
      </c>
      <c r="H756" s="89">
        <f t="shared" si="80"/>
        <v>25018.514195886499</v>
      </c>
      <c r="I756" s="89">
        <f t="shared" si="79"/>
        <v>0</v>
      </c>
      <c r="J756" s="89">
        <f t="shared" si="81"/>
        <v>6000</v>
      </c>
      <c r="K756" s="87">
        <f t="shared" si="82"/>
        <v>0</v>
      </c>
      <c r="L756" s="47">
        <f t="shared" si="83"/>
        <v>1</v>
      </c>
      <c r="M756" s="82"/>
      <c r="N756" s="46"/>
      <c r="O756" s="16"/>
      <c r="S756" s="12"/>
    </row>
    <row r="757" spans="1:19">
      <c r="A757" s="87">
        <v>718</v>
      </c>
      <c r="B757" s="87">
        <v>40</v>
      </c>
      <c r="C757" s="87">
        <v>1993</v>
      </c>
      <c r="D757" s="88">
        <v>0.28000000000000003</v>
      </c>
      <c r="E757" s="88">
        <v>0.51536692860818401</v>
      </c>
      <c r="F757" s="89">
        <f t="shared" si="77"/>
        <v>7603.1999747218288</v>
      </c>
      <c r="G757" s="89">
        <f t="shared" si="78"/>
        <v>0</v>
      </c>
      <c r="H757" s="89">
        <f t="shared" si="80"/>
        <v>7603.1999747218288</v>
      </c>
      <c r="I757" s="89">
        <f t="shared" si="79"/>
        <v>0</v>
      </c>
      <c r="J757" s="89">
        <f t="shared" si="81"/>
        <v>0</v>
      </c>
      <c r="K757" s="87">
        <f t="shared" si="82"/>
        <v>1</v>
      </c>
      <c r="L757" s="47">
        <f t="shared" si="83"/>
        <v>0</v>
      </c>
      <c r="M757" s="82"/>
      <c r="N757" s="46"/>
      <c r="O757" s="16"/>
      <c r="S757" s="12"/>
    </row>
    <row r="758" spans="1:19">
      <c r="A758" s="87">
        <v>719</v>
      </c>
      <c r="B758" s="87">
        <v>41</v>
      </c>
      <c r="C758" s="87">
        <v>1993</v>
      </c>
      <c r="D758" s="88">
        <v>0.3</v>
      </c>
      <c r="E758" s="88">
        <v>0.62453385763069202</v>
      </c>
      <c r="F758" s="89">
        <f t="shared" si="77"/>
        <v>8146.2856872019593</v>
      </c>
      <c r="G758" s="89">
        <f t="shared" si="78"/>
        <v>0</v>
      </c>
      <c r="H758" s="89">
        <f t="shared" si="80"/>
        <v>8146.2856872019593</v>
      </c>
      <c r="I758" s="89">
        <f t="shared" si="79"/>
        <v>0</v>
      </c>
      <c r="J758" s="89">
        <f t="shared" si="81"/>
        <v>0</v>
      </c>
      <c r="K758" s="87">
        <f t="shared" si="82"/>
        <v>1</v>
      </c>
      <c r="L758" s="47">
        <f t="shared" si="83"/>
        <v>0</v>
      </c>
      <c r="M758" s="82"/>
      <c r="N758" s="46"/>
      <c r="O758" s="16"/>
      <c r="S758" s="12"/>
    </row>
    <row r="759" spans="1:19">
      <c r="A759" s="87">
        <v>720</v>
      </c>
      <c r="B759" s="87">
        <v>42</v>
      </c>
      <c r="C759" s="87">
        <v>1993</v>
      </c>
      <c r="D759" s="88">
        <v>0.23</v>
      </c>
      <c r="E759" s="88">
        <v>0.44446535387735403</v>
      </c>
      <c r="F759" s="89">
        <f t="shared" si="77"/>
        <v>6245.4856935215021</v>
      </c>
      <c r="G759" s="89">
        <f t="shared" si="78"/>
        <v>0</v>
      </c>
      <c r="H759" s="89">
        <f t="shared" si="80"/>
        <v>6245.4856935215021</v>
      </c>
      <c r="I759" s="89">
        <f t="shared" si="79"/>
        <v>0</v>
      </c>
      <c r="J759" s="89">
        <f t="shared" si="81"/>
        <v>0</v>
      </c>
      <c r="K759" s="87">
        <f t="shared" si="82"/>
        <v>1</v>
      </c>
      <c r="L759" s="47">
        <f t="shared" si="83"/>
        <v>0</v>
      </c>
      <c r="M759" s="82"/>
      <c r="N759" s="46"/>
      <c r="O759" s="16"/>
      <c r="S759" s="12"/>
    </row>
    <row r="760" spans="1:19">
      <c r="A760" s="87">
        <v>721</v>
      </c>
      <c r="B760" s="87">
        <v>43</v>
      </c>
      <c r="C760" s="87">
        <v>1993</v>
      </c>
      <c r="D760" s="88">
        <v>0.27</v>
      </c>
      <c r="E760" s="88">
        <v>0.44197480269879197</v>
      </c>
      <c r="F760" s="89">
        <f t="shared" si="77"/>
        <v>7331.6571184817631</v>
      </c>
      <c r="G760" s="89">
        <f t="shared" si="78"/>
        <v>0</v>
      </c>
      <c r="H760" s="89">
        <f t="shared" si="80"/>
        <v>7331.6571184817631</v>
      </c>
      <c r="I760" s="89">
        <f t="shared" si="79"/>
        <v>0</v>
      </c>
      <c r="J760" s="89">
        <f t="shared" si="81"/>
        <v>0</v>
      </c>
      <c r="K760" s="87">
        <f t="shared" si="82"/>
        <v>1</v>
      </c>
      <c r="L760" s="47">
        <f t="shared" si="83"/>
        <v>0</v>
      </c>
      <c r="M760" s="82"/>
      <c r="N760" s="46"/>
      <c r="O760" s="16"/>
      <c r="S760" s="12"/>
    </row>
    <row r="761" spans="1:19">
      <c r="A761" s="87">
        <v>722</v>
      </c>
      <c r="B761" s="87">
        <v>44</v>
      </c>
      <c r="C761" s="87">
        <v>1993</v>
      </c>
      <c r="D761" s="88">
        <v>0.02</v>
      </c>
      <c r="E761" s="88">
        <v>0.29945157449770898</v>
      </c>
      <c r="F761" s="89">
        <f t="shared" si="77"/>
        <v>543.08571248013061</v>
      </c>
      <c r="G761" s="89">
        <f t="shared" si="78"/>
        <v>0</v>
      </c>
      <c r="H761" s="89">
        <f t="shared" si="80"/>
        <v>543.08571248013061</v>
      </c>
      <c r="I761" s="89">
        <f t="shared" si="79"/>
        <v>0</v>
      </c>
      <c r="J761" s="89">
        <f t="shared" si="81"/>
        <v>0</v>
      </c>
      <c r="K761" s="87">
        <f t="shared" si="82"/>
        <v>1</v>
      </c>
      <c r="L761" s="47">
        <f t="shared" si="83"/>
        <v>0</v>
      </c>
      <c r="M761" s="82"/>
      <c r="N761" s="46"/>
      <c r="O761" s="16"/>
      <c r="S761" s="12"/>
    </row>
    <row r="762" spans="1:19">
      <c r="A762" s="87">
        <v>723</v>
      </c>
      <c r="B762" s="87">
        <v>45</v>
      </c>
      <c r="C762" s="87">
        <v>1993</v>
      </c>
      <c r="D762" s="88">
        <v>0.46500000000000002</v>
      </c>
      <c r="E762" s="88">
        <v>0.22441940921991108</v>
      </c>
      <c r="F762" s="89">
        <f t="shared" si="77"/>
        <v>12626.742815163037</v>
      </c>
      <c r="G762" s="89">
        <f t="shared" si="78"/>
        <v>0</v>
      </c>
      <c r="H762" s="89">
        <f t="shared" si="80"/>
        <v>12626.742815163037</v>
      </c>
      <c r="I762" s="89">
        <f t="shared" si="79"/>
        <v>0</v>
      </c>
      <c r="J762" s="89">
        <f t="shared" si="81"/>
        <v>0</v>
      </c>
      <c r="K762" s="87">
        <f t="shared" si="82"/>
        <v>1</v>
      </c>
      <c r="L762" s="47">
        <f t="shared" si="83"/>
        <v>0</v>
      </c>
      <c r="M762" s="82"/>
      <c r="N762" s="46"/>
      <c r="O762" s="16"/>
      <c r="S762" s="12"/>
    </row>
    <row r="763" spans="1:19">
      <c r="A763" s="87">
        <v>724</v>
      </c>
      <c r="B763" s="87">
        <v>46</v>
      </c>
      <c r="C763" s="87">
        <v>1993</v>
      </c>
      <c r="D763" s="88">
        <v>0.58499999999999996</v>
      </c>
      <c r="E763" s="88">
        <v>0.17620381871790991</v>
      </c>
      <c r="F763" s="89">
        <f t="shared" si="77"/>
        <v>15885.257090043819</v>
      </c>
      <c r="G763" s="89">
        <f t="shared" si="78"/>
        <v>0</v>
      </c>
      <c r="H763" s="89">
        <f t="shared" si="80"/>
        <v>15885.257090043819</v>
      </c>
      <c r="I763" s="89">
        <f t="shared" si="79"/>
        <v>0</v>
      </c>
      <c r="J763" s="89">
        <f t="shared" si="81"/>
        <v>0</v>
      </c>
      <c r="K763" s="87">
        <f t="shared" si="82"/>
        <v>1</v>
      </c>
      <c r="L763" s="47">
        <f t="shared" si="83"/>
        <v>0</v>
      </c>
      <c r="M763" s="82"/>
      <c r="N763" s="46"/>
      <c r="O763" s="16"/>
      <c r="S763" s="12"/>
    </row>
    <row r="764" spans="1:19">
      <c r="A764" s="87">
        <v>725</v>
      </c>
      <c r="B764" s="87">
        <v>47</v>
      </c>
      <c r="C764" s="87">
        <v>1993</v>
      </c>
      <c r="D764" s="88">
        <v>3.0000000000000002E-2</v>
      </c>
      <c r="E764" s="88">
        <v>0.18360338563949619</v>
      </c>
      <c r="F764" s="89">
        <f t="shared" si="77"/>
        <v>814.62856872019609</v>
      </c>
      <c r="G764" s="89">
        <f t="shared" si="78"/>
        <v>0</v>
      </c>
      <c r="H764" s="89">
        <f t="shared" si="80"/>
        <v>814.62856872019609</v>
      </c>
      <c r="I764" s="89">
        <f t="shared" si="79"/>
        <v>0</v>
      </c>
      <c r="J764" s="89">
        <f t="shared" si="81"/>
        <v>0</v>
      </c>
      <c r="K764" s="87">
        <f t="shared" si="82"/>
        <v>1</v>
      </c>
      <c r="L764" s="47">
        <f t="shared" si="83"/>
        <v>0</v>
      </c>
      <c r="M764" s="82"/>
      <c r="N764" s="46"/>
      <c r="O764" s="16"/>
      <c r="S764" s="12"/>
    </row>
    <row r="765" spans="1:19">
      <c r="A765" s="87">
        <v>726</v>
      </c>
      <c r="B765" s="87">
        <v>48</v>
      </c>
      <c r="C765" s="87">
        <v>1993</v>
      </c>
      <c r="D765" s="88">
        <v>0</v>
      </c>
      <c r="E765" s="88">
        <v>3.19866928807594E-2</v>
      </c>
      <c r="F765" s="89">
        <f t="shared" si="77"/>
        <v>0</v>
      </c>
      <c r="G765" s="89">
        <f t="shared" si="78"/>
        <v>0</v>
      </c>
      <c r="H765" s="89">
        <f t="shared" si="80"/>
        <v>0</v>
      </c>
      <c r="I765" s="89">
        <f t="shared" si="79"/>
        <v>0</v>
      </c>
      <c r="J765" s="89">
        <f t="shared" si="81"/>
        <v>0</v>
      </c>
      <c r="K765" s="87">
        <f t="shared" si="82"/>
        <v>1</v>
      </c>
      <c r="L765" s="47">
        <f t="shared" si="83"/>
        <v>0</v>
      </c>
      <c r="M765" s="82"/>
      <c r="N765" s="46"/>
      <c r="O765" s="16"/>
      <c r="S765" s="12"/>
    </row>
    <row r="766" spans="1:19">
      <c r="A766" s="87">
        <v>727</v>
      </c>
      <c r="B766" s="87">
        <v>49</v>
      </c>
      <c r="C766" s="87">
        <v>1993</v>
      </c>
      <c r="D766" s="88">
        <v>0</v>
      </c>
      <c r="E766" s="88">
        <v>0</v>
      </c>
      <c r="F766" s="89">
        <f t="shared" si="77"/>
        <v>0</v>
      </c>
      <c r="G766" s="89">
        <f t="shared" si="78"/>
        <v>0</v>
      </c>
      <c r="H766" s="89">
        <f t="shared" si="80"/>
        <v>0</v>
      </c>
      <c r="I766" s="89">
        <f t="shared" si="79"/>
        <v>0</v>
      </c>
      <c r="J766" s="89">
        <f t="shared" si="81"/>
        <v>0</v>
      </c>
      <c r="K766" s="87">
        <f t="shared" si="82"/>
        <v>1</v>
      </c>
      <c r="L766" s="47">
        <f t="shared" si="83"/>
        <v>0</v>
      </c>
      <c r="M766" s="82"/>
      <c r="N766" s="46"/>
      <c r="O766" s="16"/>
      <c r="S766" s="12"/>
    </row>
    <row r="767" spans="1:19">
      <c r="A767" s="87">
        <v>728</v>
      </c>
      <c r="B767" s="87">
        <v>50</v>
      </c>
      <c r="C767" s="87">
        <v>1993</v>
      </c>
      <c r="D767" s="88">
        <v>0</v>
      </c>
      <c r="E767" s="88">
        <v>0</v>
      </c>
      <c r="F767" s="89">
        <f t="shared" si="77"/>
        <v>0</v>
      </c>
      <c r="G767" s="89">
        <f t="shared" si="78"/>
        <v>0</v>
      </c>
      <c r="H767" s="89">
        <f t="shared" si="80"/>
        <v>0</v>
      </c>
      <c r="I767" s="89">
        <f t="shared" si="79"/>
        <v>0</v>
      </c>
      <c r="J767" s="89">
        <f t="shared" si="81"/>
        <v>0</v>
      </c>
      <c r="K767" s="87">
        <f t="shared" si="82"/>
        <v>1</v>
      </c>
      <c r="L767" s="47">
        <f t="shared" si="83"/>
        <v>0</v>
      </c>
      <c r="M767" s="82"/>
      <c r="N767" s="46"/>
      <c r="O767" s="16"/>
      <c r="S767" s="12"/>
    </row>
    <row r="768" spans="1:19">
      <c r="A768" s="87">
        <v>729</v>
      </c>
      <c r="B768" s="87">
        <v>51</v>
      </c>
      <c r="C768" s="87">
        <v>1993</v>
      </c>
      <c r="D768" s="88">
        <v>0</v>
      </c>
      <c r="E768" s="88">
        <v>0</v>
      </c>
      <c r="F768" s="89">
        <f t="shared" si="77"/>
        <v>0</v>
      </c>
      <c r="G768" s="89">
        <f t="shared" si="78"/>
        <v>0</v>
      </c>
      <c r="H768" s="89">
        <f t="shared" si="80"/>
        <v>0</v>
      </c>
      <c r="I768" s="89">
        <f t="shared" si="79"/>
        <v>0</v>
      </c>
      <c r="J768" s="89">
        <f t="shared" si="81"/>
        <v>0</v>
      </c>
      <c r="K768" s="87">
        <f t="shared" si="82"/>
        <v>1</v>
      </c>
      <c r="L768" s="47">
        <f t="shared" si="83"/>
        <v>0</v>
      </c>
      <c r="M768" s="82"/>
      <c r="N768" s="46"/>
      <c r="O768" s="16"/>
      <c r="S768" s="12"/>
    </row>
    <row r="769" spans="1:19">
      <c r="A769" s="87">
        <v>730</v>
      </c>
      <c r="B769" s="87">
        <v>52</v>
      </c>
      <c r="C769" s="87">
        <v>1993</v>
      </c>
      <c r="D769" s="88">
        <v>0</v>
      </c>
      <c r="E769" s="88">
        <v>0</v>
      </c>
      <c r="F769" s="89">
        <f t="shared" si="77"/>
        <v>0</v>
      </c>
      <c r="G769" s="89">
        <f t="shared" si="78"/>
        <v>0</v>
      </c>
      <c r="H769" s="89">
        <f t="shared" si="80"/>
        <v>0</v>
      </c>
      <c r="I769" s="89">
        <f t="shared" si="79"/>
        <v>0</v>
      </c>
      <c r="J769" s="89">
        <f t="shared" si="81"/>
        <v>0</v>
      </c>
      <c r="K769" s="87">
        <f t="shared" si="82"/>
        <v>1</v>
      </c>
      <c r="L769" s="47">
        <f t="shared" si="83"/>
        <v>0</v>
      </c>
      <c r="M769" s="82"/>
      <c r="N769" s="46"/>
      <c r="O769" s="16"/>
      <c r="S769" s="12"/>
    </row>
    <row r="770" spans="1:19">
      <c r="A770" s="87">
        <v>731</v>
      </c>
      <c r="B770" s="87">
        <v>53</v>
      </c>
      <c r="C770" s="87">
        <v>1993</v>
      </c>
      <c r="D770" s="88">
        <v>0</v>
      </c>
      <c r="E770" s="88">
        <v>0</v>
      </c>
      <c r="F770" s="89">
        <f t="shared" si="77"/>
        <v>0</v>
      </c>
      <c r="G770" s="89">
        <f t="shared" si="78"/>
        <v>0</v>
      </c>
      <c r="H770" s="89">
        <f t="shared" si="80"/>
        <v>0</v>
      </c>
      <c r="I770" s="89">
        <f t="shared" si="79"/>
        <v>0</v>
      </c>
      <c r="J770" s="89">
        <f t="shared" si="81"/>
        <v>0</v>
      </c>
      <c r="K770" s="87">
        <f t="shared" si="82"/>
        <v>1</v>
      </c>
      <c r="L770" s="47">
        <f t="shared" si="83"/>
        <v>0</v>
      </c>
      <c r="M770" s="82"/>
      <c r="N770" s="46"/>
      <c r="O770" s="16"/>
      <c r="S770" s="12"/>
    </row>
    <row r="771" spans="1:19">
      <c r="A771" s="87">
        <v>732</v>
      </c>
      <c r="B771" s="87">
        <v>1</v>
      </c>
      <c r="C771" s="87">
        <v>1994</v>
      </c>
      <c r="D771" s="88">
        <v>0</v>
      </c>
      <c r="E771" s="88">
        <v>0</v>
      </c>
      <c r="F771" s="89">
        <f t="shared" si="77"/>
        <v>0</v>
      </c>
      <c r="G771" s="89">
        <f t="shared" si="78"/>
        <v>0</v>
      </c>
      <c r="H771" s="89">
        <f t="shared" si="80"/>
        <v>0</v>
      </c>
      <c r="I771" s="89">
        <f t="shared" si="79"/>
        <v>0</v>
      </c>
      <c r="J771" s="89">
        <f t="shared" si="81"/>
        <v>0</v>
      </c>
      <c r="K771" s="87">
        <f t="shared" si="82"/>
        <v>1</v>
      </c>
      <c r="L771" s="47">
        <f t="shared" si="83"/>
        <v>0</v>
      </c>
      <c r="M771" s="82"/>
      <c r="N771" s="46"/>
      <c r="O771" s="16"/>
      <c r="S771" s="12"/>
    </row>
    <row r="772" spans="1:19">
      <c r="A772" s="87">
        <v>733</v>
      </c>
      <c r="B772" s="87">
        <v>2</v>
      </c>
      <c r="C772" s="87">
        <v>1994</v>
      </c>
      <c r="D772" s="88">
        <v>0</v>
      </c>
      <c r="E772" s="88">
        <v>0</v>
      </c>
      <c r="F772" s="89">
        <f t="shared" si="77"/>
        <v>0</v>
      </c>
      <c r="G772" s="89">
        <f t="shared" si="78"/>
        <v>0</v>
      </c>
      <c r="H772" s="89">
        <f t="shared" si="80"/>
        <v>0</v>
      </c>
      <c r="I772" s="89">
        <f t="shared" si="79"/>
        <v>0</v>
      </c>
      <c r="J772" s="89">
        <f t="shared" si="81"/>
        <v>0</v>
      </c>
      <c r="K772" s="87">
        <f t="shared" si="82"/>
        <v>1</v>
      </c>
      <c r="L772" s="47">
        <f t="shared" si="83"/>
        <v>0</v>
      </c>
      <c r="M772" s="82"/>
      <c r="N772" s="46"/>
      <c r="O772" s="16"/>
      <c r="S772" s="12"/>
    </row>
    <row r="773" spans="1:19">
      <c r="A773" s="87">
        <v>734</v>
      </c>
      <c r="B773" s="87">
        <v>3</v>
      </c>
      <c r="C773" s="87">
        <v>1994</v>
      </c>
      <c r="D773" s="88">
        <v>0</v>
      </c>
      <c r="E773" s="88">
        <v>0</v>
      </c>
      <c r="F773" s="89">
        <f t="shared" si="77"/>
        <v>0</v>
      </c>
      <c r="G773" s="89">
        <f t="shared" si="78"/>
        <v>0</v>
      </c>
      <c r="H773" s="89">
        <f t="shared" si="80"/>
        <v>0</v>
      </c>
      <c r="I773" s="89">
        <f t="shared" si="79"/>
        <v>0</v>
      </c>
      <c r="J773" s="89">
        <f t="shared" si="81"/>
        <v>0</v>
      </c>
      <c r="K773" s="87">
        <f t="shared" si="82"/>
        <v>1</v>
      </c>
      <c r="L773" s="47">
        <f t="shared" si="83"/>
        <v>0</v>
      </c>
      <c r="M773" s="82"/>
      <c r="N773" s="46"/>
      <c r="O773" s="16"/>
      <c r="S773" s="12"/>
    </row>
    <row r="774" spans="1:19">
      <c r="A774" s="87">
        <v>735</v>
      </c>
      <c r="B774" s="87">
        <v>4</v>
      </c>
      <c r="C774" s="87">
        <v>1994</v>
      </c>
      <c r="D774" s="88">
        <v>0</v>
      </c>
      <c r="E774" s="88">
        <v>0</v>
      </c>
      <c r="F774" s="89">
        <f t="shared" si="77"/>
        <v>0</v>
      </c>
      <c r="G774" s="89">
        <f t="shared" si="78"/>
        <v>0</v>
      </c>
      <c r="H774" s="89">
        <f t="shared" si="80"/>
        <v>0</v>
      </c>
      <c r="I774" s="89">
        <f t="shared" si="79"/>
        <v>0</v>
      </c>
      <c r="J774" s="89">
        <f t="shared" si="81"/>
        <v>0</v>
      </c>
      <c r="K774" s="87">
        <f t="shared" si="82"/>
        <v>1</v>
      </c>
      <c r="L774" s="47">
        <f t="shared" si="83"/>
        <v>0</v>
      </c>
      <c r="M774" s="82"/>
      <c r="N774" s="46"/>
      <c r="O774" s="16"/>
      <c r="S774" s="12"/>
    </row>
    <row r="775" spans="1:19">
      <c r="A775" s="87">
        <v>736</v>
      </c>
      <c r="B775" s="87">
        <v>5</v>
      </c>
      <c r="C775" s="87">
        <v>1994</v>
      </c>
      <c r="D775" s="88">
        <v>0</v>
      </c>
      <c r="E775" s="88">
        <v>0</v>
      </c>
      <c r="F775" s="89">
        <f t="shared" si="77"/>
        <v>0</v>
      </c>
      <c r="G775" s="89">
        <f t="shared" si="78"/>
        <v>0</v>
      </c>
      <c r="H775" s="89">
        <f t="shared" si="80"/>
        <v>0</v>
      </c>
      <c r="I775" s="89">
        <f t="shared" si="79"/>
        <v>0</v>
      </c>
      <c r="J775" s="89">
        <f t="shared" si="81"/>
        <v>0</v>
      </c>
      <c r="K775" s="87">
        <f t="shared" si="82"/>
        <v>1</v>
      </c>
      <c r="L775" s="47">
        <f t="shared" si="83"/>
        <v>0</v>
      </c>
      <c r="M775" s="82"/>
      <c r="N775" s="46"/>
      <c r="O775" s="16"/>
      <c r="S775" s="12"/>
    </row>
    <row r="776" spans="1:19">
      <c r="A776" s="87">
        <v>737</v>
      </c>
      <c r="B776" s="87">
        <v>6</v>
      </c>
      <c r="C776" s="87">
        <v>1994</v>
      </c>
      <c r="D776" s="88">
        <v>0</v>
      </c>
      <c r="E776" s="88">
        <v>0</v>
      </c>
      <c r="F776" s="89">
        <f t="shared" si="77"/>
        <v>0</v>
      </c>
      <c r="G776" s="89">
        <f t="shared" si="78"/>
        <v>0</v>
      </c>
      <c r="H776" s="89">
        <f t="shared" si="80"/>
        <v>0</v>
      </c>
      <c r="I776" s="89">
        <f t="shared" si="79"/>
        <v>0</v>
      </c>
      <c r="J776" s="89">
        <f t="shared" si="81"/>
        <v>0</v>
      </c>
      <c r="K776" s="87">
        <f t="shared" si="82"/>
        <v>1</v>
      </c>
      <c r="L776" s="47">
        <f t="shared" si="83"/>
        <v>0</v>
      </c>
      <c r="M776" s="82"/>
      <c r="N776" s="46"/>
      <c r="O776" s="16"/>
      <c r="S776" s="12"/>
    </row>
    <row r="777" spans="1:19">
      <c r="A777" s="87">
        <v>738</v>
      </c>
      <c r="B777" s="87">
        <v>7</v>
      </c>
      <c r="C777" s="87">
        <v>1994</v>
      </c>
      <c r="D777" s="88">
        <v>0</v>
      </c>
      <c r="E777" s="88">
        <v>0</v>
      </c>
      <c r="F777" s="89">
        <f t="shared" si="77"/>
        <v>0</v>
      </c>
      <c r="G777" s="89">
        <f t="shared" si="78"/>
        <v>0</v>
      </c>
      <c r="H777" s="89">
        <f t="shared" si="80"/>
        <v>0</v>
      </c>
      <c r="I777" s="89">
        <f t="shared" si="79"/>
        <v>0</v>
      </c>
      <c r="J777" s="89">
        <f t="shared" si="81"/>
        <v>0</v>
      </c>
      <c r="K777" s="87">
        <f t="shared" si="82"/>
        <v>1</v>
      </c>
      <c r="L777" s="47">
        <f t="shared" si="83"/>
        <v>0</v>
      </c>
      <c r="M777" s="82"/>
      <c r="N777" s="46"/>
      <c r="O777" s="16"/>
      <c r="S777" s="12"/>
    </row>
    <row r="778" spans="1:19">
      <c r="A778" s="87">
        <v>739</v>
      </c>
      <c r="B778" s="87">
        <v>8</v>
      </c>
      <c r="C778" s="87">
        <v>1994</v>
      </c>
      <c r="D778" s="88">
        <v>0</v>
      </c>
      <c r="E778" s="88">
        <v>0</v>
      </c>
      <c r="F778" s="89">
        <f t="shared" si="77"/>
        <v>0</v>
      </c>
      <c r="G778" s="89">
        <f t="shared" si="78"/>
        <v>0</v>
      </c>
      <c r="H778" s="89">
        <f t="shared" si="80"/>
        <v>0</v>
      </c>
      <c r="I778" s="89">
        <f t="shared" si="79"/>
        <v>0</v>
      </c>
      <c r="J778" s="89">
        <f t="shared" si="81"/>
        <v>0</v>
      </c>
      <c r="K778" s="87">
        <f t="shared" si="82"/>
        <v>1</v>
      </c>
      <c r="L778" s="47">
        <f t="shared" si="83"/>
        <v>0</v>
      </c>
      <c r="M778" s="82"/>
      <c r="N778" s="46"/>
      <c r="O778" s="16"/>
      <c r="S778" s="12"/>
    </row>
    <row r="779" spans="1:19">
      <c r="A779" s="87">
        <v>740</v>
      </c>
      <c r="B779" s="87">
        <v>9</v>
      </c>
      <c r="C779" s="87">
        <v>1994</v>
      </c>
      <c r="D779" s="88">
        <v>0</v>
      </c>
      <c r="E779" s="88">
        <v>0</v>
      </c>
      <c r="F779" s="89">
        <f t="shared" si="77"/>
        <v>0</v>
      </c>
      <c r="G779" s="89">
        <f t="shared" si="78"/>
        <v>0</v>
      </c>
      <c r="H779" s="89">
        <f t="shared" si="80"/>
        <v>0</v>
      </c>
      <c r="I779" s="89">
        <f t="shared" si="79"/>
        <v>0</v>
      </c>
      <c r="J779" s="89">
        <f t="shared" si="81"/>
        <v>0</v>
      </c>
      <c r="K779" s="87">
        <f t="shared" si="82"/>
        <v>1</v>
      </c>
      <c r="L779" s="47">
        <f t="shared" si="83"/>
        <v>0</v>
      </c>
      <c r="M779" s="82"/>
      <c r="N779" s="46"/>
      <c r="O779" s="16"/>
      <c r="S779" s="12"/>
    </row>
    <row r="780" spans="1:19">
      <c r="A780" s="87">
        <v>741</v>
      </c>
      <c r="B780" s="87">
        <v>10</v>
      </c>
      <c r="C780" s="87">
        <v>1994</v>
      </c>
      <c r="D780" s="88">
        <v>0</v>
      </c>
      <c r="E780" s="88">
        <v>0.112890944766741</v>
      </c>
      <c r="F780" s="89">
        <f t="shared" si="77"/>
        <v>0</v>
      </c>
      <c r="G780" s="89">
        <f t="shared" si="78"/>
        <v>0</v>
      </c>
      <c r="H780" s="89">
        <f t="shared" si="80"/>
        <v>0</v>
      </c>
      <c r="I780" s="89">
        <f t="shared" si="79"/>
        <v>0</v>
      </c>
      <c r="J780" s="89">
        <f t="shared" si="81"/>
        <v>0</v>
      </c>
      <c r="K780" s="87">
        <f t="shared" si="82"/>
        <v>1</v>
      </c>
      <c r="L780" s="47">
        <f t="shared" si="83"/>
        <v>0</v>
      </c>
      <c r="M780" s="82"/>
      <c r="N780" s="46"/>
      <c r="O780" s="16"/>
      <c r="S780" s="12"/>
    </row>
    <row r="781" spans="1:19">
      <c r="A781" s="87">
        <v>742</v>
      </c>
      <c r="B781" s="87">
        <v>11</v>
      </c>
      <c r="C781" s="87">
        <v>1994</v>
      </c>
      <c r="D781" s="88">
        <v>3.4999999999999996E-2</v>
      </c>
      <c r="E781" s="88">
        <v>0.42284921216711902</v>
      </c>
      <c r="F781" s="89">
        <f t="shared" si="77"/>
        <v>950.39999684022848</v>
      </c>
      <c r="G781" s="89">
        <f t="shared" si="78"/>
        <v>0</v>
      </c>
      <c r="H781" s="89">
        <f t="shared" si="80"/>
        <v>950.39999684022848</v>
      </c>
      <c r="I781" s="89">
        <f t="shared" si="79"/>
        <v>0</v>
      </c>
      <c r="J781" s="89">
        <f t="shared" si="81"/>
        <v>0</v>
      </c>
      <c r="K781" s="87">
        <f t="shared" si="82"/>
        <v>1</v>
      </c>
      <c r="L781" s="47">
        <f t="shared" si="83"/>
        <v>0</v>
      </c>
      <c r="M781" s="82"/>
      <c r="N781" s="46"/>
      <c r="O781" s="16"/>
      <c r="S781" s="12"/>
    </row>
    <row r="782" spans="1:19">
      <c r="A782" s="87">
        <v>743</v>
      </c>
      <c r="B782" s="87">
        <v>12</v>
      </c>
      <c r="C782" s="87">
        <v>1994</v>
      </c>
      <c r="D782" s="88">
        <v>0.28000000000000003</v>
      </c>
      <c r="E782" s="88">
        <v>0.49869448768030794</v>
      </c>
      <c r="F782" s="89">
        <f t="shared" si="77"/>
        <v>7603.1999747218288</v>
      </c>
      <c r="G782" s="89">
        <f t="shared" si="78"/>
        <v>0</v>
      </c>
      <c r="H782" s="89">
        <f t="shared" si="80"/>
        <v>7603.1999747218288</v>
      </c>
      <c r="I782" s="89">
        <f t="shared" si="79"/>
        <v>0</v>
      </c>
      <c r="J782" s="89">
        <f t="shared" si="81"/>
        <v>0</v>
      </c>
      <c r="K782" s="87">
        <f t="shared" si="82"/>
        <v>1</v>
      </c>
      <c r="L782" s="47">
        <f t="shared" si="83"/>
        <v>0</v>
      </c>
      <c r="M782" s="82"/>
      <c r="N782" s="46"/>
      <c r="O782" s="16"/>
      <c r="S782" s="12"/>
    </row>
    <row r="783" spans="1:19">
      <c r="A783" s="87">
        <v>744</v>
      </c>
      <c r="B783" s="87">
        <v>13</v>
      </c>
      <c r="C783" s="87">
        <v>1994</v>
      </c>
      <c r="D783" s="88">
        <v>3.0000000000000002E-2</v>
      </c>
      <c r="E783" s="88">
        <v>0.532354723866447</v>
      </c>
      <c r="F783" s="89">
        <f t="shared" si="77"/>
        <v>814.62856872019609</v>
      </c>
      <c r="G783" s="89">
        <f t="shared" si="78"/>
        <v>2000</v>
      </c>
      <c r="H783" s="89">
        <f t="shared" si="80"/>
        <v>-1185.3714312798038</v>
      </c>
      <c r="I783" s="89">
        <f t="shared" si="79"/>
        <v>1185.3714312798038</v>
      </c>
      <c r="J783" s="89">
        <f t="shared" si="81"/>
        <v>0</v>
      </c>
      <c r="K783" s="87">
        <f t="shared" si="82"/>
        <v>1</v>
      </c>
      <c r="L783" s="47">
        <f t="shared" si="83"/>
        <v>1</v>
      </c>
      <c r="M783" s="82"/>
      <c r="N783" s="46"/>
      <c r="O783" s="16"/>
      <c r="S783" s="12"/>
    </row>
    <row r="784" spans="1:19">
      <c r="A784" s="87">
        <v>745</v>
      </c>
      <c r="B784" s="87">
        <v>14</v>
      </c>
      <c r="C784" s="87">
        <v>1994</v>
      </c>
      <c r="D784" s="88">
        <v>0.19</v>
      </c>
      <c r="E784" s="88">
        <v>0.54462992070431993</v>
      </c>
      <c r="F784" s="89">
        <f t="shared" si="77"/>
        <v>5159.3142685612402</v>
      </c>
      <c r="G784" s="89">
        <f t="shared" si="78"/>
        <v>2000</v>
      </c>
      <c r="H784" s="89">
        <f t="shared" si="80"/>
        <v>3159.3142685612402</v>
      </c>
      <c r="I784" s="89">
        <f t="shared" si="79"/>
        <v>0</v>
      </c>
      <c r="J784" s="89">
        <f t="shared" si="81"/>
        <v>3159.3142685612402</v>
      </c>
      <c r="K784" s="87">
        <f t="shared" si="82"/>
        <v>0</v>
      </c>
      <c r="L784" s="47">
        <f t="shared" si="83"/>
        <v>1</v>
      </c>
      <c r="M784" s="82"/>
      <c r="N784" s="46"/>
      <c r="O784" s="16"/>
      <c r="S784" s="12"/>
    </row>
    <row r="785" spans="1:19">
      <c r="A785" s="87">
        <v>746</v>
      </c>
      <c r="B785" s="87">
        <v>15</v>
      </c>
      <c r="C785" s="87">
        <v>1994</v>
      </c>
      <c r="D785" s="88">
        <v>1.01</v>
      </c>
      <c r="E785" s="88">
        <v>0.80982322752043701</v>
      </c>
      <c r="F785" s="89">
        <f t="shared" si="77"/>
        <v>27425.828480246593</v>
      </c>
      <c r="G785" s="89">
        <f t="shared" si="78"/>
        <v>2000</v>
      </c>
      <c r="H785" s="89">
        <f t="shared" si="80"/>
        <v>25425.828480246593</v>
      </c>
      <c r="I785" s="89">
        <f t="shared" si="79"/>
        <v>0</v>
      </c>
      <c r="J785" s="89">
        <f t="shared" si="81"/>
        <v>6000</v>
      </c>
      <c r="K785" s="87">
        <f t="shared" si="82"/>
        <v>0</v>
      </c>
      <c r="L785" s="47">
        <f t="shared" si="83"/>
        <v>1</v>
      </c>
      <c r="M785" s="82"/>
      <c r="N785" s="46"/>
      <c r="O785" s="16"/>
      <c r="S785" s="12"/>
    </row>
    <row r="786" spans="1:19">
      <c r="A786" s="87">
        <v>747</v>
      </c>
      <c r="B786" s="87">
        <v>16</v>
      </c>
      <c r="C786" s="87">
        <v>1994</v>
      </c>
      <c r="D786" s="88">
        <v>5.0000000000000001E-3</v>
      </c>
      <c r="E786" s="88">
        <v>1.026032676118801</v>
      </c>
      <c r="F786" s="89">
        <f t="shared" si="77"/>
        <v>135.77142812003265</v>
      </c>
      <c r="G786" s="89">
        <f t="shared" si="78"/>
        <v>2000</v>
      </c>
      <c r="H786" s="89">
        <f t="shared" si="80"/>
        <v>-1864.2285718799674</v>
      </c>
      <c r="I786" s="89">
        <f t="shared" si="79"/>
        <v>1864.2285718799674</v>
      </c>
      <c r="J786" s="89">
        <f t="shared" si="81"/>
        <v>4135.7714281200324</v>
      </c>
      <c r="K786" s="87">
        <f t="shared" si="82"/>
        <v>0</v>
      </c>
      <c r="L786" s="47">
        <f t="shared" si="83"/>
        <v>1</v>
      </c>
      <c r="M786" s="82"/>
      <c r="N786" s="46"/>
      <c r="O786" s="16"/>
      <c r="S786" s="12"/>
    </row>
    <row r="787" spans="1:19">
      <c r="A787" s="87">
        <v>748</v>
      </c>
      <c r="B787" s="87">
        <v>17</v>
      </c>
      <c r="C787" s="87">
        <v>1994</v>
      </c>
      <c r="D787" s="88">
        <v>2.5800000000000005</v>
      </c>
      <c r="E787" s="88">
        <v>0.63450429069138836</v>
      </c>
      <c r="F787" s="89">
        <f t="shared" si="77"/>
        <v>70058.056909936859</v>
      </c>
      <c r="G787" s="89">
        <f t="shared" si="78"/>
        <v>2000</v>
      </c>
      <c r="H787" s="89">
        <f t="shared" si="80"/>
        <v>68058.056909936859</v>
      </c>
      <c r="I787" s="89">
        <f t="shared" si="79"/>
        <v>0</v>
      </c>
      <c r="J787" s="89">
        <f t="shared" si="81"/>
        <v>6000</v>
      </c>
      <c r="K787" s="87">
        <f t="shared" si="82"/>
        <v>0</v>
      </c>
      <c r="L787" s="47">
        <f t="shared" si="83"/>
        <v>1</v>
      </c>
      <c r="M787" s="82"/>
      <c r="N787" s="46"/>
      <c r="O787" s="16"/>
      <c r="S787" s="12"/>
    </row>
    <row r="788" spans="1:19">
      <c r="A788" s="87">
        <v>749</v>
      </c>
      <c r="B788" s="87">
        <v>18</v>
      </c>
      <c r="C788" s="87">
        <v>1994</v>
      </c>
      <c r="D788" s="88">
        <v>0.03</v>
      </c>
      <c r="E788" s="88">
        <v>0.94847519588294893</v>
      </c>
      <c r="F788" s="89">
        <f t="shared" si="77"/>
        <v>814.62856872019586</v>
      </c>
      <c r="G788" s="89">
        <f t="shared" si="78"/>
        <v>2000</v>
      </c>
      <c r="H788" s="89">
        <f t="shared" si="80"/>
        <v>-1185.3714312798043</v>
      </c>
      <c r="I788" s="89">
        <f t="shared" si="79"/>
        <v>1185.3714312798043</v>
      </c>
      <c r="J788" s="89">
        <f t="shared" si="81"/>
        <v>4814.6285687201962</v>
      </c>
      <c r="K788" s="87">
        <f t="shared" si="82"/>
        <v>0</v>
      </c>
      <c r="L788" s="47">
        <f t="shared" si="83"/>
        <v>1</v>
      </c>
      <c r="M788" s="82"/>
      <c r="N788" s="46"/>
      <c r="O788" s="16"/>
      <c r="S788" s="12"/>
    </row>
    <row r="789" spans="1:19">
      <c r="A789" s="87">
        <v>750</v>
      </c>
      <c r="B789" s="87">
        <v>19</v>
      </c>
      <c r="C789" s="87">
        <v>1994</v>
      </c>
      <c r="D789" s="88">
        <v>0.64</v>
      </c>
      <c r="E789" s="88">
        <v>1.2528952743125981</v>
      </c>
      <c r="F789" s="89">
        <f t="shared" si="77"/>
        <v>17378.74279936418</v>
      </c>
      <c r="G789" s="89">
        <f t="shared" si="78"/>
        <v>2000</v>
      </c>
      <c r="H789" s="89">
        <f t="shared" si="80"/>
        <v>15378.74279936418</v>
      </c>
      <c r="I789" s="89">
        <f t="shared" si="79"/>
        <v>0</v>
      </c>
      <c r="J789" s="89">
        <f t="shared" si="81"/>
        <v>6000</v>
      </c>
      <c r="K789" s="87">
        <f t="shared" si="82"/>
        <v>0</v>
      </c>
      <c r="L789" s="47">
        <f t="shared" si="83"/>
        <v>1</v>
      </c>
      <c r="M789" s="82"/>
      <c r="N789" s="46"/>
      <c r="O789" s="16"/>
      <c r="S789" s="12"/>
    </row>
    <row r="790" spans="1:19">
      <c r="A790" s="87">
        <v>751</v>
      </c>
      <c r="B790" s="87">
        <v>20</v>
      </c>
      <c r="C790" s="87">
        <v>1994</v>
      </c>
      <c r="D790" s="88">
        <v>7.0000000000000007E-2</v>
      </c>
      <c r="E790" s="88">
        <v>1.4411637780575719</v>
      </c>
      <c r="F790" s="89">
        <f t="shared" si="77"/>
        <v>1900.7999936804572</v>
      </c>
      <c r="G790" s="89">
        <f t="shared" si="78"/>
        <v>2000</v>
      </c>
      <c r="H790" s="89">
        <f t="shared" si="80"/>
        <v>-99.200006319542808</v>
      </c>
      <c r="I790" s="89">
        <f t="shared" si="79"/>
        <v>99.200006319542808</v>
      </c>
      <c r="J790" s="89">
        <f t="shared" si="81"/>
        <v>5900.7999936804572</v>
      </c>
      <c r="K790" s="87">
        <f t="shared" si="82"/>
        <v>0</v>
      </c>
      <c r="L790" s="47">
        <f t="shared" si="83"/>
        <v>1</v>
      </c>
      <c r="M790" s="82"/>
      <c r="N790" s="46"/>
      <c r="O790" s="16"/>
      <c r="S790" s="12"/>
    </row>
    <row r="791" spans="1:19">
      <c r="A791" s="87">
        <v>752</v>
      </c>
      <c r="B791" s="87">
        <v>21</v>
      </c>
      <c r="C791" s="87">
        <v>1994</v>
      </c>
      <c r="D791" s="88">
        <v>1.47</v>
      </c>
      <c r="E791" s="88">
        <v>1.3081468490593908</v>
      </c>
      <c r="F791" s="89">
        <f t="shared" si="77"/>
        <v>39916.799867289592</v>
      </c>
      <c r="G791" s="89">
        <f t="shared" si="78"/>
        <v>2000</v>
      </c>
      <c r="H791" s="89">
        <f t="shared" si="80"/>
        <v>37916.799867289592</v>
      </c>
      <c r="I791" s="89">
        <f t="shared" si="79"/>
        <v>0</v>
      </c>
      <c r="J791" s="89">
        <f t="shared" si="81"/>
        <v>6000</v>
      </c>
      <c r="K791" s="87">
        <f t="shared" si="82"/>
        <v>0</v>
      </c>
      <c r="L791" s="47">
        <f t="shared" si="83"/>
        <v>1</v>
      </c>
      <c r="M791" s="82"/>
      <c r="N791" s="46"/>
      <c r="O791" s="16"/>
      <c r="S791" s="12"/>
    </row>
    <row r="792" spans="1:19">
      <c r="A792" s="87">
        <v>753</v>
      </c>
      <c r="B792" s="87">
        <v>22</v>
      </c>
      <c r="C792" s="87">
        <v>1994</v>
      </c>
      <c r="D792" s="88">
        <v>0.495</v>
      </c>
      <c r="E792" s="88">
        <v>1.4672618095270149</v>
      </c>
      <c r="F792" s="89">
        <f t="shared" si="77"/>
        <v>13441.371383883234</v>
      </c>
      <c r="G792" s="89">
        <f t="shared" si="78"/>
        <v>2000</v>
      </c>
      <c r="H792" s="89">
        <f t="shared" si="80"/>
        <v>11441.371383883234</v>
      </c>
      <c r="I792" s="89">
        <f t="shared" si="79"/>
        <v>0</v>
      </c>
      <c r="J792" s="89">
        <f t="shared" si="81"/>
        <v>6000</v>
      </c>
      <c r="K792" s="87">
        <f t="shared" si="82"/>
        <v>0</v>
      </c>
      <c r="L792" s="47">
        <f t="shared" si="83"/>
        <v>1</v>
      </c>
      <c r="M792" s="82"/>
      <c r="N792" s="46"/>
      <c r="O792" s="16"/>
      <c r="S792" s="12"/>
    </row>
    <row r="793" spans="1:19">
      <c r="A793" s="87">
        <v>754</v>
      </c>
      <c r="B793" s="87">
        <v>23</v>
      </c>
      <c r="C793" s="87">
        <v>1994</v>
      </c>
      <c r="D793" s="88">
        <v>1.4750000000000001</v>
      </c>
      <c r="E793" s="88">
        <v>1.3098779514198298</v>
      </c>
      <c r="F793" s="89">
        <f t="shared" si="77"/>
        <v>40052.571295409638</v>
      </c>
      <c r="G793" s="89">
        <f t="shared" si="78"/>
        <v>2000</v>
      </c>
      <c r="H793" s="89">
        <f t="shared" si="80"/>
        <v>38052.571295409638</v>
      </c>
      <c r="I793" s="89">
        <f t="shared" si="79"/>
        <v>0</v>
      </c>
      <c r="J793" s="89">
        <f t="shared" si="81"/>
        <v>6000</v>
      </c>
      <c r="K793" s="87">
        <f t="shared" si="82"/>
        <v>0</v>
      </c>
      <c r="L793" s="47">
        <f t="shared" si="83"/>
        <v>1</v>
      </c>
      <c r="M793" s="82"/>
      <c r="N793" s="46"/>
      <c r="O793" s="16"/>
      <c r="S793" s="12"/>
    </row>
    <row r="794" spans="1:19">
      <c r="A794" s="87">
        <v>755</v>
      </c>
      <c r="B794" s="87">
        <v>24</v>
      </c>
      <c r="C794" s="87">
        <v>1994</v>
      </c>
      <c r="D794" s="88">
        <v>1.01</v>
      </c>
      <c r="E794" s="88">
        <v>1.5225440929351939</v>
      </c>
      <c r="F794" s="89">
        <f t="shared" si="77"/>
        <v>27425.828480246593</v>
      </c>
      <c r="G794" s="89">
        <f t="shared" si="78"/>
        <v>2000</v>
      </c>
      <c r="H794" s="89">
        <f t="shared" si="80"/>
        <v>25425.828480246593</v>
      </c>
      <c r="I794" s="89">
        <f t="shared" si="79"/>
        <v>0</v>
      </c>
      <c r="J794" s="89">
        <f t="shared" si="81"/>
        <v>6000</v>
      </c>
      <c r="K794" s="87">
        <f t="shared" si="82"/>
        <v>0</v>
      </c>
      <c r="L794" s="47">
        <f t="shared" si="83"/>
        <v>1</v>
      </c>
      <c r="M794" s="82"/>
      <c r="N794" s="46"/>
      <c r="O794" s="16"/>
      <c r="S794" s="12"/>
    </row>
    <row r="795" spans="1:19">
      <c r="A795" s="87">
        <v>756</v>
      </c>
      <c r="B795" s="87">
        <v>25</v>
      </c>
      <c r="C795" s="87">
        <v>1994</v>
      </c>
      <c r="D795" s="88">
        <v>0.05</v>
      </c>
      <c r="E795" s="88">
        <v>1.4967299197331778</v>
      </c>
      <c r="F795" s="89">
        <f t="shared" si="77"/>
        <v>1357.7142812003265</v>
      </c>
      <c r="G795" s="89">
        <f t="shared" si="78"/>
        <v>2000</v>
      </c>
      <c r="H795" s="89">
        <f t="shared" si="80"/>
        <v>-642.28571879967353</v>
      </c>
      <c r="I795" s="89">
        <f t="shared" si="79"/>
        <v>642.28571879967353</v>
      </c>
      <c r="J795" s="89">
        <f t="shared" si="81"/>
        <v>5357.7142812003267</v>
      </c>
      <c r="K795" s="87">
        <f t="shared" si="82"/>
        <v>0</v>
      </c>
      <c r="L795" s="47">
        <f t="shared" si="83"/>
        <v>1</v>
      </c>
      <c r="M795" s="82"/>
      <c r="N795" s="46"/>
      <c r="O795" s="16"/>
      <c r="S795" s="12"/>
    </row>
    <row r="796" spans="1:19">
      <c r="A796" s="87">
        <v>757</v>
      </c>
      <c r="B796" s="87">
        <v>26</v>
      </c>
      <c r="C796" s="87">
        <v>1994</v>
      </c>
      <c r="D796" s="88">
        <v>9.5000000000000001E-2</v>
      </c>
      <c r="E796" s="88">
        <v>1.3831472426836779</v>
      </c>
      <c r="F796" s="89">
        <f t="shared" si="77"/>
        <v>2579.6571342806201</v>
      </c>
      <c r="G796" s="89">
        <f t="shared" si="78"/>
        <v>2000</v>
      </c>
      <c r="H796" s="89">
        <f t="shared" si="80"/>
        <v>579.65713428062008</v>
      </c>
      <c r="I796" s="89">
        <f t="shared" si="79"/>
        <v>62.628584519053447</v>
      </c>
      <c r="J796" s="89">
        <f t="shared" si="81"/>
        <v>5937.3714154809468</v>
      </c>
      <c r="K796" s="87">
        <f t="shared" si="82"/>
        <v>0</v>
      </c>
      <c r="L796" s="47">
        <f t="shared" si="83"/>
        <v>1</v>
      </c>
      <c r="M796" s="82"/>
      <c r="N796" s="46"/>
      <c r="O796" s="16"/>
      <c r="S796" s="12"/>
    </row>
    <row r="797" spans="1:19">
      <c r="A797" s="87">
        <v>758</v>
      </c>
      <c r="B797" s="87">
        <v>27</v>
      </c>
      <c r="C797" s="87">
        <v>1994</v>
      </c>
      <c r="D797" s="88">
        <v>2.6149999999999998</v>
      </c>
      <c r="E797" s="88">
        <v>1.3310366128155708</v>
      </c>
      <c r="F797" s="89">
        <f t="shared" si="77"/>
        <v>71008.456906777064</v>
      </c>
      <c r="G797" s="89">
        <f t="shared" si="78"/>
        <v>2000</v>
      </c>
      <c r="H797" s="89">
        <f t="shared" si="80"/>
        <v>69008.456906777064</v>
      </c>
      <c r="I797" s="89">
        <f t="shared" si="79"/>
        <v>0</v>
      </c>
      <c r="J797" s="89">
        <f t="shared" si="81"/>
        <v>6000</v>
      </c>
      <c r="K797" s="87">
        <f t="shared" si="82"/>
        <v>0</v>
      </c>
      <c r="L797" s="47">
        <f t="shared" si="83"/>
        <v>1</v>
      </c>
      <c r="M797" s="82"/>
      <c r="N797" s="46"/>
      <c r="O797" s="16"/>
      <c r="S797" s="12"/>
    </row>
    <row r="798" spans="1:19">
      <c r="A798" s="87">
        <v>759</v>
      </c>
      <c r="B798" s="87">
        <v>28</v>
      </c>
      <c r="C798" s="87">
        <v>1994</v>
      </c>
      <c r="D798" s="88">
        <v>0.81499999999999995</v>
      </c>
      <c r="E798" s="88">
        <v>1.2937362191528301</v>
      </c>
      <c r="F798" s="89">
        <f t="shared" si="77"/>
        <v>22130.742783565318</v>
      </c>
      <c r="G798" s="89">
        <f t="shared" si="78"/>
        <v>2000</v>
      </c>
      <c r="H798" s="89">
        <f t="shared" si="80"/>
        <v>20130.742783565318</v>
      </c>
      <c r="I798" s="89">
        <f t="shared" si="79"/>
        <v>0</v>
      </c>
      <c r="J798" s="89">
        <f t="shared" si="81"/>
        <v>6000</v>
      </c>
      <c r="K798" s="87">
        <f t="shared" si="82"/>
        <v>0</v>
      </c>
      <c r="L798" s="47">
        <f t="shared" si="83"/>
        <v>1</v>
      </c>
      <c r="M798" s="82"/>
      <c r="N798" s="46"/>
      <c r="O798" s="16"/>
      <c r="S798" s="12"/>
    </row>
    <row r="799" spans="1:19">
      <c r="A799" s="87">
        <v>760</v>
      </c>
      <c r="B799" s="87">
        <v>29</v>
      </c>
      <c r="C799" s="87">
        <v>1994</v>
      </c>
      <c r="D799" s="88">
        <v>0.57500000000000007</v>
      </c>
      <c r="E799" s="88">
        <v>1.4120236206069798</v>
      </c>
      <c r="F799" s="89">
        <f t="shared" si="77"/>
        <v>15613.714233803757</v>
      </c>
      <c r="G799" s="89">
        <f t="shared" si="78"/>
        <v>2000</v>
      </c>
      <c r="H799" s="89">
        <f t="shared" si="80"/>
        <v>13613.714233803757</v>
      </c>
      <c r="I799" s="89">
        <f t="shared" si="79"/>
        <v>0</v>
      </c>
      <c r="J799" s="89">
        <f t="shared" si="81"/>
        <v>6000</v>
      </c>
      <c r="K799" s="87">
        <f t="shared" si="82"/>
        <v>0</v>
      </c>
      <c r="L799" s="47">
        <f t="shared" si="83"/>
        <v>1</v>
      </c>
      <c r="M799" s="82"/>
      <c r="N799" s="46"/>
      <c r="O799" s="16"/>
      <c r="S799" s="12"/>
    </row>
    <row r="800" spans="1:19">
      <c r="A800" s="87">
        <v>761</v>
      </c>
      <c r="B800" s="87">
        <v>30</v>
      </c>
      <c r="C800" s="87">
        <v>1994</v>
      </c>
      <c r="D800" s="88">
        <v>7.0000000000000007E-2</v>
      </c>
      <c r="E800" s="88">
        <v>1.3305299199027021</v>
      </c>
      <c r="F800" s="89">
        <f t="shared" si="77"/>
        <v>1900.7999936804572</v>
      </c>
      <c r="G800" s="89">
        <f t="shared" si="78"/>
        <v>2000</v>
      </c>
      <c r="H800" s="89">
        <f t="shared" si="80"/>
        <v>-99.200006319542808</v>
      </c>
      <c r="I800" s="89">
        <f t="shared" si="79"/>
        <v>99.200006319542808</v>
      </c>
      <c r="J800" s="89">
        <f t="shared" si="81"/>
        <v>5900.7999936804572</v>
      </c>
      <c r="K800" s="87">
        <f t="shared" si="82"/>
        <v>0</v>
      </c>
      <c r="L800" s="47">
        <f t="shared" si="83"/>
        <v>1</v>
      </c>
      <c r="M800" s="82"/>
      <c r="N800" s="46"/>
      <c r="O800" s="16"/>
      <c r="S800" s="12"/>
    </row>
    <row r="801" spans="1:19">
      <c r="A801" s="87">
        <v>762</v>
      </c>
      <c r="B801" s="87">
        <v>31</v>
      </c>
      <c r="C801" s="87">
        <v>1994</v>
      </c>
      <c r="D801" s="88">
        <v>7.5000000000000011E-2</v>
      </c>
      <c r="E801" s="88">
        <v>1.2985992112738538</v>
      </c>
      <c r="F801" s="89">
        <f t="shared" si="77"/>
        <v>2036.57142180049</v>
      </c>
      <c r="G801" s="89">
        <f t="shared" si="78"/>
        <v>2000</v>
      </c>
      <c r="H801" s="89">
        <f t="shared" si="80"/>
        <v>36.571421800490043</v>
      </c>
      <c r="I801" s="89">
        <f t="shared" si="79"/>
        <v>62.628584519052765</v>
      </c>
      <c r="J801" s="89">
        <f t="shared" si="81"/>
        <v>5937.3714154809477</v>
      </c>
      <c r="K801" s="87">
        <f t="shared" si="82"/>
        <v>0</v>
      </c>
      <c r="L801" s="47">
        <f t="shared" si="83"/>
        <v>1</v>
      </c>
      <c r="M801" s="82"/>
      <c r="N801" s="46"/>
      <c r="O801" s="16"/>
      <c r="S801" s="12"/>
    </row>
    <row r="802" spans="1:19">
      <c r="A802" s="87">
        <v>763</v>
      </c>
      <c r="B802" s="87">
        <v>32</v>
      </c>
      <c r="C802" s="87">
        <v>1994</v>
      </c>
      <c r="D802" s="88">
        <v>1.2849999999999999</v>
      </c>
      <c r="E802" s="88">
        <v>0.951200392730563</v>
      </c>
      <c r="F802" s="89">
        <f t="shared" si="77"/>
        <v>34893.257026848391</v>
      </c>
      <c r="G802" s="89">
        <f t="shared" si="78"/>
        <v>2000</v>
      </c>
      <c r="H802" s="89">
        <f t="shared" si="80"/>
        <v>32893.257026848391</v>
      </c>
      <c r="I802" s="89">
        <f t="shared" si="79"/>
        <v>0</v>
      </c>
      <c r="J802" s="89">
        <f t="shared" si="81"/>
        <v>6000</v>
      </c>
      <c r="K802" s="87">
        <f t="shared" si="82"/>
        <v>0</v>
      </c>
      <c r="L802" s="47">
        <f t="shared" si="83"/>
        <v>1</v>
      </c>
      <c r="M802" s="82"/>
      <c r="N802" s="46"/>
      <c r="O802" s="16"/>
      <c r="S802" s="12"/>
    </row>
    <row r="803" spans="1:19">
      <c r="A803" s="87">
        <v>764</v>
      </c>
      <c r="B803" s="87">
        <v>33</v>
      </c>
      <c r="C803" s="87">
        <v>1994</v>
      </c>
      <c r="D803" s="88">
        <v>0.22500000000000001</v>
      </c>
      <c r="E803" s="88">
        <v>1.1411830697021348</v>
      </c>
      <c r="F803" s="89">
        <f t="shared" si="77"/>
        <v>6109.7142654014688</v>
      </c>
      <c r="G803" s="89">
        <f t="shared" si="78"/>
        <v>2000</v>
      </c>
      <c r="H803" s="89">
        <f t="shared" si="80"/>
        <v>4109.7142654014688</v>
      </c>
      <c r="I803" s="89">
        <f t="shared" si="79"/>
        <v>0</v>
      </c>
      <c r="J803" s="89">
        <f t="shared" si="81"/>
        <v>6000</v>
      </c>
      <c r="K803" s="87">
        <f t="shared" si="82"/>
        <v>0</v>
      </c>
      <c r="L803" s="47">
        <f t="shared" si="83"/>
        <v>1</v>
      </c>
      <c r="M803" s="82"/>
      <c r="N803" s="46"/>
      <c r="O803" s="16"/>
      <c r="S803" s="12"/>
    </row>
    <row r="804" spans="1:19">
      <c r="A804" s="87">
        <v>765</v>
      </c>
      <c r="B804" s="87">
        <v>34</v>
      </c>
      <c r="C804" s="87">
        <v>1994</v>
      </c>
      <c r="D804" s="88">
        <v>0.95500000000000007</v>
      </c>
      <c r="E804" s="88">
        <v>1.3036559041820819</v>
      </c>
      <c r="F804" s="89">
        <f t="shared" si="77"/>
        <v>25932.342770926236</v>
      </c>
      <c r="G804" s="89">
        <f t="shared" si="78"/>
        <v>2000</v>
      </c>
      <c r="H804" s="89">
        <f t="shared" si="80"/>
        <v>23932.342770926236</v>
      </c>
      <c r="I804" s="89">
        <f t="shared" si="79"/>
        <v>0</v>
      </c>
      <c r="J804" s="89">
        <f t="shared" si="81"/>
        <v>6000</v>
      </c>
      <c r="K804" s="87">
        <f t="shared" si="82"/>
        <v>0</v>
      </c>
      <c r="L804" s="47">
        <f t="shared" si="83"/>
        <v>1</v>
      </c>
      <c r="M804" s="82"/>
      <c r="N804" s="46"/>
      <c r="O804" s="16"/>
      <c r="S804" s="12"/>
    </row>
    <row r="805" spans="1:19">
      <c r="A805" s="87">
        <v>766</v>
      </c>
      <c r="B805" s="87">
        <v>35</v>
      </c>
      <c r="C805" s="87">
        <v>1994</v>
      </c>
      <c r="D805" s="88">
        <v>0.79</v>
      </c>
      <c r="E805" s="88">
        <v>0.83776732198012294</v>
      </c>
      <c r="F805" s="89">
        <f t="shared" si="77"/>
        <v>21451.885642965161</v>
      </c>
      <c r="G805" s="89">
        <f t="shared" si="78"/>
        <v>2000</v>
      </c>
      <c r="H805" s="89">
        <f t="shared" si="80"/>
        <v>19451.885642965161</v>
      </c>
      <c r="I805" s="89">
        <f t="shared" si="79"/>
        <v>0</v>
      </c>
      <c r="J805" s="89">
        <f t="shared" si="81"/>
        <v>6000</v>
      </c>
      <c r="K805" s="87">
        <f t="shared" si="82"/>
        <v>0</v>
      </c>
      <c r="L805" s="47">
        <f t="shared" si="83"/>
        <v>1</v>
      </c>
      <c r="M805" s="82"/>
      <c r="N805" s="46"/>
      <c r="O805" s="16"/>
      <c r="S805" s="12"/>
    </row>
    <row r="806" spans="1:19">
      <c r="A806" s="87">
        <v>767</v>
      </c>
      <c r="B806" s="87">
        <v>36</v>
      </c>
      <c r="C806" s="87">
        <v>1994</v>
      </c>
      <c r="D806" s="88">
        <v>6.0000000000000005E-2</v>
      </c>
      <c r="E806" s="88">
        <v>0.98428425096453387</v>
      </c>
      <c r="F806" s="89">
        <f t="shared" si="77"/>
        <v>1629.2571374403922</v>
      </c>
      <c r="G806" s="89">
        <f t="shared" si="78"/>
        <v>2000</v>
      </c>
      <c r="H806" s="89">
        <f t="shared" si="80"/>
        <v>-370.74286255960783</v>
      </c>
      <c r="I806" s="89">
        <f t="shared" si="79"/>
        <v>370.74286255960783</v>
      </c>
      <c r="J806" s="89">
        <f t="shared" si="81"/>
        <v>5629.2571374403924</v>
      </c>
      <c r="K806" s="87">
        <f t="shared" si="82"/>
        <v>0</v>
      </c>
      <c r="L806" s="47">
        <f t="shared" si="83"/>
        <v>1</v>
      </c>
      <c r="M806" s="82"/>
      <c r="N806" s="46"/>
      <c r="O806" s="16"/>
      <c r="S806" s="12"/>
    </row>
    <row r="807" spans="1:19">
      <c r="A807" s="87">
        <v>768</v>
      </c>
      <c r="B807" s="87">
        <v>37</v>
      </c>
      <c r="C807" s="87">
        <v>1994</v>
      </c>
      <c r="D807" s="88">
        <v>3.0649999999999999</v>
      </c>
      <c r="E807" s="88">
        <v>0.83311653458329205</v>
      </c>
      <c r="F807" s="89">
        <f t="shared" si="77"/>
        <v>83227.88543758</v>
      </c>
      <c r="G807" s="89">
        <f t="shared" si="78"/>
        <v>2000</v>
      </c>
      <c r="H807" s="89">
        <f t="shared" si="80"/>
        <v>81227.88543758</v>
      </c>
      <c r="I807" s="89">
        <f t="shared" si="79"/>
        <v>0</v>
      </c>
      <c r="J807" s="89">
        <f t="shared" si="81"/>
        <v>6000</v>
      </c>
      <c r="K807" s="87">
        <f t="shared" si="82"/>
        <v>0</v>
      </c>
      <c r="L807" s="47">
        <f t="shared" si="83"/>
        <v>1</v>
      </c>
      <c r="M807" s="82"/>
      <c r="N807" s="46"/>
      <c r="O807" s="16"/>
      <c r="S807" s="12"/>
    </row>
    <row r="808" spans="1:19">
      <c r="A808" s="87">
        <v>769</v>
      </c>
      <c r="B808" s="87">
        <v>38</v>
      </c>
      <c r="C808" s="87">
        <v>1994</v>
      </c>
      <c r="D808" s="88">
        <v>1.27</v>
      </c>
      <c r="E808" s="88">
        <v>0.79569842438523808</v>
      </c>
      <c r="F808" s="89">
        <f t="shared" ref="F808:F871" si="84">D808*$F$10*43560/12/0.133680556</f>
        <v>34485.942742488296</v>
      </c>
      <c r="G808" s="89">
        <f t="shared" ref="G808:G871" si="85">IF(AND(B808&gt;=$F$11,B808&lt;=$G$11),$F$14,0)</f>
        <v>2000</v>
      </c>
      <c r="H808" s="89">
        <f t="shared" si="80"/>
        <v>32485.942742488296</v>
      </c>
      <c r="I808" s="89">
        <f t="shared" ref="I808:I871" si="86">IF(B808&gt;43,0,IF(AND(H808&gt;=0,(I807-H808)&lt;=0),0,IF(H808&lt;=0,ABS(H808)+I807,I807-H808)))</f>
        <v>0</v>
      </c>
      <c r="J808" s="89">
        <f t="shared" si="81"/>
        <v>6000</v>
      </c>
      <c r="K808" s="87">
        <f t="shared" si="82"/>
        <v>0</v>
      </c>
      <c r="L808" s="47">
        <f t="shared" si="83"/>
        <v>1</v>
      </c>
      <c r="M808" s="82"/>
      <c r="N808" s="46"/>
      <c r="O808" s="16"/>
      <c r="S808" s="12"/>
    </row>
    <row r="809" spans="1:19">
      <c r="A809" s="87">
        <v>770</v>
      </c>
      <c r="B809" s="87">
        <v>39</v>
      </c>
      <c r="C809" s="87">
        <v>1994</v>
      </c>
      <c r="D809" s="88">
        <v>3.4999999999999996E-2</v>
      </c>
      <c r="E809" s="88">
        <v>0.60922755843370591</v>
      </c>
      <c r="F809" s="89">
        <f t="shared" si="84"/>
        <v>950.39999684022848</v>
      </c>
      <c r="G809" s="89">
        <f t="shared" si="85"/>
        <v>2000</v>
      </c>
      <c r="H809" s="89">
        <f t="shared" ref="H809:H872" si="87">F809-G809</f>
        <v>-1049.6000031597714</v>
      </c>
      <c r="I809" s="89">
        <f t="shared" si="86"/>
        <v>1049.6000031597714</v>
      </c>
      <c r="J809" s="89">
        <f t="shared" ref="J809:J872" si="88">IF(L809=0,0,IF(J808+H809&lt;=0,0,IF(J808+H809&gt;=$F$13,$F$13,J808+H809)))</f>
        <v>4950.3999968402286</v>
      </c>
      <c r="K809" s="87">
        <f t="shared" ref="K809:K872" si="89">IF(AND(J809&gt;0,G809&lt;=$F$13),0,1)</f>
        <v>0</v>
      </c>
      <c r="L809" s="47">
        <f t="shared" ref="L809:L872" si="90">IF(OR(B809&gt;43,B809&gt;$G$11,B809&lt;$F$11),0,1)</f>
        <v>1</v>
      </c>
      <c r="M809" s="82"/>
      <c r="N809" s="46"/>
      <c r="O809" s="16"/>
      <c r="S809" s="12"/>
    </row>
    <row r="810" spans="1:19">
      <c r="A810" s="87">
        <v>771</v>
      </c>
      <c r="B810" s="87">
        <v>40</v>
      </c>
      <c r="C810" s="87">
        <v>1994</v>
      </c>
      <c r="D810" s="88">
        <v>2.2749999999999999</v>
      </c>
      <c r="E810" s="88">
        <v>0.42370791295364463</v>
      </c>
      <c r="F810" s="89">
        <f t="shared" si="84"/>
        <v>61775.999794614858</v>
      </c>
      <c r="G810" s="89">
        <f t="shared" si="85"/>
        <v>0</v>
      </c>
      <c r="H810" s="89">
        <f t="shared" si="87"/>
        <v>61775.999794614858</v>
      </c>
      <c r="I810" s="89">
        <f t="shared" si="86"/>
        <v>0</v>
      </c>
      <c r="J810" s="89">
        <f t="shared" si="88"/>
        <v>0</v>
      </c>
      <c r="K810" s="87">
        <f t="shared" si="89"/>
        <v>1</v>
      </c>
      <c r="L810" s="47">
        <f t="shared" si="90"/>
        <v>0</v>
      </c>
      <c r="M810" s="82"/>
      <c r="N810" s="46"/>
      <c r="O810" s="16"/>
      <c r="S810" s="12"/>
    </row>
    <row r="811" spans="1:19">
      <c r="A811" s="87">
        <v>772</v>
      </c>
      <c r="B811" s="87">
        <v>41</v>
      </c>
      <c r="C811" s="87">
        <v>1994</v>
      </c>
      <c r="D811" s="88">
        <v>0.04</v>
      </c>
      <c r="E811" s="88">
        <v>0.50107917271724567</v>
      </c>
      <c r="F811" s="89">
        <f t="shared" si="84"/>
        <v>1086.1714249602612</v>
      </c>
      <c r="G811" s="89">
        <f t="shared" si="85"/>
        <v>0</v>
      </c>
      <c r="H811" s="89">
        <f t="shared" si="87"/>
        <v>1086.1714249602612</v>
      </c>
      <c r="I811" s="89">
        <f t="shared" si="86"/>
        <v>0</v>
      </c>
      <c r="J811" s="89">
        <f t="shared" si="88"/>
        <v>0</v>
      </c>
      <c r="K811" s="87">
        <f t="shared" si="89"/>
        <v>1</v>
      </c>
      <c r="L811" s="47">
        <f t="shared" si="90"/>
        <v>0</v>
      </c>
      <c r="M811" s="82"/>
      <c r="N811" s="46"/>
      <c r="O811" s="16"/>
      <c r="S811" s="12"/>
    </row>
    <row r="812" spans="1:19">
      <c r="A812" s="87">
        <v>773</v>
      </c>
      <c r="B812" s="87">
        <v>42</v>
      </c>
      <c r="C812" s="87">
        <v>1994</v>
      </c>
      <c r="D812" s="88">
        <v>2.34</v>
      </c>
      <c r="E812" s="88">
        <v>0.38618106259822127</v>
      </c>
      <c r="F812" s="89">
        <f t="shared" si="84"/>
        <v>63541.028360175274</v>
      </c>
      <c r="G812" s="89">
        <f t="shared" si="85"/>
        <v>0</v>
      </c>
      <c r="H812" s="89">
        <f t="shared" si="87"/>
        <v>63541.028360175274</v>
      </c>
      <c r="I812" s="89">
        <f t="shared" si="86"/>
        <v>0</v>
      </c>
      <c r="J812" s="89">
        <f t="shared" si="88"/>
        <v>0</v>
      </c>
      <c r="K812" s="87">
        <f t="shared" si="89"/>
        <v>1</v>
      </c>
      <c r="L812" s="47">
        <f t="shared" si="90"/>
        <v>0</v>
      </c>
      <c r="M812" s="82"/>
      <c r="N812" s="46"/>
      <c r="O812" s="16"/>
      <c r="S812" s="12"/>
    </row>
    <row r="813" spans="1:19">
      <c r="A813" s="87">
        <v>774</v>
      </c>
      <c r="B813" s="87">
        <v>43</v>
      </c>
      <c r="C813" s="87">
        <v>1994</v>
      </c>
      <c r="D813" s="88">
        <v>0.02</v>
      </c>
      <c r="E813" s="88">
        <v>0.31951858235125641</v>
      </c>
      <c r="F813" s="89">
        <f t="shared" si="84"/>
        <v>543.08571248013061</v>
      </c>
      <c r="G813" s="89">
        <f t="shared" si="85"/>
        <v>0</v>
      </c>
      <c r="H813" s="89">
        <f t="shared" si="87"/>
        <v>543.08571248013061</v>
      </c>
      <c r="I813" s="89">
        <f t="shared" si="86"/>
        <v>0</v>
      </c>
      <c r="J813" s="89">
        <f t="shared" si="88"/>
        <v>0</v>
      </c>
      <c r="K813" s="87">
        <f t="shared" si="89"/>
        <v>1</v>
      </c>
      <c r="L813" s="47">
        <f t="shared" si="90"/>
        <v>0</v>
      </c>
      <c r="M813" s="82"/>
      <c r="N813" s="46"/>
      <c r="O813" s="16"/>
      <c r="S813" s="12"/>
    </row>
    <row r="814" spans="1:19">
      <c r="A814" s="87">
        <v>775</v>
      </c>
      <c r="B814" s="87">
        <v>44</v>
      </c>
      <c r="C814" s="87">
        <v>1994</v>
      </c>
      <c r="D814" s="88">
        <v>5.0000000000000001E-3</v>
      </c>
      <c r="E814" s="88">
        <v>0.30251822803788814</v>
      </c>
      <c r="F814" s="89">
        <f t="shared" si="84"/>
        <v>135.77142812003265</v>
      </c>
      <c r="G814" s="89">
        <f t="shared" si="85"/>
        <v>0</v>
      </c>
      <c r="H814" s="89">
        <f t="shared" si="87"/>
        <v>135.77142812003265</v>
      </c>
      <c r="I814" s="89">
        <f t="shared" si="86"/>
        <v>0</v>
      </c>
      <c r="J814" s="89">
        <f t="shared" si="88"/>
        <v>0</v>
      </c>
      <c r="K814" s="87">
        <f t="shared" si="89"/>
        <v>1</v>
      </c>
      <c r="L814" s="47">
        <f t="shared" si="90"/>
        <v>0</v>
      </c>
      <c r="M814" s="82"/>
      <c r="N814" s="46"/>
      <c r="O814" s="16"/>
      <c r="S814" s="12"/>
    </row>
    <row r="815" spans="1:19">
      <c r="A815" s="87">
        <v>776</v>
      </c>
      <c r="B815" s="87">
        <v>45</v>
      </c>
      <c r="C815" s="87">
        <v>1994</v>
      </c>
      <c r="D815" s="88">
        <v>0.01</v>
      </c>
      <c r="E815" s="88">
        <v>0.27979267687996578</v>
      </c>
      <c r="F815" s="89">
        <f t="shared" si="84"/>
        <v>271.5428562400653</v>
      </c>
      <c r="G815" s="89">
        <f t="shared" si="85"/>
        <v>0</v>
      </c>
      <c r="H815" s="89">
        <f t="shared" si="87"/>
        <v>271.5428562400653</v>
      </c>
      <c r="I815" s="89">
        <f t="shared" si="86"/>
        <v>0</v>
      </c>
      <c r="J815" s="89">
        <f t="shared" si="88"/>
        <v>0</v>
      </c>
      <c r="K815" s="87">
        <f t="shared" si="89"/>
        <v>1</v>
      </c>
      <c r="L815" s="47">
        <f t="shared" si="90"/>
        <v>0</v>
      </c>
      <c r="M815" s="82"/>
      <c r="N815" s="46"/>
      <c r="O815" s="16"/>
      <c r="S815" s="12"/>
    </row>
    <row r="816" spans="1:19">
      <c r="A816" s="87">
        <v>777</v>
      </c>
      <c r="B816" s="87">
        <v>46</v>
      </c>
      <c r="C816" s="87">
        <v>1994</v>
      </c>
      <c r="D816" s="88">
        <v>0.19</v>
      </c>
      <c r="E816" s="88">
        <v>0.23083515724486309</v>
      </c>
      <c r="F816" s="89">
        <f t="shared" si="84"/>
        <v>5159.3142685612402</v>
      </c>
      <c r="G816" s="89">
        <f t="shared" si="85"/>
        <v>0</v>
      </c>
      <c r="H816" s="89">
        <f t="shared" si="87"/>
        <v>5159.3142685612402</v>
      </c>
      <c r="I816" s="89">
        <f t="shared" si="86"/>
        <v>0</v>
      </c>
      <c r="J816" s="89">
        <f t="shared" si="88"/>
        <v>0</v>
      </c>
      <c r="K816" s="87">
        <f t="shared" si="89"/>
        <v>1</v>
      </c>
      <c r="L816" s="47">
        <f t="shared" si="90"/>
        <v>0</v>
      </c>
      <c r="M816" s="82"/>
      <c r="N816" s="46"/>
      <c r="O816" s="16"/>
      <c r="S816" s="12"/>
    </row>
    <row r="817" spans="1:19">
      <c r="A817" s="87">
        <v>778</v>
      </c>
      <c r="B817" s="87">
        <v>47</v>
      </c>
      <c r="C817" s="87">
        <v>1994</v>
      </c>
      <c r="D817" s="88">
        <v>0.70000000000000007</v>
      </c>
      <c r="E817" s="88">
        <v>4.9589173177765497E-2</v>
      </c>
      <c r="F817" s="89">
        <f t="shared" si="84"/>
        <v>19007.999936804576</v>
      </c>
      <c r="G817" s="89">
        <f t="shared" si="85"/>
        <v>0</v>
      </c>
      <c r="H817" s="89">
        <f t="shared" si="87"/>
        <v>19007.999936804576</v>
      </c>
      <c r="I817" s="89">
        <f t="shared" si="86"/>
        <v>0</v>
      </c>
      <c r="J817" s="89">
        <f t="shared" si="88"/>
        <v>0</v>
      </c>
      <c r="K817" s="87">
        <f t="shared" si="89"/>
        <v>1</v>
      </c>
      <c r="L817" s="47">
        <f t="shared" si="90"/>
        <v>0</v>
      </c>
      <c r="M817" s="82"/>
      <c r="N817" s="46"/>
      <c r="O817" s="16"/>
      <c r="S817" s="12"/>
    </row>
    <row r="818" spans="1:19">
      <c r="A818" s="87">
        <v>779</v>
      </c>
      <c r="B818" s="87">
        <v>48</v>
      </c>
      <c r="C818" s="87">
        <v>1994</v>
      </c>
      <c r="D818" s="88">
        <v>0</v>
      </c>
      <c r="E818" s="88">
        <v>0</v>
      </c>
      <c r="F818" s="89">
        <f t="shared" si="84"/>
        <v>0</v>
      </c>
      <c r="G818" s="89">
        <f t="shared" si="85"/>
        <v>0</v>
      </c>
      <c r="H818" s="89">
        <f t="shared" si="87"/>
        <v>0</v>
      </c>
      <c r="I818" s="89">
        <f t="shared" si="86"/>
        <v>0</v>
      </c>
      <c r="J818" s="89">
        <f t="shared" si="88"/>
        <v>0</v>
      </c>
      <c r="K818" s="87">
        <f t="shared" si="89"/>
        <v>1</v>
      </c>
      <c r="L818" s="47">
        <f t="shared" si="90"/>
        <v>0</v>
      </c>
      <c r="M818" s="82"/>
      <c r="N818" s="46"/>
      <c r="O818" s="16"/>
      <c r="S818" s="12"/>
    </row>
    <row r="819" spans="1:19">
      <c r="A819" s="87">
        <v>780</v>
      </c>
      <c r="B819" s="87">
        <v>49</v>
      </c>
      <c r="C819" s="87">
        <v>1994</v>
      </c>
      <c r="D819" s="88">
        <v>0</v>
      </c>
      <c r="E819" s="88">
        <v>0</v>
      </c>
      <c r="F819" s="89">
        <f t="shared" si="84"/>
        <v>0</v>
      </c>
      <c r="G819" s="89">
        <f t="shared" si="85"/>
        <v>0</v>
      </c>
      <c r="H819" s="89">
        <f t="shared" si="87"/>
        <v>0</v>
      </c>
      <c r="I819" s="89">
        <f t="shared" si="86"/>
        <v>0</v>
      </c>
      <c r="J819" s="89">
        <f t="shared" si="88"/>
        <v>0</v>
      </c>
      <c r="K819" s="87">
        <f t="shared" si="89"/>
        <v>1</v>
      </c>
      <c r="L819" s="47">
        <f t="shared" si="90"/>
        <v>0</v>
      </c>
      <c r="M819" s="82"/>
      <c r="N819" s="46"/>
      <c r="O819" s="16"/>
      <c r="S819" s="12"/>
    </row>
    <row r="820" spans="1:19">
      <c r="A820" s="87">
        <v>781</v>
      </c>
      <c r="B820" s="87">
        <v>50</v>
      </c>
      <c r="C820" s="87">
        <v>1994</v>
      </c>
      <c r="D820" s="88">
        <v>0</v>
      </c>
      <c r="E820" s="88">
        <v>0</v>
      </c>
      <c r="F820" s="89">
        <f t="shared" si="84"/>
        <v>0</v>
      </c>
      <c r="G820" s="89">
        <f t="shared" si="85"/>
        <v>0</v>
      </c>
      <c r="H820" s="89">
        <f t="shared" si="87"/>
        <v>0</v>
      </c>
      <c r="I820" s="89">
        <f t="shared" si="86"/>
        <v>0</v>
      </c>
      <c r="J820" s="89">
        <f t="shared" si="88"/>
        <v>0</v>
      </c>
      <c r="K820" s="87">
        <f t="shared" si="89"/>
        <v>1</v>
      </c>
      <c r="L820" s="47">
        <f t="shared" si="90"/>
        <v>0</v>
      </c>
      <c r="M820" s="82"/>
      <c r="N820" s="46"/>
      <c r="O820" s="16"/>
      <c r="S820" s="12"/>
    </row>
    <row r="821" spans="1:19">
      <c r="A821" s="87">
        <v>782</v>
      </c>
      <c r="B821" s="87">
        <v>51</v>
      </c>
      <c r="C821" s="87">
        <v>1994</v>
      </c>
      <c r="D821" s="88">
        <v>0</v>
      </c>
      <c r="E821" s="88">
        <v>0</v>
      </c>
      <c r="F821" s="89">
        <f t="shared" si="84"/>
        <v>0</v>
      </c>
      <c r="G821" s="89">
        <f t="shared" si="85"/>
        <v>0</v>
      </c>
      <c r="H821" s="89">
        <f t="shared" si="87"/>
        <v>0</v>
      </c>
      <c r="I821" s="89">
        <f t="shared" si="86"/>
        <v>0</v>
      </c>
      <c r="J821" s="89">
        <f t="shared" si="88"/>
        <v>0</v>
      </c>
      <c r="K821" s="87">
        <f t="shared" si="89"/>
        <v>1</v>
      </c>
      <c r="L821" s="47">
        <f t="shared" si="90"/>
        <v>0</v>
      </c>
      <c r="M821" s="82"/>
      <c r="N821" s="46"/>
      <c r="O821" s="16"/>
      <c r="S821" s="12"/>
    </row>
    <row r="822" spans="1:19">
      <c r="A822" s="87">
        <v>783</v>
      </c>
      <c r="B822" s="87">
        <v>52</v>
      </c>
      <c r="C822" s="87">
        <v>1994</v>
      </c>
      <c r="D822" s="88">
        <v>0</v>
      </c>
      <c r="E822" s="88">
        <v>0</v>
      </c>
      <c r="F822" s="89">
        <f t="shared" si="84"/>
        <v>0</v>
      </c>
      <c r="G822" s="89">
        <f t="shared" si="85"/>
        <v>0</v>
      </c>
      <c r="H822" s="89">
        <f t="shared" si="87"/>
        <v>0</v>
      </c>
      <c r="I822" s="89">
        <f t="shared" si="86"/>
        <v>0</v>
      </c>
      <c r="J822" s="89">
        <f t="shared" si="88"/>
        <v>0</v>
      </c>
      <c r="K822" s="87">
        <f t="shared" si="89"/>
        <v>1</v>
      </c>
      <c r="L822" s="47">
        <f t="shared" si="90"/>
        <v>0</v>
      </c>
      <c r="M822" s="82"/>
      <c r="N822" s="46"/>
      <c r="O822" s="16"/>
      <c r="S822" s="12"/>
    </row>
    <row r="823" spans="1:19">
      <c r="A823" s="87">
        <v>784</v>
      </c>
      <c r="B823" s="87">
        <v>1</v>
      </c>
      <c r="C823" s="87">
        <v>1995</v>
      </c>
      <c r="D823" s="88">
        <v>0</v>
      </c>
      <c r="E823" s="88">
        <v>0</v>
      </c>
      <c r="F823" s="89">
        <f t="shared" si="84"/>
        <v>0</v>
      </c>
      <c r="G823" s="89">
        <f t="shared" si="85"/>
        <v>0</v>
      </c>
      <c r="H823" s="89">
        <f t="shared" si="87"/>
        <v>0</v>
      </c>
      <c r="I823" s="89">
        <f t="shared" si="86"/>
        <v>0</v>
      </c>
      <c r="J823" s="89">
        <f t="shared" si="88"/>
        <v>0</v>
      </c>
      <c r="K823" s="87">
        <f t="shared" si="89"/>
        <v>1</v>
      </c>
      <c r="L823" s="47">
        <f t="shared" si="90"/>
        <v>0</v>
      </c>
      <c r="M823" s="82"/>
      <c r="N823" s="46"/>
      <c r="O823" s="16"/>
      <c r="S823" s="12"/>
    </row>
    <row r="824" spans="1:19">
      <c r="A824" s="87">
        <v>785</v>
      </c>
      <c r="B824" s="87">
        <v>2</v>
      </c>
      <c r="C824" s="87">
        <v>1995</v>
      </c>
      <c r="D824" s="88">
        <v>0</v>
      </c>
      <c r="E824" s="88">
        <v>0</v>
      </c>
      <c r="F824" s="89">
        <f t="shared" si="84"/>
        <v>0</v>
      </c>
      <c r="G824" s="89">
        <f t="shared" si="85"/>
        <v>0</v>
      </c>
      <c r="H824" s="89">
        <f t="shared" si="87"/>
        <v>0</v>
      </c>
      <c r="I824" s="89">
        <f t="shared" si="86"/>
        <v>0</v>
      </c>
      <c r="J824" s="89">
        <f t="shared" si="88"/>
        <v>0</v>
      </c>
      <c r="K824" s="87">
        <f t="shared" si="89"/>
        <v>1</v>
      </c>
      <c r="L824" s="47">
        <f t="shared" si="90"/>
        <v>0</v>
      </c>
      <c r="M824" s="82"/>
      <c r="N824" s="46"/>
      <c r="O824" s="16"/>
      <c r="S824" s="12"/>
    </row>
    <row r="825" spans="1:19">
      <c r="A825" s="87">
        <v>786</v>
      </c>
      <c r="B825" s="87">
        <v>3</v>
      </c>
      <c r="C825" s="87">
        <v>1995</v>
      </c>
      <c r="D825" s="88">
        <v>0</v>
      </c>
      <c r="E825" s="88">
        <v>0</v>
      </c>
      <c r="F825" s="89">
        <f t="shared" si="84"/>
        <v>0</v>
      </c>
      <c r="G825" s="89">
        <f t="shared" si="85"/>
        <v>0</v>
      </c>
      <c r="H825" s="89">
        <f t="shared" si="87"/>
        <v>0</v>
      </c>
      <c r="I825" s="89">
        <f t="shared" si="86"/>
        <v>0</v>
      </c>
      <c r="J825" s="89">
        <f t="shared" si="88"/>
        <v>0</v>
      </c>
      <c r="K825" s="87">
        <f t="shared" si="89"/>
        <v>1</v>
      </c>
      <c r="L825" s="47">
        <f t="shared" si="90"/>
        <v>0</v>
      </c>
      <c r="M825" s="82"/>
      <c r="N825" s="46"/>
      <c r="O825" s="16"/>
      <c r="S825" s="12"/>
    </row>
    <row r="826" spans="1:19">
      <c r="A826" s="87">
        <v>787</v>
      </c>
      <c r="B826" s="87">
        <v>4</v>
      </c>
      <c r="C826" s="87">
        <v>1995</v>
      </c>
      <c r="D826" s="88">
        <v>0</v>
      </c>
      <c r="E826" s="88">
        <v>0</v>
      </c>
      <c r="F826" s="89">
        <f t="shared" si="84"/>
        <v>0</v>
      </c>
      <c r="G826" s="89">
        <f t="shared" si="85"/>
        <v>0</v>
      </c>
      <c r="H826" s="89">
        <f t="shared" si="87"/>
        <v>0</v>
      </c>
      <c r="I826" s="89">
        <f t="shared" si="86"/>
        <v>0</v>
      </c>
      <c r="J826" s="89">
        <f t="shared" si="88"/>
        <v>0</v>
      </c>
      <c r="K826" s="87">
        <f t="shared" si="89"/>
        <v>1</v>
      </c>
      <c r="L826" s="47">
        <f t="shared" si="90"/>
        <v>0</v>
      </c>
      <c r="M826" s="82"/>
      <c r="N826" s="46"/>
      <c r="O826" s="16"/>
      <c r="S826" s="12"/>
    </row>
    <row r="827" spans="1:19">
      <c r="A827" s="87">
        <v>788</v>
      </c>
      <c r="B827" s="87">
        <v>5</v>
      </c>
      <c r="C827" s="87">
        <v>1995</v>
      </c>
      <c r="D827" s="88">
        <v>0</v>
      </c>
      <c r="E827" s="88">
        <v>0</v>
      </c>
      <c r="F827" s="89">
        <f t="shared" si="84"/>
        <v>0</v>
      </c>
      <c r="G827" s="89">
        <f t="shared" si="85"/>
        <v>0</v>
      </c>
      <c r="H827" s="89">
        <f t="shared" si="87"/>
        <v>0</v>
      </c>
      <c r="I827" s="89">
        <f t="shared" si="86"/>
        <v>0</v>
      </c>
      <c r="J827" s="89">
        <f t="shared" si="88"/>
        <v>0</v>
      </c>
      <c r="K827" s="87">
        <f t="shared" si="89"/>
        <v>1</v>
      </c>
      <c r="L827" s="47">
        <f t="shared" si="90"/>
        <v>0</v>
      </c>
      <c r="M827" s="82"/>
      <c r="N827" s="46"/>
      <c r="O827" s="16"/>
      <c r="S827" s="12"/>
    </row>
    <row r="828" spans="1:19">
      <c r="A828" s="87">
        <v>789</v>
      </c>
      <c r="B828" s="87">
        <v>6</v>
      </c>
      <c r="C828" s="87">
        <v>1995</v>
      </c>
      <c r="D828" s="88">
        <v>0</v>
      </c>
      <c r="E828" s="88">
        <v>0</v>
      </c>
      <c r="F828" s="89">
        <f t="shared" si="84"/>
        <v>0</v>
      </c>
      <c r="G828" s="89">
        <f t="shared" si="85"/>
        <v>0</v>
      </c>
      <c r="H828" s="89">
        <f t="shared" si="87"/>
        <v>0</v>
      </c>
      <c r="I828" s="89">
        <f t="shared" si="86"/>
        <v>0</v>
      </c>
      <c r="J828" s="89">
        <f t="shared" si="88"/>
        <v>0</v>
      </c>
      <c r="K828" s="87">
        <f t="shared" si="89"/>
        <v>1</v>
      </c>
      <c r="L828" s="47">
        <f t="shared" si="90"/>
        <v>0</v>
      </c>
      <c r="M828" s="82"/>
      <c r="N828" s="46"/>
      <c r="O828" s="16"/>
      <c r="S828" s="12"/>
    </row>
    <row r="829" spans="1:19">
      <c r="A829" s="87">
        <v>790</v>
      </c>
      <c r="B829" s="87">
        <v>7</v>
      </c>
      <c r="C829" s="87">
        <v>1995</v>
      </c>
      <c r="D829" s="88">
        <v>0</v>
      </c>
      <c r="E829" s="88">
        <v>0</v>
      </c>
      <c r="F829" s="89">
        <f t="shared" si="84"/>
        <v>0</v>
      </c>
      <c r="G829" s="89">
        <f t="shared" si="85"/>
        <v>0</v>
      </c>
      <c r="H829" s="89">
        <f t="shared" si="87"/>
        <v>0</v>
      </c>
      <c r="I829" s="89">
        <f t="shared" si="86"/>
        <v>0</v>
      </c>
      <c r="J829" s="89">
        <f t="shared" si="88"/>
        <v>0</v>
      </c>
      <c r="K829" s="87">
        <f t="shared" si="89"/>
        <v>1</v>
      </c>
      <c r="L829" s="47">
        <f t="shared" si="90"/>
        <v>0</v>
      </c>
      <c r="M829" s="82"/>
      <c r="N829" s="46"/>
      <c r="O829" s="16"/>
      <c r="S829" s="12"/>
    </row>
    <row r="830" spans="1:19">
      <c r="A830" s="87">
        <v>791</v>
      </c>
      <c r="B830" s="87">
        <v>8</v>
      </c>
      <c r="C830" s="87">
        <v>1995</v>
      </c>
      <c r="D830" s="88">
        <v>0</v>
      </c>
      <c r="E830" s="88">
        <v>0</v>
      </c>
      <c r="F830" s="89">
        <f t="shared" si="84"/>
        <v>0</v>
      </c>
      <c r="G830" s="89">
        <f t="shared" si="85"/>
        <v>0</v>
      </c>
      <c r="H830" s="89">
        <f t="shared" si="87"/>
        <v>0</v>
      </c>
      <c r="I830" s="89">
        <f t="shared" si="86"/>
        <v>0</v>
      </c>
      <c r="J830" s="89">
        <f t="shared" si="88"/>
        <v>0</v>
      </c>
      <c r="K830" s="87">
        <f t="shared" si="89"/>
        <v>1</v>
      </c>
      <c r="L830" s="47">
        <f t="shared" si="90"/>
        <v>0</v>
      </c>
      <c r="M830" s="82"/>
      <c r="N830" s="46"/>
      <c r="O830" s="16"/>
      <c r="S830" s="12"/>
    </row>
    <row r="831" spans="1:19">
      <c r="A831" s="87">
        <v>792</v>
      </c>
      <c r="B831" s="87">
        <v>9</v>
      </c>
      <c r="C831" s="87">
        <v>1995</v>
      </c>
      <c r="D831" s="88">
        <v>0</v>
      </c>
      <c r="E831" s="88">
        <v>0</v>
      </c>
      <c r="F831" s="89">
        <f t="shared" si="84"/>
        <v>0</v>
      </c>
      <c r="G831" s="89">
        <f t="shared" si="85"/>
        <v>0</v>
      </c>
      <c r="H831" s="89">
        <f t="shared" si="87"/>
        <v>0</v>
      </c>
      <c r="I831" s="89">
        <f t="shared" si="86"/>
        <v>0</v>
      </c>
      <c r="J831" s="89">
        <f t="shared" si="88"/>
        <v>0</v>
      </c>
      <c r="K831" s="87">
        <f t="shared" si="89"/>
        <v>1</v>
      </c>
      <c r="L831" s="47">
        <f t="shared" si="90"/>
        <v>0</v>
      </c>
      <c r="M831" s="82"/>
      <c r="N831" s="46"/>
      <c r="O831" s="16"/>
      <c r="S831" s="12"/>
    </row>
    <row r="832" spans="1:19">
      <c r="A832" s="87">
        <v>793</v>
      </c>
      <c r="B832" s="87">
        <v>10</v>
      </c>
      <c r="C832" s="87">
        <v>1995</v>
      </c>
      <c r="D832" s="88">
        <v>0</v>
      </c>
      <c r="E832" s="88">
        <v>7.6874803071194001E-2</v>
      </c>
      <c r="F832" s="89">
        <f t="shared" si="84"/>
        <v>0</v>
      </c>
      <c r="G832" s="89">
        <f t="shared" si="85"/>
        <v>0</v>
      </c>
      <c r="H832" s="89">
        <f t="shared" si="87"/>
        <v>0</v>
      </c>
      <c r="I832" s="89">
        <f t="shared" si="86"/>
        <v>0</v>
      </c>
      <c r="J832" s="89">
        <f t="shared" si="88"/>
        <v>0</v>
      </c>
      <c r="K832" s="87">
        <f t="shared" si="89"/>
        <v>1</v>
      </c>
      <c r="L832" s="47">
        <f t="shared" si="90"/>
        <v>0</v>
      </c>
      <c r="M832" s="82"/>
      <c r="N832" s="46"/>
      <c r="O832" s="16"/>
      <c r="S832" s="12"/>
    </row>
    <row r="833" spans="1:19">
      <c r="A833" s="87">
        <v>794</v>
      </c>
      <c r="B833" s="87">
        <v>11</v>
      </c>
      <c r="C833" s="87">
        <v>1995</v>
      </c>
      <c r="D833" s="88">
        <v>0.14000000000000001</v>
      </c>
      <c r="E833" s="88">
        <v>0.57370590492663098</v>
      </c>
      <c r="F833" s="89">
        <f t="shared" si="84"/>
        <v>3801.5999873609144</v>
      </c>
      <c r="G833" s="89">
        <f t="shared" si="85"/>
        <v>0</v>
      </c>
      <c r="H833" s="89">
        <f t="shared" si="87"/>
        <v>3801.5999873609144</v>
      </c>
      <c r="I833" s="89">
        <f t="shared" si="86"/>
        <v>0</v>
      </c>
      <c r="J833" s="89">
        <f t="shared" si="88"/>
        <v>0</v>
      </c>
      <c r="K833" s="87">
        <f t="shared" si="89"/>
        <v>1</v>
      </c>
      <c r="L833" s="47">
        <f t="shared" si="90"/>
        <v>0</v>
      </c>
      <c r="M833" s="82"/>
      <c r="N833" s="46"/>
      <c r="O833" s="16"/>
      <c r="S833" s="12"/>
    </row>
    <row r="834" spans="1:19">
      <c r="A834" s="87">
        <v>795</v>
      </c>
      <c r="B834" s="87">
        <v>12</v>
      </c>
      <c r="C834" s="87">
        <v>1995</v>
      </c>
      <c r="D834" s="88">
        <v>0.80500000000000005</v>
      </c>
      <c r="E834" s="88">
        <v>0.48313976328672492</v>
      </c>
      <c r="F834" s="89">
        <f t="shared" si="84"/>
        <v>21859.199927325259</v>
      </c>
      <c r="G834" s="89">
        <f t="shared" si="85"/>
        <v>0</v>
      </c>
      <c r="H834" s="89">
        <f t="shared" si="87"/>
        <v>21859.199927325259</v>
      </c>
      <c r="I834" s="89">
        <f t="shared" si="86"/>
        <v>0</v>
      </c>
      <c r="J834" s="89">
        <f t="shared" si="88"/>
        <v>0</v>
      </c>
      <c r="K834" s="87">
        <f t="shared" si="89"/>
        <v>1</v>
      </c>
      <c r="L834" s="47">
        <f t="shared" si="90"/>
        <v>0</v>
      </c>
      <c r="M834" s="82"/>
      <c r="N834" s="46"/>
      <c r="O834" s="16"/>
      <c r="S834" s="12"/>
    </row>
    <row r="835" spans="1:19">
      <c r="A835" s="87">
        <v>796</v>
      </c>
      <c r="B835" s="87">
        <v>13</v>
      </c>
      <c r="C835" s="87">
        <v>1995</v>
      </c>
      <c r="D835" s="88">
        <v>0.48</v>
      </c>
      <c r="E835" s="88">
        <v>0.42665472397426102</v>
      </c>
      <c r="F835" s="89">
        <f t="shared" si="84"/>
        <v>13034.057099523134</v>
      </c>
      <c r="G835" s="89">
        <f t="shared" si="85"/>
        <v>2000</v>
      </c>
      <c r="H835" s="89">
        <f t="shared" si="87"/>
        <v>11034.057099523134</v>
      </c>
      <c r="I835" s="89">
        <f t="shared" si="86"/>
        <v>0</v>
      </c>
      <c r="J835" s="89">
        <f t="shared" si="88"/>
        <v>6000</v>
      </c>
      <c r="K835" s="87">
        <f t="shared" si="89"/>
        <v>0</v>
      </c>
      <c r="L835" s="47">
        <f t="shared" si="90"/>
        <v>1</v>
      </c>
      <c r="M835" s="82"/>
      <c r="N835" s="46"/>
      <c r="O835" s="16"/>
      <c r="S835" s="12"/>
    </row>
    <row r="836" spans="1:19">
      <c r="A836" s="87">
        <v>797</v>
      </c>
      <c r="B836" s="87">
        <v>14</v>
      </c>
      <c r="C836" s="87">
        <v>1995</v>
      </c>
      <c r="D836" s="88">
        <v>3.5000000000000003E-2</v>
      </c>
      <c r="E836" s="88">
        <v>0.55872220415451268</v>
      </c>
      <c r="F836" s="89">
        <f t="shared" si="84"/>
        <v>950.3999968402286</v>
      </c>
      <c r="G836" s="89">
        <f t="shared" si="85"/>
        <v>2000</v>
      </c>
      <c r="H836" s="89">
        <f t="shared" si="87"/>
        <v>-1049.6000031597714</v>
      </c>
      <c r="I836" s="89">
        <f t="shared" si="86"/>
        <v>1049.6000031597714</v>
      </c>
      <c r="J836" s="89">
        <f t="shared" si="88"/>
        <v>4950.3999968402286</v>
      </c>
      <c r="K836" s="87">
        <f t="shared" si="89"/>
        <v>0</v>
      </c>
      <c r="L836" s="47">
        <f t="shared" si="90"/>
        <v>1</v>
      </c>
      <c r="M836" s="82"/>
      <c r="N836" s="46"/>
      <c r="O836" s="16"/>
      <c r="S836" s="12"/>
    </row>
    <row r="837" spans="1:19">
      <c r="A837" s="87">
        <v>798</v>
      </c>
      <c r="B837" s="87">
        <v>15</v>
      </c>
      <c r="C837" s="87">
        <v>1995</v>
      </c>
      <c r="D837" s="88">
        <v>0.85000000000000009</v>
      </c>
      <c r="E837" s="88">
        <v>0.49684830657982887</v>
      </c>
      <c r="F837" s="89">
        <f t="shared" si="84"/>
        <v>23081.142780405553</v>
      </c>
      <c r="G837" s="89">
        <f t="shared" si="85"/>
        <v>2000</v>
      </c>
      <c r="H837" s="89">
        <f t="shared" si="87"/>
        <v>21081.142780405553</v>
      </c>
      <c r="I837" s="89">
        <f t="shared" si="86"/>
        <v>0</v>
      </c>
      <c r="J837" s="89">
        <f t="shared" si="88"/>
        <v>6000</v>
      </c>
      <c r="K837" s="87">
        <f t="shared" si="89"/>
        <v>0</v>
      </c>
      <c r="L837" s="47">
        <f t="shared" si="90"/>
        <v>1</v>
      </c>
      <c r="M837" s="82"/>
      <c r="N837" s="46"/>
      <c r="O837" s="16"/>
      <c r="S837" s="12"/>
    </row>
    <row r="838" spans="1:19">
      <c r="A838" s="87">
        <v>799</v>
      </c>
      <c r="B838" s="87">
        <v>16</v>
      </c>
      <c r="C838" s="87">
        <v>1995</v>
      </c>
      <c r="D838" s="88">
        <v>0.85000000000000009</v>
      </c>
      <c r="E838" s="88">
        <v>0.63265118045705804</v>
      </c>
      <c r="F838" s="89">
        <f t="shared" si="84"/>
        <v>23081.142780405553</v>
      </c>
      <c r="G838" s="89">
        <f t="shared" si="85"/>
        <v>2000</v>
      </c>
      <c r="H838" s="89">
        <f t="shared" si="87"/>
        <v>21081.142780405553</v>
      </c>
      <c r="I838" s="89">
        <f t="shared" si="86"/>
        <v>0</v>
      </c>
      <c r="J838" s="89">
        <f t="shared" si="88"/>
        <v>6000</v>
      </c>
      <c r="K838" s="87">
        <f t="shared" si="89"/>
        <v>0</v>
      </c>
      <c r="L838" s="47">
        <f t="shared" si="90"/>
        <v>1</v>
      </c>
      <c r="M838" s="82"/>
      <c r="N838" s="46"/>
      <c r="O838" s="16"/>
      <c r="S838" s="12"/>
    </row>
    <row r="839" spans="1:19">
      <c r="A839" s="87">
        <v>800</v>
      </c>
      <c r="B839" s="87">
        <v>17</v>
      </c>
      <c r="C839" s="87">
        <v>1995</v>
      </c>
      <c r="D839" s="88">
        <v>0.16500000000000004</v>
      </c>
      <c r="E839" s="88">
        <v>0.84203110150333293</v>
      </c>
      <c r="F839" s="89">
        <f t="shared" si="84"/>
        <v>4480.4571279610782</v>
      </c>
      <c r="G839" s="89">
        <f t="shared" si="85"/>
        <v>2000</v>
      </c>
      <c r="H839" s="89">
        <f t="shared" si="87"/>
        <v>2480.4571279610782</v>
      </c>
      <c r="I839" s="89">
        <f t="shared" si="86"/>
        <v>0</v>
      </c>
      <c r="J839" s="89">
        <f t="shared" si="88"/>
        <v>6000</v>
      </c>
      <c r="K839" s="87">
        <f t="shared" si="89"/>
        <v>0</v>
      </c>
      <c r="L839" s="47">
        <f t="shared" si="90"/>
        <v>1</v>
      </c>
      <c r="M839" s="82"/>
      <c r="N839" s="46"/>
      <c r="O839" s="16"/>
      <c r="S839" s="12"/>
    </row>
    <row r="840" spans="1:19">
      <c r="A840" s="87">
        <v>801</v>
      </c>
      <c r="B840" s="87">
        <v>18</v>
      </c>
      <c r="C840" s="87">
        <v>1995</v>
      </c>
      <c r="D840" s="88">
        <v>1.4999999999999999E-2</v>
      </c>
      <c r="E840" s="88">
        <v>0.94941023525207402</v>
      </c>
      <c r="F840" s="89">
        <f t="shared" si="84"/>
        <v>407.31428436009793</v>
      </c>
      <c r="G840" s="89">
        <f t="shared" si="85"/>
        <v>2000</v>
      </c>
      <c r="H840" s="89">
        <f t="shared" si="87"/>
        <v>-1592.6857156399021</v>
      </c>
      <c r="I840" s="89">
        <f t="shared" si="86"/>
        <v>1592.6857156399021</v>
      </c>
      <c r="J840" s="89">
        <f t="shared" si="88"/>
        <v>4407.3142843600981</v>
      </c>
      <c r="K840" s="87">
        <f t="shared" si="89"/>
        <v>0</v>
      </c>
      <c r="L840" s="47">
        <f t="shared" si="90"/>
        <v>1</v>
      </c>
      <c r="M840" s="82"/>
      <c r="N840" s="46"/>
      <c r="O840" s="16"/>
      <c r="S840" s="12"/>
    </row>
    <row r="841" spans="1:19">
      <c r="A841" s="87">
        <v>802</v>
      </c>
      <c r="B841" s="87">
        <v>19</v>
      </c>
      <c r="C841" s="87">
        <v>1995</v>
      </c>
      <c r="D841" s="88">
        <v>0.86499999999999999</v>
      </c>
      <c r="E841" s="88">
        <v>0.98105078640090293</v>
      </c>
      <c r="F841" s="89">
        <f t="shared" si="84"/>
        <v>23488.457064765651</v>
      </c>
      <c r="G841" s="89">
        <f t="shared" si="85"/>
        <v>2000</v>
      </c>
      <c r="H841" s="89">
        <f t="shared" si="87"/>
        <v>21488.457064765651</v>
      </c>
      <c r="I841" s="89">
        <f t="shared" si="86"/>
        <v>0</v>
      </c>
      <c r="J841" s="89">
        <f t="shared" si="88"/>
        <v>6000</v>
      </c>
      <c r="K841" s="87">
        <f t="shared" si="89"/>
        <v>0</v>
      </c>
      <c r="L841" s="47">
        <f t="shared" si="90"/>
        <v>1</v>
      </c>
      <c r="M841" s="82"/>
      <c r="N841" s="46"/>
      <c r="O841" s="16"/>
      <c r="S841" s="12"/>
    </row>
    <row r="842" spans="1:19">
      <c r="A842" s="87">
        <v>803</v>
      </c>
      <c r="B842" s="87">
        <v>20</v>
      </c>
      <c r="C842" s="87">
        <v>1995</v>
      </c>
      <c r="D842" s="88">
        <v>0.01</v>
      </c>
      <c r="E842" s="88">
        <v>1.2216708648956278</v>
      </c>
      <c r="F842" s="89">
        <f t="shared" si="84"/>
        <v>271.5428562400653</v>
      </c>
      <c r="G842" s="89">
        <f t="shared" si="85"/>
        <v>2000</v>
      </c>
      <c r="H842" s="89">
        <f t="shared" si="87"/>
        <v>-1728.4571437599348</v>
      </c>
      <c r="I842" s="89">
        <f t="shared" si="86"/>
        <v>1728.4571437599348</v>
      </c>
      <c r="J842" s="89">
        <f t="shared" si="88"/>
        <v>4271.5428562400648</v>
      </c>
      <c r="K842" s="87">
        <f t="shared" si="89"/>
        <v>0</v>
      </c>
      <c r="L842" s="47">
        <f t="shared" si="90"/>
        <v>1</v>
      </c>
      <c r="M842" s="82"/>
      <c r="N842" s="46"/>
      <c r="O842" s="16"/>
      <c r="S842" s="12"/>
    </row>
    <row r="843" spans="1:19">
      <c r="A843" s="87">
        <v>804</v>
      </c>
      <c r="B843" s="87">
        <v>21</v>
      </c>
      <c r="C843" s="87">
        <v>1995</v>
      </c>
      <c r="D843" s="88">
        <v>1.0649999999999999</v>
      </c>
      <c r="E843" s="88">
        <v>1.088453935897651</v>
      </c>
      <c r="F843" s="89">
        <f t="shared" si="84"/>
        <v>28919.314189566951</v>
      </c>
      <c r="G843" s="89">
        <f t="shared" si="85"/>
        <v>2000</v>
      </c>
      <c r="H843" s="89">
        <f t="shared" si="87"/>
        <v>26919.314189566951</v>
      </c>
      <c r="I843" s="89">
        <f t="shared" si="86"/>
        <v>0</v>
      </c>
      <c r="J843" s="89">
        <f t="shared" si="88"/>
        <v>6000</v>
      </c>
      <c r="K843" s="87">
        <f t="shared" si="89"/>
        <v>0</v>
      </c>
      <c r="L843" s="47">
        <f t="shared" si="90"/>
        <v>1</v>
      </c>
      <c r="M843" s="82"/>
      <c r="N843" s="46"/>
      <c r="O843" s="16"/>
      <c r="S843" s="12"/>
    </row>
    <row r="844" spans="1:19">
      <c r="A844" s="87">
        <v>805</v>
      </c>
      <c r="B844" s="87">
        <v>22</v>
      </c>
      <c r="C844" s="87">
        <v>1995</v>
      </c>
      <c r="D844" s="88">
        <v>0.52500000000000002</v>
      </c>
      <c r="E844" s="88">
        <v>1.3210271640068831</v>
      </c>
      <c r="F844" s="89">
        <f t="shared" si="84"/>
        <v>14255.999952603428</v>
      </c>
      <c r="G844" s="89">
        <f t="shared" si="85"/>
        <v>2000</v>
      </c>
      <c r="H844" s="89">
        <f t="shared" si="87"/>
        <v>12255.999952603428</v>
      </c>
      <c r="I844" s="89">
        <f t="shared" si="86"/>
        <v>0</v>
      </c>
      <c r="J844" s="89">
        <f t="shared" si="88"/>
        <v>6000</v>
      </c>
      <c r="K844" s="87">
        <f t="shared" si="89"/>
        <v>0</v>
      </c>
      <c r="L844" s="47">
        <f t="shared" si="90"/>
        <v>1</v>
      </c>
      <c r="M844" s="82"/>
      <c r="N844" s="46"/>
      <c r="O844" s="16"/>
      <c r="S844" s="12"/>
    </row>
    <row r="845" spans="1:19">
      <c r="A845" s="87">
        <v>806</v>
      </c>
      <c r="B845" s="87">
        <v>23</v>
      </c>
      <c r="C845" s="87">
        <v>1995</v>
      </c>
      <c r="D845" s="88">
        <v>1.9900000000000002</v>
      </c>
      <c r="E845" s="88">
        <v>1.1864413373725069</v>
      </c>
      <c r="F845" s="89">
        <f t="shared" si="84"/>
        <v>54037.028391772998</v>
      </c>
      <c r="G845" s="89">
        <f t="shared" si="85"/>
        <v>2000</v>
      </c>
      <c r="H845" s="89">
        <f t="shared" si="87"/>
        <v>52037.028391772998</v>
      </c>
      <c r="I845" s="89">
        <f t="shared" si="86"/>
        <v>0</v>
      </c>
      <c r="J845" s="89">
        <f t="shared" si="88"/>
        <v>6000</v>
      </c>
      <c r="K845" s="87">
        <f t="shared" si="89"/>
        <v>0</v>
      </c>
      <c r="L845" s="47">
        <f t="shared" si="90"/>
        <v>1</v>
      </c>
      <c r="M845" s="82"/>
      <c r="N845" s="46"/>
      <c r="O845" s="16"/>
      <c r="S845" s="12"/>
    </row>
    <row r="846" spans="1:19">
      <c r="A846" s="87">
        <v>807</v>
      </c>
      <c r="B846" s="87">
        <v>24</v>
      </c>
      <c r="C846" s="87">
        <v>1995</v>
      </c>
      <c r="D846" s="88">
        <v>0</v>
      </c>
      <c r="E846" s="88">
        <v>1.6359401558116557</v>
      </c>
      <c r="F846" s="89">
        <f t="shared" si="84"/>
        <v>0</v>
      </c>
      <c r="G846" s="89">
        <f t="shared" si="85"/>
        <v>2000</v>
      </c>
      <c r="H846" s="89">
        <f t="shared" si="87"/>
        <v>-2000</v>
      </c>
      <c r="I846" s="89">
        <f t="shared" si="86"/>
        <v>2000</v>
      </c>
      <c r="J846" s="89">
        <f t="shared" si="88"/>
        <v>4000</v>
      </c>
      <c r="K846" s="87">
        <f t="shared" si="89"/>
        <v>0</v>
      </c>
      <c r="L846" s="47">
        <f t="shared" si="90"/>
        <v>1</v>
      </c>
      <c r="M846" s="82"/>
      <c r="N846" s="46"/>
      <c r="O846" s="16"/>
      <c r="S846" s="12"/>
    </row>
    <row r="847" spans="1:19">
      <c r="A847" s="87">
        <v>808</v>
      </c>
      <c r="B847" s="87">
        <v>25</v>
      </c>
      <c r="C847" s="87">
        <v>1995</v>
      </c>
      <c r="D847" s="88">
        <v>0.04</v>
      </c>
      <c r="E847" s="88">
        <v>1.6849401557616759</v>
      </c>
      <c r="F847" s="89">
        <f t="shared" si="84"/>
        <v>1086.1714249602612</v>
      </c>
      <c r="G847" s="89">
        <f t="shared" si="85"/>
        <v>2000</v>
      </c>
      <c r="H847" s="89">
        <f t="shared" si="87"/>
        <v>-913.82857503973878</v>
      </c>
      <c r="I847" s="89">
        <f t="shared" si="86"/>
        <v>2913.828575039739</v>
      </c>
      <c r="J847" s="89">
        <f t="shared" si="88"/>
        <v>3086.171424960261</v>
      </c>
      <c r="K847" s="87">
        <f t="shared" si="89"/>
        <v>0</v>
      </c>
      <c r="L847" s="47">
        <f t="shared" si="90"/>
        <v>1</v>
      </c>
      <c r="M847" s="82"/>
      <c r="N847" s="46"/>
      <c r="O847" s="16"/>
      <c r="S847" s="12"/>
    </row>
    <row r="848" spans="1:19">
      <c r="A848" s="87">
        <v>809</v>
      </c>
      <c r="B848" s="87">
        <v>26</v>
      </c>
      <c r="C848" s="87">
        <v>1995</v>
      </c>
      <c r="D848" s="88">
        <v>1.345</v>
      </c>
      <c r="E848" s="88">
        <v>1.202798423969996</v>
      </c>
      <c r="F848" s="89">
        <f t="shared" si="84"/>
        <v>36522.514164288776</v>
      </c>
      <c r="G848" s="89">
        <f t="shared" si="85"/>
        <v>2000</v>
      </c>
      <c r="H848" s="89">
        <f t="shared" si="87"/>
        <v>34522.514164288776</v>
      </c>
      <c r="I848" s="89">
        <f t="shared" si="86"/>
        <v>0</v>
      </c>
      <c r="J848" s="89">
        <f t="shared" si="88"/>
        <v>6000</v>
      </c>
      <c r="K848" s="87">
        <f t="shared" si="89"/>
        <v>0</v>
      </c>
      <c r="L848" s="47">
        <f t="shared" si="90"/>
        <v>1</v>
      </c>
      <c r="M848" s="82"/>
      <c r="N848" s="46"/>
      <c r="O848" s="16"/>
      <c r="S848" s="12"/>
    </row>
    <row r="849" spans="1:19">
      <c r="A849" s="87">
        <v>810</v>
      </c>
      <c r="B849" s="87">
        <v>27</v>
      </c>
      <c r="C849" s="87">
        <v>1995</v>
      </c>
      <c r="D849" s="88">
        <v>0.92500000000000004</v>
      </c>
      <c r="E849" s="88">
        <v>1.279755510505673</v>
      </c>
      <c r="F849" s="89">
        <f t="shared" si="84"/>
        <v>25117.71420220604</v>
      </c>
      <c r="G849" s="89">
        <f t="shared" si="85"/>
        <v>2000</v>
      </c>
      <c r="H849" s="89">
        <f t="shared" si="87"/>
        <v>23117.71420220604</v>
      </c>
      <c r="I849" s="89">
        <f t="shared" si="86"/>
        <v>0</v>
      </c>
      <c r="J849" s="89">
        <f t="shared" si="88"/>
        <v>6000</v>
      </c>
      <c r="K849" s="87">
        <f t="shared" si="89"/>
        <v>0</v>
      </c>
      <c r="L849" s="47">
        <f t="shared" si="90"/>
        <v>1</v>
      </c>
      <c r="M849" s="82"/>
      <c r="N849" s="46"/>
      <c r="O849" s="16"/>
      <c r="S849" s="12"/>
    </row>
    <row r="850" spans="1:19">
      <c r="A850" s="87">
        <v>811</v>
      </c>
      <c r="B850" s="87">
        <v>28</v>
      </c>
      <c r="C850" s="87">
        <v>1995</v>
      </c>
      <c r="D850" s="88">
        <v>1.19</v>
      </c>
      <c r="E850" s="88">
        <v>1.664746061294085</v>
      </c>
      <c r="F850" s="89">
        <f t="shared" si="84"/>
        <v>32313.59989256777</v>
      </c>
      <c r="G850" s="89">
        <f t="shared" si="85"/>
        <v>2000</v>
      </c>
      <c r="H850" s="89">
        <f t="shared" si="87"/>
        <v>30313.59989256777</v>
      </c>
      <c r="I850" s="89">
        <f t="shared" si="86"/>
        <v>0</v>
      </c>
      <c r="J850" s="89">
        <f t="shared" si="88"/>
        <v>6000</v>
      </c>
      <c r="K850" s="87">
        <f t="shared" si="89"/>
        <v>0</v>
      </c>
      <c r="L850" s="47">
        <f t="shared" si="90"/>
        <v>1</v>
      </c>
      <c r="M850" s="82"/>
      <c r="N850" s="46"/>
      <c r="O850" s="16"/>
      <c r="S850" s="12"/>
    </row>
    <row r="851" spans="1:19">
      <c r="A851" s="87">
        <v>812</v>
      </c>
      <c r="B851" s="87">
        <v>29</v>
      </c>
      <c r="C851" s="87">
        <v>1995</v>
      </c>
      <c r="D851" s="88">
        <v>0.105</v>
      </c>
      <c r="E851" s="88">
        <v>1.354612990744279</v>
      </c>
      <c r="F851" s="89">
        <f t="shared" si="84"/>
        <v>2851.1999905206858</v>
      </c>
      <c r="G851" s="89">
        <f t="shared" si="85"/>
        <v>2000</v>
      </c>
      <c r="H851" s="89">
        <f t="shared" si="87"/>
        <v>851.19999052068579</v>
      </c>
      <c r="I851" s="89">
        <f t="shared" si="86"/>
        <v>0</v>
      </c>
      <c r="J851" s="89">
        <f t="shared" si="88"/>
        <v>6000</v>
      </c>
      <c r="K851" s="87">
        <f t="shared" si="89"/>
        <v>0</v>
      </c>
      <c r="L851" s="47">
        <f t="shared" si="90"/>
        <v>1</v>
      </c>
      <c r="M851" s="82"/>
      <c r="N851" s="46"/>
      <c r="O851" s="16"/>
      <c r="S851" s="12"/>
    </row>
    <row r="852" spans="1:19">
      <c r="A852" s="87">
        <v>813</v>
      </c>
      <c r="B852" s="87">
        <v>30</v>
      </c>
      <c r="C852" s="87">
        <v>1995</v>
      </c>
      <c r="D852" s="88">
        <v>0.20500000000000002</v>
      </c>
      <c r="E852" s="88">
        <v>1.465866927638674</v>
      </c>
      <c r="F852" s="89">
        <f t="shared" si="84"/>
        <v>5566.6285529213392</v>
      </c>
      <c r="G852" s="89">
        <f t="shared" si="85"/>
        <v>2000</v>
      </c>
      <c r="H852" s="89">
        <f t="shared" si="87"/>
        <v>3566.6285529213392</v>
      </c>
      <c r="I852" s="89">
        <f t="shared" si="86"/>
        <v>0</v>
      </c>
      <c r="J852" s="89">
        <f t="shared" si="88"/>
        <v>6000</v>
      </c>
      <c r="K852" s="87">
        <f t="shared" si="89"/>
        <v>0</v>
      </c>
      <c r="L852" s="47">
        <f t="shared" si="90"/>
        <v>1</v>
      </c>
      <c r="M852" s="82"/>
      <c r="N852" s="46"/>
      <c r="O852" s="16"/>
      <c r="S852" s="12"/>
    </row>
    <row r="853" spans="1:19">
      <c r="A853" s="87">
        <v>814</v>
      </c>
      <c r="B853" s="87">
        <v>31</v>
      </c>
      <c r="C853" s="87">
        <v>1995</v>
      </c>
      <c r="D853" s="88">
        <v>0.98</v>
      </c>
      <c r="E853" s="88">
        <v>1.311768502599004</v>
      </c>
      <c r="F853" s="89">
        <f t="shared" si="84"/>
        <v>26611.199911526397</v>
      </c>
      <c r="G853" s="89">
        <f t="shared" si="85"/>
        <v>2000</v>
      </c>
      <c r="H853" s="89">
        <f t="shared" si="87"/>
        <v>24611.199911526397</v>
      </c>
      <c r="I853" s="89">
        <f t="shared" si="86"/>
        <v>0</v>
      </c>
      <c r="J853" s="89">
        <f t="shared" si="88"/>
        <v>6000</v>
      </c>
      <c r="K853" s="87">
        <f t="shared" si="89"/>
        <v>0</v>
      </c>
      <c r="L853" s="47">
        <f t="shared" si="90"/>
        <v>1</v>
      </c>
      <c r="M853" s="82"/>
      <c r="N853" s="46"/>
      <c r="O853" s="16"/>
      <c r="S853" s="12"/>
    </row>
    <row r="854" spans="1:19">
      <c r="A854" s="87">
        <v>815</v>
      </c>
      <c r="B854" s="87">
        <v>32</v>
      </c>
      <c r="C854" s="87">
        <v>1995</v>
      </c>
      <c r="D854" s="88">
        <v>2.91</v>
      </c>
      <c r="E854" s="88">
        <v>1.2265374003237348</v>
      </c>
      <c r="F854" s="89">
        <f t="shared" si="84"/>
        <v>79018.971165859009</v>
      </c>
      <c r="G854" s="89">
        <f t="shared" si="85"/>
        <v>2000</v>
      </c>
      <c r="H854" s="89">
        <f t="shared" si="87"/>
        <v>77018.971165859009</v>
      </c>
      <c r="I854" s="89">
        <f t="shared" si="86"/>
        <v>0</v>
      </c>
      <c r="J854" s="89">
        <f t="shared" si="88"/>
        <v>6000</v>
      </c>
      <c r="K854" s="87">
        <f t="shared" si="89"/>
        <v>0</v>
      </c>
      <c r="L854" s="47">
        <f t="shared" si="90"/>
        <v>1</v>
      </c>
      <c r="M854" s="82"/>
      <c r="N854" s="46"/>
      <c r="O854" s="16"/>
      <c r="S854" s="12"/>
    </row>
    <row r="855" spans="1:19">
      <c r="A855" s="87">
        <v>816</v>
      </c>
      <c r="B855" s="87">
        <v>33</v>
      </c>
      <c r="C855" s="87">
        <v>1995</v>
      </c>
      <c r="D855" s="88">
        <v>0.52500000000000002</v>
      </c>
      <c r="E855" s="88">
        <v>1.2086779515230539</v>
      </c>
      <c r="F855" s="89">
        <f t="shared" si="84"/>
        <v>14255.999952603428</v>
      </c>
      <c r="G855" s="89">
        <f t="shared" si="85"/>
        <v>2000</v>
      </c>
      <c r="H855" s="89">
        <f t="shared" si="87"/>
        <v>12255.999952603428</v>
      </c>
      <c r="I855" s="89">
        <f t="shared" si="86"/>
        <v>0</v>
      </c>
      <c r="J855" s="89">
        <f t="shared" si="88"/>
        <v>6000</v>
      </c>
      <c r="K855" s="87">
        <f t="shared" si="89"/>
        <v>0</v>
      </c>
      <c r="L855" s="47">
        <f t="shared" si="90"/>
        <v>1</v>
      </c>
      <c r="M855" s="82"/>
      <c r="N855" s="46"/>
      <c r="O855" s="16"/>
      <c r="S855" s="12"/>
    </row>
    <row r="856" spans="1:19">
      <c r="A856" s="87">
        <v>817</v>
      </c>
      <c r="B856" s="87">
        <v>34</v>
      </c>
      <c r="C856" s="87">
        <v>1995</v>
      </c>
      <c r="D856" s="88">
        <v>0.22</v>
      </c>
      <c r="E856" s="88">
        <v>1.2120377940393119</v>
      </c>
      <c r="F856" s="89">
        <f t="shared" si="84"/>
        <v>5973.9428372814364</v>
      </c>
      <c r="G856" s="89">
        <f t="shared" si="85"/>
        <v>2000</v>
      </c>
      <c r="H856" s="89">
        <f t="shared" si="87"/>
        <v>3973.9428372814364</v>
      </c>
      <c r="I856" s="89">
        <f t="shared" si="86"/>
        <v>0</v>
      </c>
      <c r="J856" s="89">
        <f t="shared" si="88"/>
        <v>6000</v>
      </c>
      <c r="K856" s="87">
        <f t="shared" si="89"/>
        <v>0</v>
      </c>
      <c r="L856" s="47">
        <f t="shared" si="90"/>
        <v>1</v>
      </c>
      <c r="M856" s="82"/>
      <c r="N856" s="46"/>
      <c r="O856" s="16"/>
      <c r="S856" s="12"/>
    </row>
    <row r="857" spans="1:19">
      <c r="A857" s="87">
        <v>818</v>
      </c>
      <c r="B857" s="87">
        <v>35</v>
      </c>
      <c r="C857" s="87">
        <v>1995</v>
      </c>
      <c r="D857" s="88">
        <v>0.29000000000000004</v>
      </c>
      <c r="E857" s="88">
        <v>1.072737794181398</v>
      </c>
      <c r="F857" s="89">
        <f t="shared" si="84"/>
        <v>7874.7428309618936</v>
      </c>
      <c r="G857" s="89">
        <f t="shared" si="85"/>
        <v>2000</v>
      </c>
      <c r="H857" s="89">
        <f t="shared" si="87"/>
        <v>5874.7428309618936</v>
      </c>
      <c r="I857" s="89">
        <f t="shared" si="86"/>
        <v>0</v>
      </c>
      <c r="J857" s="89">
        <f t="shared" si="88"/>
        <v>6000</v>
      </c>
      <c r="K857" s="87">
        <f t="shared" si="89"/>
        <v>0</v>
      </c>
      <c r="L857" s="47">
        <f t="shared" si="90"/>
        <v>1</v>
      </c>
      <c r="M857" s="82"/>
      <c r="N857" s="46"/>
      <c r="O857" s="16"/>
      <c r="S857" s="12"/>
    </row>
    <row r="858" spans="1:19">
      <c r="A858" s="87">
        <v>819</v>
      </c>
      <c r="B858" s="87">
        <v>36</v>
      </c>
      <c r="C858" s="87">
        <v>1995</v>
      </c>
      <c r="D858" s="88">
        <v>0.13500000000000001</v>
      </c>
      <c r="E858" s="88">
        <v>1.033866928079314</v>
      </c>
      <c r="F858" s="89">
        <f t="shared" si="84"/>
        <v>3665.8285592408815</v>
      </c>
      <c r="G858" s="89">
        <f t="shared" si="85"/>
        <v>2000</v>
      </c>
      <c r="H858" s="89">
        <f t="shared" si="87"/>
        <v>1665.8285592408815</v>
      </c>
      <c r="I858" s="89">
        <f t="shared" si="86"/>
        <v>0</v>
      </c>
      <c r="J858" s="89">
        <f t="shared" si="88"/>
        <v>6000</v>
      </c>
      <c r="K858" s="87">
        <f t="shared" si="89"/>
        <v>0</v>
      </c>
      <c r="L858" s="47">
        <f t="shared" si="90"/>
        <v>1</v>
      </c>
      <c r="M858" s="82"/>
      <c r="N858" s="46"/>
      <c r="O858" s="16"/>
      <c r="S858" s="12"/>
    </row>
    <row r="859" spans="1:19">
      <c r="A859" s="87">
        <v>820</v>
      </c>
      <c r="B859" s="87">
        <v>37</v>
      </c>
      <c r="C859" s="87">
        <v>1995</v>
      </c>
      <c r="D859" s="88">
        <v>0.27</v>
      </c>
      <c r="E859" s="88">
        <v>0.93142007779010894</v>
      </c>
      <c r="F859" s="89">
        <f t="shared" si="84"/>
        <v>7331.6571184817631</v>
      </c>
      <c r="G859" s="89">
        <f t="shared" si="85"/>
        <v>2000</v>
      </c>
      <c r="H859" s="89">
        <f t="shared" si="87"/>
        <v>5331.6571184817631</v>
      </c>
      <c r="I859" s="89">
        <f t="shared" si="86"/>
        <v>0</v>
      </c>
      <c r="J859" s="89">
        <f t="shared" si="88"/>
        <v>6000</v>
      </c>
      <c r="K859" s="87">
        <f t="shared" si="89"/>
        <v>0</v>
      </c>
      <c r="L859" s="47">
        <f t="shared" si="90"/>
        <v>1</v>
      </c>
      <c r="M859" s="82"/>
      <c r="N859" s="46"/>
      <c r="O859" s="16"/>
      <c r="S859" s="12"/>
    </row>
    <row r="860" spans="1:19">
      <c r="A860" s="87">
        <v>821</v>
      </c>
      <c r="B860" s="87">
        <v>38</v>
      </c>
      <c r="C860" s="87">
        <v>1995</v>
      </c>
      <c r="D860" s="88">
        <v>0.30500000000000005</v>
      </c>
      <c r="E860" s="88">
        <v>0.56707204666568101</v>
      </c>
      <c r="F860" s="89">
        <f t="shared" si="84"/>
        <v>8282.0571153219935</v>
      </c>
      <c r="G860" s="89">
        <f t="shared" si="85"/>
        <v>2000</v>
      </c>
      <c r="H860" s="89">
        <f t="shared" si="87"/>
        <v>6282.0571153219935</v>
      </c>
      <c r="I860" s="89">
        <f t="shared" si="86"/>
        <v>0</v>
      </c>
      <c r="J860" s="89">
        <f t="shared" si="88"/>
        <v>6000</v>
      </c>
      <c r="K860" s="87">
        <f t="shared" si="89"/>
        <v>0</v>
      </c>
      <c r="L860" s="47">
        <f t="shared" si="90"/>
        <v>1</v>
      </c>
      <c r="M860" s="82"/>
      <c r="N860" s="46"/>
      <c r="O860" s="16"/>
      <c r="S860" s="12"/>
    </row>
    <row r="861" spans="1:19">
      <c r="A861" s="87">
        <v>822</v>
      </c>
      <c r="B861" s="87">
        <v>39</v>
      </c>
      <c r="C861" s="87">
        <v>1995</v>
      </c>
      <c r="D861" s="88">
        <v>1.51</v>
      </c>
      <c r="E861" s="88">
        <v>0.71385039297265995</v>
      </c>
      <c r="F861" s="89">
        <f t="shared" si="84"/>
        <v>41002.971292249858</v>
      </c>
      <c r="G861" s="89">
        <f t="shared" si="85"/>
        <v>2000</v>
      </c>
      <c r="H861" s="89">
        <f t="shared" si="87"/>
        <v>39002.971292249858</v>
      </c>
      <c r="I861" s="89">
        <f t="shared" si="86"/>
        <v>0</v>
      </c>
      <c r="J861" s="89">
        <f t="shared" si="88"/>
        <v>6000</v>
      </c>
      <c r="K861" s="87">
        <f t="shared" si="89"/>
        <v>0</v>
      </c>
      <c r="L861" s="47">
        <f t="shared" si="90"/>
        <v>1</v>
      </c>
      <c r="M861" s="82"/>
      <c r="N861" s="46"/>
      <c r="O861" s="16"/>
      <c r="S861" s="12"/>
    </row>
    <row r="862" spans="1:19">
      <c r="A862" s="87">
        <v>823</v>
      </c>
      <c r="B862" s="87">
        <v>40</v>
      </c>
      <c r="C862" s="87">
        <v>1995</v>
      </c>
      <c r="D862" s="88">
        <v>1.33</v>
      </c>
      <c r="E862" s="88">
        <v>0.46411637747935719</v>
      </c>
      <c r="F862" s="89">
        <f t="shared" si="84"/>
        <v>36115.199879928688</v>
      </c>
      <c r="G862" s="89">
        <f t="shared" si="85"/>
        <v>0</v>
      </c>
      <c r="H862" s="89">
        <f t="shared" si="87"/>
        <v>36115.199879928688</v>
      </c>
      <c r="I862" s="89">
        <f t="shared" si="86"/>
        <v>0</v>
      </c>
      <c r="J862" s="89">
        <f t="shared" si="88"/>
        <v>0</v>
      </c>
      <c r="K862" s="87">
        <f t="shared" si="89"/>
        <v>1</v>
      </c>
      <c r="L862" s="47">
        <f t="shared" si="90"/>
        <v>0</v>
      </c>
      <c r="M862" s="82"/>
      <c r="N862" s="46"/>
      <c r="O862" s="16"/>
      <c r="S862" s="12"/>
    </row>
    <row r="863" spans="1:19">
      <c r="A863" s="87">
        <v>824</v>
      </c>
      <c r="B863" s="87">
        <v>41</v>
      </c>
      <c r="C863" s="87">
        <v>1995</v>
      </c>
      <c r="D863" s="88">
        <v>0.45</v>
      </c>
      <c r="E863" s="88">
        <v>0.59994960568726396</v>
      </c>
      <c r="F863" s="89">
        <f t="shared" si="84"/>
        <v>12219.428530802938</v>
      </c>
      <c r="G863" s="89">
        <f t="shared" si="85"/>
        <v>0</v>
      </c>
      <c r="H863" s="89">
        <f t="shared" si="87"/>
        <v>12219.428530802938</v>
      </c>
      <c r="I863" s="89">
        <f t="shared" si="86"/>
        <v>0</v>
      </c>
      <c r="J863" s="89">
        <f t="shared" si="88"/>
        <v>0</v>
      </c>
      <c r="K863" s="87">
        <f t="shared" si="89"/>
        <v>1</v>
      </c>
      <c r="L863" s="47">
        <f t="shared" si="90"/>
        <v>0</v>
      </c>
      <c r="M863" s="82"/>
      <c r="N863" s="46"/>
      <c r="O863" s="16"/>
      <c r="S863" s="12"/>
    </row>
    <row r="864" spans="1:19">
      <c r="A864" s="87">
        <v>825</v>
      </c>
      <c r="B864" s="87">
        <v>42</v>
      </c>
      <c r="C864" s="87">
        <v>1995</v>
      </c>
      <c r="D864" s="88">
        <v>2.5000000000000001E-2</v>
      </c>
      <c r="E864" s="88">
        <v>0.36026098388450228</v>
      </c>
      <c r="F864" s="89">
        <f t="shared" si="84"/>
        <v>678.85714060016323</v>
      </c>
      <c r="G864" s="89">
        <f t="shared" si="85"/>
        <v>0</v>
      </c>
      <c r="H864" s="89">
        <f t="shared" si="87"/>
        <v>678.85714060016323</v>
      </c>
      <c r="I864" s="89">
        <f t="shared" si="86"/>
        <v>0</v>
      </c>
      <c r="J864" s="89">
        <f t="shared" si="88"/>
        <v>0</v>
      </c>
      <c r="K864" s="87">
        <f t="shared" si="89"/>
        <v>1</v>
      </c>
      <c r="L864" s="47">
        <f t="shared" si="90"/>
        <v>0</v>
      </c>
      <c r="M864" s="82"/>
      <c r="N864" s="46"/>
      <c r="O864" s="16"/>
      <c r="S864" s="12"/>
    </row>
    <row r="865" spans="1:19">
      <c r="A865" s="87">
        <v>826</v>
      </c>
      <c r="B865" s="87">
        <v>43</v>
      </c>
      <c r="C865" s="87">
        <v>1995</v>
      </c>
      <c r="D865" s="88">
        <v>1.7799999999999998</v>
      </c>
      <c r="E865" s="88">
        <v>0.2979680705622143</v>
      </c>
      <c r="F865" s="89">
        <f t="shared" si="84"/>
        <v>48334.628410731617</v>
      </c>
      <c r="G865" s="89">
        <f t="shared" si="85"/>
        <v>0</v>
      </c>
      <c r="H865" s="89">
        <f t="shared" si="87"/>
        <v>48334.628410731617</v>
      </c>
      <c r="I865" s="89">
        <f t="shared" si="86"/>
        <v>0</v>
      </c>
      <c r="J865" s="89">
        <f t="shared" si="88"/>
        <v>0</v>
      </c>
      <c r="K865" s="87">
        <f t="shared" si="89"/>
        <v>1</v>
      </c>
      <c r="L865" s="47">
        <f t="shared" si="90"/>
        <v>0</v>
      </c>
      <c r="M865" s="82"/>
      <c r="N865" s="46"/>
      <c r="O865" s="16"/>
      <c r="S865" s="12"/>
    </row>
    <row r="866" spans="1:19">
      <c r="A866" s="87">
        <v>827</v>
      </c>
      <c r="B866" s="87">
        <v>44</v>
      </c>
      <c r="C866" s="87">
        <v>1995</v>
      </c>
      <c r="D866" s="88">
        <v>0.61499999999999999</v>
      </c>
      <c r="E866" s="88">
        <v>0.18491370059878959</v>
      </c>
      <c r="F866" s="89">
        <f t="shared" si="84"/>
        <v>16699.885658764015</v>
      </c>
      <c r="G866" s="89">
        <f t="shared" si="85"/>
        <v>0</v>
      </c>
      <c r="H866" s="89">
        <f t="shared" si="87"/>
        <v>16699.885658764015</v>
      </c>
      <c r="I866" s="89">
        <f t="shared" si="86"/>
        <v>0</v>
      </c>
      <c r="J866" s="89">
        <f t="shared" si="88"/>
        <v>0</v>
      </c>
      <c r="K866" s="87">
        <f t="shared" si="89"/>
        <v>1</v>
      </c>
      <c r="L866" s="47">
        <f t="shared" si="90"/>
        <v>0</v>
      </c>
      <c r="M866" s="82"/>
      <c r="N866" s="46"/>
      <c r="O866" s="16"/>
      <c r="S866" s="12"/>
    </row>
    <row r="867" spans="1:19">
      <c r="A867" s="87">
        <v>828</v>
      </c>
      <c r="B867" s="87">
        <v>45</v>
      </c>
      <c r="C867" s="87">
        <v>1995</v>
      </c>
      <c r="D867" s="88">
        <v>7.5000000000000011E-2</v>
      </c>
      <c r="E867" s="88">
        <v>0.16894259825287539</v>
      </c>
      <c r="F867" s="89">
        <f t="shared" si="84"/>
        <v>2036.57142180049</v>
      </c>
      <c r="G867" s="89">
        <f t="shared" si="85"/>
        <v>0</v>
      </c>
      <c r="H867" s="89">
        <f t="shared" si="87"/>
        <v>2036.57142180049</v>
      </c>
      <c r="I867" s="89">
        <f t="shared" si="86"/>
        <v>0</v>
      </c>
      <c r="J867" s="89">
        <f t="shared" si="88"/>
        <v>0</v>
      </c>
      <c r="K867" s="87">
        <f t="shared" si="89"/>
        <v>1</v>
      </c>
      <c r="L867" s="47">
        <f t="shared" si="90"/>
        <v>0</v>
      </c>
      <c r="M867" s="82"/>
      <c r="N867" s="46"/>
      <c r="O867" s="16"/>
      <c r="S867" s="12"/>
    </row>
    <row r="868" spans="1:19">
      <c r="A868" s="87">
        <v>829</v>
      </c>
      <c r="B868" s="87">
        <v>46</v>
      </c>
      <c r="C868" s="87">
        <v>1995</v>
      </c>
      <c r="D868" s="88">
        <v>0.04</v>
      </c>
      <c r="E868" s="88">
        <v>0.13364531482431169</v>
      </c>
      <c r="F868" s="89">
        <f t="shared" si="84"/>
        <v>1086.1714249602612</v>
      </c>
      <c r="G868" s="89">
        <f t="shared" si="85"/>
        <v>0</v>
      </c>
      <c r="H868" s="89">
        <f t="shared" si="87"/>
        <v>1086.1714249602612</v>
      </c>
      <c r="I868" s="89">
        <f t="shared" si="86"/>
        <v>0</v>
      </c>
      <c r="J868" s="89">
        <f t="shared" si="88"/>
        <v>0</v>
      </c>
      <c r="K868" s="87">
        <f t="shared" si="89"/>
        <v>1</v>
      </c>
      <c r="L868" s="47">
        <f t="shared" si="90"/>
        <v>0</v>
      </c>
      <c r="M868" s="82"/>
      <c r="N868" s="46"/>
      <c r="O868" s="16"/>
      <c r="S868" s="12"/>
    </row>
    <row r="869" spans="1:19">
      <c r="A869" s="87">
        <v>830</v>
      </c>
      <c r="B869" s="87">
        <v>47</v>
      </c>
      <c r="C869" s="87">
        <v>1995</v>
      </c>
      <c r="D869" s="88">
        <v>1.4999999999999999E-2</v>
      </c>
      <c r="E869" s="88">
        <v>6.5071377886383092E-2</v>
      </c>
      <c r="F869" s="89">
        <f t="shared" si="84"/>
        <v>407.31428436009793</v>
      </c>
      <c r="G869" s="89">
        <f t="shared" si="85"/>
        <v>0</v>
      </c>
      <c r="H869" s="89">
        <f t="shared" si="87"/>
        <v>407.31428436009793</v>
      </c>
      <c r="I869" s="89">
        <f t="shared" si="86"/>
        <v>0</v>
      </c>
      <c r="J869" s="89">
        <f t="shared" si="88"/>
        <v>0</v>
      </c>
      <c r="K869" s="87">
        <f t="shared" si="89"/>
        <v>1</v>
      </c>
      <c r="L869" s="47">
        <f t="shared" si="90"/>
        <v>0</v>
      </c>
      <c r="M869" s="82"/>
      <c r="N869" s="46"/>
      <c r="O869" s="16"/>
      <c r="S869" s="12"/>
    </row>
    <row r="870" spans="1:19">
      <c r="A870" s="87">
        <v>831</v>
      </c>
      <c r="B870" s="87">
        <v>48</v>
      </c>
      <c r="C870" s="87">
        <v>1995</v>
      </c>
      <c r="D870" s="88">
        <v>0</v>
      </c>
      <c r="E870" s="88">
        <v>0</v>
      </c>
      <c r="F870" s="89">
        <f t="shared" si="84"/>
        <v>0</v>
      </c>
      <c r="G870" s="89">
        <f t="shared" si="85"/>
        <v>0</v>
      </c>
      <c r="H870" s="89">
        <f t="shared" si="87"/>
        <v>0</v>
      </c>
      <c r="I870" s="89">
        <f t="shared" si="86"/>
        <v>0</v>
      </c>
      <c r="J870" s="89">
        <f t="shared" si="88"/>
        <v>0</v>
      </c>
      <c r="K870" s="87">
        <f t="shared" si="89"/>
        <v>1</v>
      </c>
      <c r="L870" s="47">
        <f t="shared" si="90"/>
        <v>0</v>
      </c>
      <c r="M870" s="82"/>
      <c r="N870" s="46"/>
      <c r="O870" s="16"/>
      <c r="S870" s="12"/>
    </row>
    <row r="871" spans="1:19">
      <c r="A871" s="87">
        <v>832</v>
      </c>
      <c r="B871" s="87">
        <v>49</v>
      </c>
      <c r="C871" s="87">
        <v>1995</v>
      </c>
      <c r="D871" s="88">
        <v>0</v>
      </c>
      <c r="E871" s="88">
        <v>0</v>
      </c>
      <c r="F871" s="89">
        <f t="shared" si="84"/>
        <v>0</v>
      </c>
      <c r="G871" s="89">
        <f t="shared" si="85"/>
        <v>0</v>
      </c>
      <c r="H871" s="89">
        <f t="shared" si="87"/>
        <v>0</v>
      </c>
      <c r="I871" s="89">
        <f t="shared" si="86"/>
        <v>0</v>
      </c>
      <c r="J871" s="89">
        <f t="shared" si="88"/>
        <v>0</v>
      </c>
      <c r="K871" s="87">
        <f t="shared" si="89"/>
        <v>1</v>
      </c>
      <c r="L871" s="47">
        <f t="shared" si="90"/>
        <v>0</v>
      </c>
      <c r="M871" s="82"/>
      <c r="N871" s="46"/>
      <c r="O871" s="16"/>
      <c r="S871" s="12"/>
    </row>
    <row r="872" spans="1:19">
      <c r="A872" s="87">
        <v>833</v>
      </c>
      <c r="B872" s="87">
        <v>50</v>
      </c>
      <c r="C872" s="87">
        <v>1995</v>
      </c>
      <c r="D872" s="88">
        <v>0</v>
      </c>
      <c r="E872" s="88">
        <v>0</v>
      </c>
      <c r="F872" s="89">
        <f t="shared" ref="F872:F935" si="91">D872*$F$10*43560/12/0.133680556</f>
        <v>0</v>
      </c>
      <c r="G872" s="89">
        <f t="shared" ref="G872:G935" si="92">IF(AND(B872&gt;=$F$11,B872&lt;=$G$11),$F$14,0)</f>
        <v>0</v>
      </c>
      <c r="H872" s="89">
        <f t="shared" si="87"/>
        <v>0</v>
      </c>
      <c r="I872" s="89">
        <f t="shared" ref="I872:I935" si="93">IF(B872&gt;43,0,IF(AND(H872&gt;=0,(I871-H872)&lt;=0),0,IF(H872&lt;=0,ABS(H872)+I871,I871-H872)))</f>
        <v>0</v>
      </c>
      <c r="J872" s="89">
        <f t="shared" si="88"/>
        <v>0</v>
      </c>
      <c r="K872" s="87">
        <f t="shared" si="89"/>
        <v>1</v>
      </c>
      <c r="L872" s="47">
        <f t="shared" si="90"/>
        <v>0</v>
      </c>
      <c r="M872" s="82"/>
      <c r="N872" s="46"/>
      <c r="O872" s="16"/>
      <c r="S872" s="12"/>
    </row>
    <row r="873" spans="1:19">
      <c r="A873" s="87">
        <v>834</v>
      </c>
      <c r="B873" s="87">
        <v>51</v>
      </c>
      <c r="C873" s="87">
        <v>1995</v>
      </c>
      <c r="D873" s="88">
        <v>0</v>
      </c>
      <c r="E873" s="88">
        <v>0</v>
      </c>
      <c r="F873" s="89">
        <f t="shared" si="91"/>
        <v>0</v>
      </c>
      <c r="G873" s="89">
        <f t="shared" si="92"/>
        <v>0</v>
      </c>
      <c r="H873" s="89">
        <f t="shared" ref="H873:H936" si="94">F873-G873</f>
        <v>0</v>
      </c>
      <c r="I873" s="89">
        <f t="shared" si="93"/>
        <v>0</v>
      </c>
      <c r="J873" s="89">
        <f t="shared" ref="J873:J936" si="95">IF(L873=0,0,IF(J872+H873&lt;=0,0,IF(J872+H873&gt;=$F$13,$F$13,J872+H873)))</f>
        <v>0</v>
      </c>
      <c r="K873" s="87">
        <f t="shared" ref="K873:K936" si="96">IF(AND(J873&gt;0,G873&lt;=$F$13),0,1)</f>
        <v>1</v>
      </c>
      <c r="L873" s="47">
        <f t="shared" ref="L873:L936" si="97">IF(OR(B873&gt;43,B873&gt;$G$11,B873&lt;$F$11),0,1)</f>
        <v>0</v>
      </c>
      <c r="M873" s="82"/>
      <c r="N873" s="46"/>
      <c r="O873" s="16"/>
      <c r="S873" s="12"/>
    </row>
    <row r="874" spans="1:19">
      <c r="A874" s="87">
        <v>835</v>
      </c>
      <c r="B874" s="87">
        <v>52</v>
      </c>
      <c r="C874" s="87">
        <v>1995</v>
      </c>
      <c r="D874" s="88">
        <v>0</v>
      </c>
      <c r="E874" s="88">
        <v>0</v>
      </c>
      <c r="F874" s="89">
        <f t="shared" si="91"/>
        <v>0</v>
      </c>
      <c r="G874" s="89">
        <f t="shared" si="92"/>
        <v>0</v>
      </c>
      <c r="H874" s="89">
        <f t="shared" si="94"/>
        <v>0</v>
      </c>
      <c r="I874" s="89">
        <f t="shared" si="93"/>
        <v>0</v>
      </c>
      <c r="J874" s="89">
        <f t="shared" si="95"/>
        <v>0</v>
      </c>
      <c r="K874" s="87">
        <f t="shared" si="96"/>
        <v>1</v>
      </c>
      <c r="L874" s="47">
        <f t="shared" si="97"/>
        <v>0</v>
      </c>
      <c r="M874" s="82"/>
      <c r="N874" s="46"/>
      <c r="O874" s="16"/>
      <c r="S874" s="12"/>
    </row>
    <row r="875" spans="1:19">
      <c r="A875" s="87">
        <v>836</v>
      </c>
      <c r="B875" s="87">
        <v>1</v>
      </c>
      <c r="C875" s="87">
        <v>1996</v>
      </c>
      <c r="D875" s="88">
        <v>0</v>
      </c>
      <c r="E875" s="88">
        <v>0</v>
      </c>
      <c r="F875" s="89">
        <f t="shared" si="91"/>
        <v>0</v>
      </c>
      <c r="G875" s="89">
        <f t="shared" si="92"/>
        <v>0</v>
      </c>
      <c r="H875" s="89">
        <f t="shared" si="94"/>
        <v>0</v>
      </c>
      <c r="I875" s="89">
        <f t="shared" si="93"/>
        <v>0</v>
      </c>
      <c r="J875" s="89">
        <f t="shared" si="95"/>
        <v>0</v>
      </c>
      <c r="K875" s="87">
        <f t="shared" si="96"/>
        <v>1</v>
      </c>
      <c r="L875" s="47">
        <f t="shared" si="97"/>
        <v>0</v>
      </c>
      <c r="M875" s="82"/>
      <c r="N875" s="46"/>
      <c r="O875" s="16"/>
      <c r="S875" s="12"/>
    </row>
    <row r="876" spans="1:19">
      <c r="A876" s="87">
        <v>837</v>
      </c>
      <c r="B876" s="87">
        <v>2</v>
      </c>
      <c r="C876" s="87">
        <v>1996</v>
      </c>
      <c r="D876" s="88">
        <v>0</v>
      </c>
      <c r="E876" s="88">
        <v>0</v>
      </c>
      <c r="F876" s="89">
        <f t="shared" si="91"/>
        <v>0</v>
      </c>
      <c r="G876" s="89">
        <f t="shared" si="92"/>
        <v>0</v>
      </c>
      <c r="H876" s="89">
        <f t="shared" si="94"/>
        <v>0</v>
      </c>
      <c r="I876" s="89">
        <f t="shared" si="93"/>
        <v>0</v>
      </c>
      <c r="J876" s="89">
        <f t="shared" si="95"/>
        <v>0</v>
      </c>
      <c r="K876" s="87">
        <f t="shared" si="96"/>
        <v>1</v>
      </c>
      <c r="L876" s="47">
        <f t="shared" si="97"/>
        <v>0</v>
      </c>
      <c r="M876" s="82"/>
      <c r="N876" s="46"/>
      <c r="O876" s="16"/>
      <c r="S876" s="12"/>
    </row>
    <row r="877" spans="1:19">
      <c r="A877" s="87">
        <v>838</v>
      </c>
      <c r="B877" s="87">
        <v>3</v>
      </c>
      <c r="C877" s="87">
        <v>1996</v>
      </c>
      <c r="D877" s="88">
        <v>0</v>
      </c>
      <c r="E877" s="88">
        <v>0</v>
      </c>
      <c r="F877" s="89">
        <f t="shared" si="91"/>
        <v>0</v>
      </c>
      <c r="G877" s="89">
        <f t="shared" si="92"/>
        <v>0</v>
      </c>
      <c r="H877" s="89">
        <f t="shared" si="94"/>
        <v>0</v>
      </c>
      <c r="I877" s="89">
        <f t="shared" si="93"/>
        <v>0</v>
      </c>
      <c r="J877" s="89">
        <f t="shared" si="95"/>
        <v>0</v>
      </c>
      <c r="K877" s="87">
        <f t="shared" si="96"/>
        <v>1</v>
      </c>
      <c r="L877" s="47">
        <f t="shared" si="97"/>
        <v>0</v>
      </c>
      <c r="M877" s="82"/>
      <c r="N877" s="46"/>
      <c r="O877" s="16"/>
      <c r="S877" s="12"/>
    </row>
    <row r="878" spans="1:19">
      <c r="A878" s="87">
        <v>839</v>
      </c>
      <c r="B878" s="87">
        <v>4</v>
      </c>
      <c r="C878" s="87">
        <v>1996</v>
      </c>
      <c r="D878" s="88">
        <v>0</v>
      </c>
      <c r="E878" s="88">
        <v>0</v>
      </c>
      <c r="F878" s="89">
        <f t="shared" si="91"/>
        <v>0</v>
      </c>
      <c r="G878" s="89">
        <f t="shared" si="92"/>
        <v>0</v>
      </c>
      <c r="H878" s="89">
        <f t="shared" si="94"/>
        <v>0</v>
      </c>
      <c r="I878" s="89">
        <f t="shared" si="93"/>
        <v>0</v>
      </c>
      <c r="J878" s="89">
        <f t="shared" si="95"/>
        <v>0</v>
      </c>
      <c r="K878" s="87">
        <f t="shared" si="96"/>
        <v>1</v>
      </c>
      <c r="L878" s="47">
        <f t="shared" si="97"/>
        <v>0</v>
      </c>
      <c r="M878" s="82"/>
      <c r="N878" s="46"/>
      <c r="O878" s="16"/>
      <c r="S878" s="12"/>
    </row>
    <row r="879" spans="1:19">
      <c r="A879" s="87">
        <v>840</v>
      </c>
      <c r="B879" s="87">
        <v>5</v>
      </c>
      <c r="C879" s="87">
        <v>1996</v>
      </c>
      <c r="D879" s="88">
        <v>0</v>
      </c>
      <c r="E879" s="88">
        <v>0</v>
      </c>
      <c r="F879" s="89">
        <f t="shared" si="91"/>
        <v>0</v>
      </c>
      <c r="G879" s="89">
        <f t="shared" si="92"/>
        <v>0</v>
      </c>
      <c r="H879" s="89">
        <f t="shared" si="94"/>
        <v>0</v>
      </c>
      <c r="I879" s="89">
        <f t="shared" si="93"/>
        <v>0</v>
      </c>
      <c r="J879" s="89">
        <f t="shared" si="95"/>
        <v>0</v>
      </c>
      <c r="K879" s="87">
        <f t="shared" si="96"/>
        <v>1</v>
      </c>
      <c r="L879" s="47">
        <f t="shared" si="97"/>
        <v>0</v>
      </c>
      <c r="M879" s="82"/>
      <c r="N879" s="46"/>
      <c r="O879" s="16"/>
      <c r="S879" s="12"/>
    </row>
    <row r="880" spans="1:19">
      <c r="A880" s="87">
        <v>841</v>
      </c>
      <c r="B880" s="87">
        <v>6</v>
      </c>
      <c r="C880" s="87">
        <v>1996</v>
      </c>
      <c r="D880" s="88">
        <v>0</v>
      </c>
      <c r="E880" s="88">
        <v>0</v>
      </c>
      <c r="F880" s="89">
        <f t="shared" si="91"/>
        <v>0</v>
      </c>
      <c r="G880" s="89">
        <f t="shared" si="92"/>
        <v>0</v>
      </c>
      <c r="H880" s="89">
        <f t="shared" si="94"/>
        <v>0</v>
      </c>
      <c r="I880" s="89">
        <f t="shared" si="93"/>
        <v>0</v>
      </c>
      <c r="J880" s="89">
        <f t="shared" si="95"/>
        <v>0</v>
      </c>
      <c r="K880" s="87">
        <f t="shared" si="96"/>
        <v>1</v>
      </c>
      <c r="L880" s="47">
        <f t="shared" si="97"/>
        <v>0</v>
      </c>
      <c r="M880" s="82"/>
      <c r="N880" s="46"/>
      <c r="O880" s="16"/>
      <c r="S880" s="12"/>
    </row>
    <row r="881" spans="1:19">
      <c r="A881" s="87">
        <v>842</v>
      </c>
      <c r="B881" s="87">
        <v>7</v>
      </c>
      <c r="C881" s="87">
        <v>1996</v>
      </c>
      <c r="D881" s="88">
        <v>0</v>
      </c>
      <c r="E881" s="88">
        <v>0</v>
      </c>
      <c r="F881" s="89">
        <f t="shared" si="91"/>
        <v>0</v>
      </c>
      <c r="G881" s="89">
        <f t="shared" si="92"/>
        <v>0</v>
      </c>
      <c r="H881" s="89">
        <f t="shared" si="94"/>
        <v>0</v>
      </c>
      <c r="I881" s="89">
        <f t="shared" si="93"/>
        <v>0</v>
      </c>
      <c r="J881" s="89">
        <f t="shared" si="95"/>
        <v>0</v>
      </c>
      <c r="K881" s="87">
        <f t="shared" si="96"/>
        <v>1</v>
      </c>
      <c r="L881" s="47">
        <f t="shared" si="97"/>
        <v>0</v>
      </c>
      <c r="M881" s="82"/>
      <c r="N881" s="46"/>
      <c r="O881" s="16"/>
      <c r="S881" s="12"/>
    </row>
    <row r="882" spans="1:19">
      <c r="A882" s="87">
        <v>843</v>
      </c>
      <c r="B882" s="87">
        <v>8</v>
      </c>
      <c r="C882" s="87">
        <v>1996</v>
      </c>
      <c r="D882" s="88">
        <v>0</v>
      </c>
      <c r="E882" s="88">
        <v>0</v>
      </c>
      <c r="F882" s="89">
        <f t="shared" si="91"/>
        <v>0</v>
      </c>
      <c r="G882" s="89">
        <f t="shared" si="92"/>
        <v>0</v>
      </c>
      <c r="H882" s="89">
        <f t="shared" si="94"/>
        <v>0</v>
      </c>
      <c r="I882" s="89">
        <f t="shared" si="93"/>
        <v>0</v>
      </c>
      <c r="J882" s="89">
        <f t="shared" si="95"/>
        <v>0</v>
      </c>
      <c r="K882" s="87">
        <f t="shared" si="96"/>
        <v>1</v>
      </c>
      <c r="L882" s="47">
        <f t="shared" si="97"/>
        <v>0</v>
      </c>
      <c r="M882" s="82"/>
      <c r="N882" s="46"/>
      <c r="O882" s="16"/>
      <c r="S882" s="12"/>
    </row>
    <row r="883" spans="1:19">
      <c r="A883" s="87">
        <v>844</v>
      </c>
      <c r="B883" s="87">
        <v>9</v>
      </c>
      <c r="C883" s="87">
        <v>1996</v>
      </c>
      <c r="D883" s="88">
        <v>0</v>
      </c>
      <c r="E883" s="88">
        <v>0</v>
      </c>
      <c r="F883" s="89">
        <f t="shared" si="91"/>
        <v>0</v>
      </c>
      <c r="G883" s="89">
        <f t="shared" si="92"/>
        <v>0</v>
      </c>
      <c r="H883" s="89">
        <f t="shared" si="94"/>
        <v>0</v>
      </c>
      <c r="I883" s="89">
        <f t="shared" si="93"/>
        <v>0</v>
      </c>
      <c r="J883" s="89">
        <f t="shared" si="95"/>
        <v>0</v>
      </c>
      <c r="K883" s="87">
        <f t="shared" si="96"/>
        <v>1</v>
      </c>
      <c r="L883" s="47">
        <f t="shared" si="97"/>
        <v>0</v>
      </c>
      <c r="M883" s="82"/>
      <c r="N883" s="46"/>
      <c r="O883" s="16"/>
      <c r="S883" s="12"/>
    </row>
    <row r="884" spans="1:19">
      <c r="A884" s="87">
        <v>845</v>
      </c>
      <c r="B884" s="87">
        <v>10</v>
      </c>
      <c r="C884" s="87">
        <v>1996</v>
      </c>
      <c r="D884" s="88">
        <v>0</v>
      </c>
      <c r="E884" s="88">
        <v>0</v>
      </c>
      <c r="F884" s="89">
        <f t="shared" si="91"/>
        <v>0</v>
      </c>
      <c r="G884" s="89">
        <f t="shared" si="92"/>
        <v>0</v>
      </c>
      <c r="H884" s="89">
        <f t="shared" si="94"/>
        <v>0</v>
      </c>
      <c r="I884" s="89">
        <f t="shared" si="93"/>
        <v>0</v>
      </c>
      <c r="J884" s="89">
        <f t="shared" si="95"/>
        <v>0</v>
      </c>
      <c r="K884" s="87">
        <f t="shared" si="96"/>
        <v>1</v>
      </c>
      <c r="L884" s="47">
        <f t="shared" si="97"/>
        <v>0</v>
      </c>
      <c r="M884" s="82"/>
      <c r="N884" s="46"/>
      <c r="O884" s="16"/>
      <c r="S884" s="12"/>
    </row>
    <row r="885" spans="1:19">
      <c r="A885" s="87">
        <v>846</v>
      </c>
      <c r="B885" s="87">
        <v>11</v>
      </c>
      <c r="C885" s="87">
        <v>1996</v>
      </c>
      <c r="D885" s="88">
        <v>3.4999999999999996E-2</v>
      </c>
      <c r="E885" s="88">
        <v>0.37087755867682293</v>
      </c>
      <c r="F885" s="89">
        <f t="shared" si="91"/>
        <v>950.39999684022848</v>
      </c>
      <c r="G885" s="89">
        <f t="shared" si="92"/>
        <v>0</v>
      </c>
      <c r="H885" s="89">
        <f t="shared" si="94"/>
        <v>950.39999684022848</v>
      </c>
      <c r="I885" s="89">
        <f t="shared" si="93"/>
        <v>0</v>
      </c>
      <c r="J885" s="89">
        <f t="shared" si="95"/>
        <v>0</v>
      </c>
      <c r="K885" s="87">
        <f t="shared" si="96"/>
        <v>1</v>
      </c>
      <c r="L885" s="47">
        <f t="shared" si="97"/>
        <v>0</v>
      </c>
      <c r="M885" s="82"/>
      <c r="N885" s="46"/>
      <c r="O885" s="16"/>
      <c r="S885" s="12"/>
    </row>
    <row r="886" spans="1:19">
      <c r="A886" s="87">
        <v>847</v>
      </c>
      <c r="B886" s="87">
        <v>12</v>
      </c>
      <c r="C886" s="87">
        <v>1996</v>
      </c>
      <c r="D886" s="88">
        <v>8.4999999999999992E-2</v>
      </c>
      <c r="E886" s="88">
        <v>0.35906192876761511</v>
      </c>
      <c r="F886" s="89">
        <f t="shared" si="91"/>
        <v>2308.1142780405548</v>
      </c>
      <c r="G886" s="89">
        <f t="shared" si="92"/>
        <v>0</v>
      </c>
      <c r="H886" s="89">
        <f t="shared" si="94"/>
        <v>2308.1142780405548</v>
      </c>
      <c r="I886" s="89">
        <f t="shared" si="93"/>
        <v>0</v>
      </c>
      <c r="J886" s="89">
        <f t="shared" si="95"/>
        <v>0</v>
      </c>
      <c r="K886" s="87">
        <f t="shared" si="96"/>
        <v>1</v>
      </c>
      <c r="L886" s="47">
        <f t="shared" si="97"/>
        <v>0</v>
      </c>
      <c r="M886" s="82"/>
      <c r="N886" s="46"/>
      <c r="O886" s="16"/>
      <c r="S886" s="12"/>
    </row>
    <row r="887" spans="1:19">
      <c r="A887" s="87">
        <v>848</v>
      </c>
      <c r="B887" s="87">
        <v>13</v>
      </c>
      <c r="C887" s="87">
        <v>1996</v>
      </c>
      <c r="D887" s="88">
        <v>1.1649999999999998</v>
      </c>
      <c r="E887" s="88">
        <v>0.31977457447697949</v>
      </c>
      <c r="F887" s="89">
        <f t="shared" si="91"/>
        <v>31634.742751967606</v>
      </c>
      <c r="G887" s="89">
        <f t="shared" si="92"/>
        <v>2000</v>
      </c>
      <c r="H887" s="89">
        <f t="shared" si="94"/>
        <v>29634.742751967606</v>
      </c>
      <c r="I887" s="89">
        <f t="shared" si="93"/>
        <v>0</v>
      </c>
      <c r="J887" s="89">
        <f t="shared" si="95"/>
        <v>6000</v>
      </c>
      <c r="K887" s="87">
        <f t="shared" si="96"/>
        <v>0</v>
      </c>
      <c r="L887" s="47">
        <f t="shared" si="97"/>
        <v>1</v>
      </c>
      <c r="M887" s="82"/>
      <c r="N887" s="46"/>
      <c r="O887" s="16"/>
      <c r="S887" s="12"/>
    </row>
    <row r="888" spans="1:19">
      <c r="A888" s="87">
        <v>849</v>
      </c>
      <c r="B888" s="87">
        <v>14</v>
      </c>
      <c r="C888" s="87">
        <v>1996</v>
      </c>
      <c r="D888" s="88">
        <v>1.4999999999999999E-2</v>
      </c>
      <c r="E888" s="88">
        <v>0.43433031451761306</v>
      </c>
      <c r="F888" s="89">
        <f t="shared" si="91"/>
        <v>407.31428436009793</v>
      </c>
      <c r="G888" s="89">
        <f t="shared" si="92"/>
        <v>2000</v>
      </c>
      <c r="H888" s="89">
        <f t="shared" si="94"/>
        <v>-1592.6857156399021</v>
      </c>
      <c r="I888" s="89">
        <f t="shared" si="93"/>
        <v>1592.6857156399021</v>
      </c>
      <c r="J888" s="89">
        <f t="shared" si="95"/>
        <v>4407.3142843600981</v>
      </c>
      <c r="K888" s="87">
        <f t="shared" si="96"/>
        <v>0</v>
      </c>
      <c r="L888" s="47">
        <f t="shared" si="97"/>
        <v>1</v>
      </c>
      <c r="M888" s="82"/>
      <c r="N888" s="46"/>
      <c r="O888" s="16"/>
      <c r="S888" s="12"/>
    </row>
    <row r="889" spans="1:19">
      <c r="A889" s="87">
        <v>850</v>
      </c>
      <c r="B889" s="87">
        <v>15</v>
      </c>
      <c r="C889" s="87">
        <v>1996</v>
      </c>
      <c r="D889" s="88">
        <v>0.02</v>
      </c>
      <c r="E889" s="88">
        <v>0.69035511740607403</v>
      </c>
      <c r="F889" s="89">
        <f t="shared" si="91"/>
        <v>543.08571248013061</v>
      </c>
      <c r="G889" s="89">
        <f t="shared" si="92"/>
        <v>2000</v>
      </c>
      <c r="H889" s="89">
        <f t="shared" si="94"/>
        <v>-1456.9142875198695</v>
      </c>
      <c r="I889" s="89">
        <f t="shared" si="93"/>
        <v>3049.6000031597714</v>
      </c>
      <c r="J889" s="89">
        <f t="shared" si="95"/>
        <v>2950.3999968402286</v>
      </c>
      <c r="K889" s="87">
        <f t="shared" si="96"/>
        <v>0</v>
      </c>
      <c r="L889" s="47">
        <f t="shared" si="97"/>
        <v>1</v>
      </c>
      <c r="M889" s="82"/>
      <c r="N889" s="46"/>
      <c r="O889" s="16"/>
      <c r="S889" s="12"/>
    </row>
    <row r="890" spans="1:19">
      <c r="A890" s="87">
        <v>851</v>
      </c>
      <c r="B890" s="87">
        <v>16</v>
      </c>
      <c r="C890" s="87">
        <v>1996</v>
      </c>
      <c r="D890" s="88">
        <v>0.46500000000000002</v>
      </c>
      <c r="E890" s="88">
        <v>0.76133110158564699</v>
      </c>
      <c r="F890" s="89">
        <f t="shared" si="91"/>
        <v>12626.742815163037</v>
      </c>
      <c r="G890" s="89">
        <f t="shared" si="92"/>
        <v>2000</v>
      </c>
      <c r="H890" s="89">
        <f t="shared" si="94"/>
        <v>10626.742815163037</v>
      </c>
      <c r="I890" s="89">
        <f t="shared" si="93"/>
        <v>0</v>
      </c>
      <c r="J890" s="89">
        <f t="shared" si="95"/>
        <v>6000</v>
      </c>
      <c r="K890" s="87">
        <f t="shared" si="96"/>
        <v>0</v>
      </c>
      <c r="L890" s="47">
        <f t="shared" si="97"/>
        <v>1</v>
      </c>
      <c r="M890" s="82"/>
      <c r="N890" s="46"/>
      <c r="O890" s="16"/>
      <c r="S890" s="12"/>
    </row>
    <row r="891" spans="1:19">
      <c r="A891" s="87">
        <v>852</v>
      </c>
      <c r="B891" s="87">
        <v>17</v>
      </c>
      <c r="C891" s="87">
        <v>1996</v>
      </c>
      <c r="D891" s="88">
        <v>0.28500000000000003</v>
      </c>
      <c r="E891" s="88">
        <v>0.84592401488518898</v>
      </c>
      <c r="F891" s="89">
        <f t="shared" si="91"/>
        <v>7738.9714028418621</v>
      </c>
      <c r="G891" s="89">
        <f t="shared" si="92"/>
        <v>2000</v>
      </c>
      <c r="H891" s="89">
        <f t="shared" si="94"/>
        <v>5738.9714028418621</v>
      </c>
      <c r="I891" s="89">
        <f t="shared" si="93"/>
        <v>0</v>
      </c>
      <c r="J891" s="89">
        <f t="shared" si="95"/>
        <v>6000</v>
      </c>
      <c r="K891" s="87">
        <f t="shared" si="96"/>
        <v>0</v>
      </c>
      <c r="L891" s="47">
        <f t="shared" si="97"/>
        <v>1</v>
      </c>
      <c r="M891" s="82"/>
      <c r="N891" s="46"/>
      <c r="O891" s="16"/>
      <c r="S891" s="12"/>
    </row>
    <row r="892" spans="1:19">
      <c r="A892" s="87">
        <v>853</v>
      </c>
      <c r="B892" s="87">
        <v>18</v>
      </c>
      <c r="C892" s="87">
        <v>1996</v>
      </c>
      <c r="D892" s="88">
        <v>0.54</v>
      </c>
      <c r="E892" s="88">
        <v>0.88192716445476493</v>
      </c>
      <c r="F892" s="89">
        <f t="shared" si="91"/>
        <v>14663.314236963526</v>
      </c>
      <c r="G892" s="89">
        <f t="shared" si="92"/>
        <v>2000</v>
      </c>
      <c r="H892" s="89">
        <f t="shared" si="94"/>
        <v>12663.314236963526</v>
      </c>
      <c r="I892" s="89">
        <f t="shared" si="93"/>
        <v>0</v>
      </c>
      <c r="J892" s="89">
        <f t="shared" si="95"/>
        <v>6000</v>
      </c>
      <c r="K892" s="87">
        <f t="shared" si="96"/>
        <v>0</v>
      </c>
      <c r="L892" s="47">
        <f t="shared" si="97"/>
        <v>1</v>
      </c>
      <c r="M892" s="82"/>
      <c r="N892" s="46"/>
      <c r="O892" s="16"/>
      <c r="S892" s="12"/>
    </row>
    <row r="893" spans="1:19">
      <c r="A893" s="87">
        <v>854</v>
      </c>
      <c r="B893" s="87">
        <v>19</v>
      </c>
      <c r="C893" s="87">
        <v>1996</v>
      </c>
      <c r="D893" s="88">
        <v>0.69500000000000006</v>
      </c>
      <c r="E893" s="88">
        <v>0.7069039362868319</v>
      </c>
      <c r="F893" s="89">
        <f t="shared" si="91"/>
        <v>18872.22850868454</v>
      </c>
      <c r="G893" s="89">
        <f t="shared" si="92"/>
        <v>2000</v>
      </c>
      <c r="H893" s="89">
        <f t="shared" si="94"/>
        <v>16872.22850868454</v>
      </c>
      <c r="I893" s="89">
        <f t="shared" si="93"/>
        <v>0</v>
      </c>
      <c r="J893" s="89">
        <f t="shared" si="95"/>
        <v>6000</v>
      </c>
      <c r="K893" s="87">
        <f t="shared" si="96"/>
        <v>0</v>
      </c>
      <c r="L893" s="47">
        <f t="shared" si="97"/>
        <v>1</v>
      </c>
      <c r="M893" s="82"/>
      <c r="N893" s="46"/>
      <c r="O893" s="16"/>
      <c r="S893" s="12"/>
    </row>
    <row r="894" spans="1:19">
      <c r="A894" s="87">
        <v>855</v>
      </c>
      <c r="B894" s="87">
        <v>20</v>
      </c>
      <c r="C894" s="87">
        <v>1996</v>
      </c>
      <c r="D894" s="88">
        <v>0.38</v>
      </c>
      <c r="E894" s="88">
        <v>1.0821964555890728</v>
      </c>
      <c r="F894" s="89">
        <f t="shared" si="91"/>
        <v>10318.62853712248</v>
      </c>
      <c r="G894" s="89">
        <f t="shared" si="92"/>
        <v>2000</v>
      </c>
      <c r="H894" s="89">
        <f t="shared" si="94"/>
        <v>8318.6285371224803</v>
      </c>
      <c r="I894" s="89">
        <f t="shared" si="93"/>
        <v>0</v>
      </c>
      <c r="J894" s="89">
        <f t="shared" si="95"/>
        <v>6000</v>
      </c>
      <c r="K894" s="87">
        <f t="shared" si="96"/>
        <v>0</v>
      </c>
      <c r="L894" s="47">
        <f t="shared" si="97"/>
        <v>1</v>
      </c>
      <c r="M894" s="82"/>
      <c r="N894" s="46"/>
      <c r="O894" s="16"/>
      <c r="S894" s="12"/>
    </row>
    <row r="895" spans="1:19">
      <c r="A895" s="87">
        <v>856</v>
      </c>
      <c r="B895" s="87">
        <v>21</v>
      </c>
      <c r="C895" s="87">
        <v>1996</v>
      </c>
      <c r="D895" s="88">
        <v>0.78500000000000003</v>
      </c>
      <c r="E895" s="88">
        <v>1.0328421249307529</v>
      </c>
      <c r="F895" s="89">
        <f t="shared" si="91"/>
        <v>21316.114214845125</v>
      </c>
      <c r="G895" s="89">
        <f t="shared" si="92"/>
        <v>2000</v>
      </c>
      <c r="H895" s="89">
        <f t="shared" si="94"/>
        <v>19316.114214845125</v>
      </c>
      <c r="I895" s="89">
        <f t="shared" si="93"/>
        <v>0</v>
      </c>
      <c r="J895" s="89">
        <f t="shared" si="95"/>
        <v>6000</v>
      </c>
      <c r="K895" s="87">
        <f t="shared" si="96"/>
        <v>0</v>
      </c>
      <c r="L895" s="47">
        <f t="shared" si="97"/>
        <v>1</v>
      </c>
      <c r="M895" s="82"/>
      <c r="N895" s="46"/>
      <c r="O895" s="16"/>
      <c r="S895" s="12"/>
    </row>
    <row r="896" spans="1:19">
      <c r="A896" s="87">
        <v>857</v>
      </c>
      <c r="B896" s="87">
        <v>22</v>
      </c>
      <c r="C896" s="87">
        <v>1996</v>
      </c>
      <c r="D896" s="88">
        <v>6.9999999999999993E-2</v>
      </c>
      <c r="E896" s="88">
        <v>1.144679526391482</v>
      </c>
      <c r="F896" s="89">
        <f t="shared" si="91"/>
        <v>1900.799993680457</v>
      </c>
      <c r="G896" s="89">
        <f t="shared" si="92"/>
        <v>2000</v>
      </c>
      <c r="H896" s="89">
        <f t="shared" si="94"/>
        <v>-99.200006319543036</v>
      </c>
      <c r="I896" s="89">
        <f t="shared" si="93"/>
        <v>99.200006319543036</v>
      </c>
      <c r="J896" s="89">
        <f t="shared" si="95"/>
        <v>5900.7999936804572</v>
      </c>
      <c r="K896" s="87">
        <f t="shared" si="96"/>
        <v>0</v>
      </c>
      <c r="L896" s="47">
        <f t="shared" si="97"/>
        <v>1</v>
      </c>
      <c r="M896" s="82"/>
      <c r="N896" s="46"/>
      <c r="O896" s="16"/>
      <c r="S896" s="12"/>
    </row>
    <row r="897" spans="1:19">
      <c r="A897" s="87">
        <v>858</v>
      </c>
      <c r="B897" s="87">
        <v>23</v>
      </c>
      <c r="C897" s="87">
        <v>1996</v>
      </c>
      <c r="D897" s="88">
        <v>0.83000000000000007</v>
      </c>
      <c r="E897" s="88">
        <v>1.227151967252242</v>
      </c>
      <c r="F897" s="89">
        <f t="shared" si="91"/>
        <v>22538.05706792542</v>
      </c>
      <c r="G897" s="89">
        <f t="shared" si="92"/>
        <v>2000</v>
      </c>
      <c r="H897" s="89">
        <f t="shared" si="94"/>
        <v>20538.05706792542</v>
      </c>
      <c r="I897" s="89">
        <f t="shared" si="93"/>
        <v>0</v>
      </c>
      <c r="J897" s="89">
        <f t="shared" si="95"/>
        <v>6000</v>
      </c>
      <c r="K897" s="87">
        <f t="shared" si="96"/>
        <v>0</v>
      </c>
      <c r="L897" s="47">
        <f t="shared" si="97"/>
        <v>1</v>
      </c>
      <c r="M897" s="82"/>
      <c r="N897" s="46"/>
      <c r="O897" s="16"/>
      <c r="S897" s="12"/>
    </row>
    <row r="898" spans="1:19">
      <c r="A898" s="87">
        <v>859</v>
      </c>
      <c r="B898" s="87">
        <v>24</v>
      </c>
      <c r="C898" s="87">
        <v>1996</v>
      </c>
      <c r="D898" s="88">
        <v>0.4</v>
      </c>
      <c r="E898" s="88">
        <v>1.6890208644189311</v>
      </c>
      <c r="F898" s="89">
        <f t="shared" si="91"/>
        <v>10861.714249602612</v>
      </c>
      <c r="G898" s="89">
        <f t="shared" si="92"/>
        <v>2000</v>
      </c>
      <c r="H898" s="89">
        <f t="shared" si="94"/>
        <v>8861.7142496026117</v>
      </c>
      <c r="I898" s="89">
        <f t="shared" si="93"/>
        <v>0</v>
      </c>
      <c r="J898" s="89">
        <f t="shared" si="95"/>
        <v>6000</v>
      </c>
      <c r="K898" s="87">
        <f t="shared" si="96"/>
        <v>0</v>
      </c>
      <c r="L898" s="47">
        <f t="shared" si="97"/>
        <v>1</v>
      </c>
      <c r="M898" s="82"/>
      <c r="N898" s="46"/>
      <c r="O898" s="16"/>
      <c r="S898" s="12"/>
    </row>
    <row r="899" spans="1:19">
      <c r="A899" s="87">
        <v>860</v>
      </c>
      <c r="B899" s="87">
        <v>25</v>
      </c>
      <c r="C899" s="87">
        <v>1996</v>
      </c>
      <c r="D899" s="88">
        <v>3.375</v>
      </c>
      <c r="E899" s="88">
        <v>0.98832243993679292</v>
      </c>
      <c r="F899" s="89">
        <f t="shared" si="91"/>
        <v>91645.71398102204</v>
      </c>
      <c r="G899" s="89">
        <f t="shared" si="92"/>
        <v>2000</v>
      </c>
      <c r="H899" s="89">
        <f t="shared" si="94"/>
        <v>89645.71398102204</v>
      </c>
      <c r="I899" s="89">
        <f t="shared" si="93"/>
        <v>0</v>
      </c>
      <c r="J899" s="89">
        <f t="shared" si="95"/>
        <v>6000</v>
      </c>
      <c r="K899" s="87">
        <f t="shared" si="96"/>
        <v>0</v>
      </c>
      <c r="L899" s="47">
        <f t="shared" si="97"/>
        <v>1</v>
      </c>
      <c r="M899" s="82"/>
      <c r="N899" s="46"/>
      <c r="O899" s="16"/>
      <c r="S899" s="12"/>
    </row>
    <row r="900" spans="1:19">
      <c r="A900" s="87">
        <v>861</v>
      </c>
      <c r="B900" s="87">
        <v>26</v>
      </c>
      <c r="C900" s="87">
        <v>1996</v>
      </c>
      <c r="D900" s="88">
        <v>0.10500000000000001</v>
      </c>
      <c r="E900" s="88">
        <v>1.5619027543123709</v>
      </c>
      <c r="F900" s="89">
        <f t="shared" si="91"/>
        <v>2851.1999905206858</v>
      </c>
      <c r="G900" s="89">
        <f t="shared" si="92"/>
        <v>2000</v>
      </c>
      <c r="H900" s="89">
        <f t="shared" si="94"/>
        <v>851.19999052068579</v>
      </c>
      <c r="I900" s="89">
        <f t="shared" si="93"/>
        <v>0</v>
      </c>
      <c r="J900" s="89">
        <f t="shared" si="95"/>
        <v>6000</v>
      </c>
      <c r="K900" s="87">
        <f t="shared" si="96"/>
        <v>0</v>
      </c>
      <c r="L900" s="47">
        <f t="shared" si="97"/>
        <v>1</v>
      </c>
      <c r="M900" s="82"/>
      <c r="N900" s="46"/>
      <c r="O900" s="16"/>
      <c r="S900" s="12"/>
    </row>
    <row r="901" spans="1:19">
      <c r="A901" s="87">
        <v>862</v>
      </c>
      <c r="B901" s="87">
        <v>27</v>
      </c>
      <c r="C901" s="87">
        <v>1996</v>
      </c>
      <c r="D901" s="88">
        <v>0.60499999999999998</v>
      </c>
      <c r="E901" s="88">
        <v>1.6268586597579271</v>
      </c>
      <c r="F901" s="89">
        <f t="shared" si="91"/>
        <v>16428.342802523952</v>
      </c>
      <c r="G901" s="89">
        <f t="shared" si="92"/>
        <v>2000</v>
      </c>
      <c r="H901" s="89">
        <f t="shared" si="94"/>
        <v>14428.342802523952</v>
      </c>
      <c r="I901" s="89">
        <f t="shared" si="93"/>
        <v>0</v>
      </c>
      <c r="J901" s="89">
        <f t="shared" si="95"/>
        <v>6000</v>
      </c>
      <c r="K901" s="87">
        <f t="shared" si="96"/>
        <v>0</v>
      </c>
      <c r="L901" s="47">
        <f t="shared" si="97"/>
        <v>1</v>
      </c>
      <c r="M901" s="82"/>
      <c r="N901" s="46"/>
      <c r="O901" s="16"/>
      <c r="S901" s="12"/>
    </row>
    <row r="902" spans="1:19">
      <c r="A902" s="87">
        <v>863</v>
      </c>
      <c r="B902" s="87">
        <v>28</v>
      </c>
      <c r="C902" s="87">
        <v>1996</v>
      </c>
      <c r="D902" s="88">
        <v>0.2</v>
      </c>
      <c r="E902" s="88">
        <v>1.2503515735277908</v>
      </c>
      <c r="F902" s="89">
        <f t="shared" si="91"/>
        <v>5430.8571248013059</v>
      </c>
      <c r="G902" s="89">
        <f t="shared" si="92"/>
        <v>2000</v>
      </c>
      <c r="H902" s="89">
        <f t="shared" si="94"/>
        <v>3430.8571248013059</v>
      </c>
      <c r="I902" s="89">
        <f t="shared" si="93"/>
        <v>0</v>
      </c>
      <c r="J902" s="89">
        <f t="shared" si="95"/>
        <v>6000</v>
      </c>
      <c r="K902" s="87">
        <f t="shared" si="96"/>
        <v>0</v>
      </c>
      <c r="L902" s="47">
        <f t="shared" si="97"/>
        <v>1</v>
      </c>
      <c r="M902" s="82"/>
      <c r="N902" s="46"/>
      <c r="O902" s="16"/>
      <c r="S902" s="12"/>
    </row>
    <row r="903" spans="1:19">
      <c r="A903" s="87">
        <v>864</v>
      </c>
      <c r="B903" s="87">
        <v>29</v>
      </c>
      <c r="C903" s="87">
        <v>1996</v>
      </c>
      <c r="D903" s="88">
        <v>0.05</v>
      </c>
      <c r="E903" s="88">
        <v>1.4256948804355549</v>
      </c>
      <c r="F903" s="89">
        <f t="shared" si="91"/>
        <v>1357.7142812003265</v>
      </c>
      <c r="G903" s="89">
        <f t="shared" si="92"/>
        <v>2000</v>
      </c>
      <c r="H903" s="89">
        <f t="shared" si="94"/>
        <v>-642.28571879967353</v>
      </c>
      <c r="I903" s="89">
        <f t="shared" si="93"/>
        <v>642.28571879967353</v>
      </c>
      <c r="J903" s="89">
        <f t="shared" si="95"/>
        <v>5357.7142812003267</v>
      </c>
      <c r="K903" s="87">
        <f t="shared" si="96"/>
        <v>0</v>
      </c>
      <c r="L903" s="47">
        <f t="shared" si="97"/>
        <v>1</v>
      </c>
      <c r="M903" s="82"/>
      <c r="N903" s="46"/>
      <c r="O903" s="16"/>
      <c r="S903" s="12"/>
    </row>
    <row r="904" spans="1:19">
      <c r="A904" s="87">
        <v>865</v>
      </c>
      <c r="B904" s="87">
        <v>30</v>
      </c>
      <c r="C904" s="87">
        <v>1996</v>
      </c>
      <c r="D904" s="88">
        <v>0.81500000000000006</v>
      </c>
      <c r="E904" s="88">
        <v>1.3733078726149739</v>
      </c>
      <c r="F904" s="89">
        <f t="shared" si="91"/>
        <v>22130.742783565325</v>
      </c>
      <c r="G904" s="89">
        <f t="shared" si="92"/>
        <v>2000</v>
      </c>
      <c r="H904" s="89">
        <f t="shared" si="94"/>
        <v>20130.742783565325</v>
      </c>
      <c r="I904" s="89">
        <f t="shared" si="93"/>
        <v>0</v>
      </c>
      <c r="J904" s="89">
        <f t="shared" si="95"/>
        <v>6000</v>
      </c>
      <c r="K904" s="87">
        <f t="shared" si="96"/>
        <v>0</v>
      </c>
      <c r="L904" s="47">
        <f t="shared" si="97"/>
        <v>1</v>
      </c>
      <c r="M904" s="82"/>
      <c r="N904" s="46"/>
      <c r="O904" s="16"/>
      <c r="S904" s="12"/>
    </row>
    <row r="905" spans="1:19">
      <c r="A905" s="87">
        <v>866</v>
      </c>
      <c r="B905" s="87">
        <v>31</v>
      </c>
      <c r="C905" s="87">
        <v>1996</v>
      </c>
      <c r="D905" s="88">
        <v>0.44</v>
      </c>
      <c r="E905" s="88">
        <v>1.287531101048923</v>
      </c>
      <c r="F905" s="89">
        <f t="shared" si="91"/>
        <v>11947.885674562873</v>
      </c>
      <c r="G905" s="89">
        <f t="shared" si="92"/>
        <v>2000</v>
      </c>
      <c r="H905" s="89">
        <f t="shared" si="94"/>
        <v>9947.8856745628727</v>
      </c>
      <c r="I905" s="89">
        <f t="shared" si="93"/>
        <v>0</v>
      </c>
      <c r="J905" s="89">
        <f t="shared" si="95"/>
        <v>6000</v>
      </c>
      <c r="K905" s="87">
        <f t="shared" si="96"/>
        <v>0</v>
      </c>
      <c r="L905" s="47">
        <f t="shared" si="97"/>
        <v>1</v>
      </c>
      <c r="M905" s="82"/>
      <c r="N905" s="46"/>
      <c r="O905" s="16"/>
      <c r="S905" s="12"/>
    </row>
    <row r="906" spans="1:19">
      <c r="A906" s="87">
        <v>867</v>
      </c>
      <c r="B906" s="87">
        <v>32</v>
      </c>
      <c r="C906" s="87">
        <v>1996</v>
      </c>
      <c r="D906" s="88">
        <v>0.99500000000000011</v>
      </c>
      <c r="E906" s="88">
        <v>1.2455385814067159</v>
      </c>
      <c r="F906" s="89">
        <f t="shared" si="91"/>
        <v>27018.514195886499</v>
      </c>
      <c r="G906" s="89">
        <f t="shared" si="92"/>
        <v>2000</v>
      </c>
      <c r="H906" s="89">
        <f t="shared" si="94"/>
        <v>25018.514195886499</v>
      </c>
      <c r="I906" s="89">
        <f t="shared" si="93"/>
        <v>0</v>
      </c>
      <c r="J906" s="89">
        <f t="shared" si="95"/>
        <v>6000</v>
      </c>
      <c r="K906" s="87">
        <f t="shared" si="96"/>
        <v>0</v>
      </c>
      <c r="L906" s="47">
        <f t="shared" si="97"/>
        <v>1</v>
      </c>
      <c r="M906" s="82"/>
      <c r="N906" s="46"/>
      <c r="O906" s="16"/>
      <c r="S906" s="12"/>
    </row>
    <row r="907" spans="1:19">
      <c r="A907" s="87">
        <v>868</v>
      </c>
      <c r="B907" s="87">
        <v>33</v>
      </c>
      <c r="C907" s="87">
        <v>1996</v>
      </c>
      <c r="D907" s="88">
        <v>0</v>
      </c>
      <c r="E907" s="88">
        <v>1.2679669278405319</v>
      </c>
      <c r="F907" s="89">
        <f t="shared" si="91"/>
        <v>0</v>
      </c>
      <c r="G907" s="89">
        <f t="shared" si="92"/>
        <v>2000</v>
      </c>
      <c r="H907" s="89">
        <f t="shared" si="94"/>
        <v>-2000</v>
      </c>
      <c r="I907" s="89">
        <f t="shared" si="93"/>
        <v>2000</v>
      </c>
      <c r="J907" s="89">
        <f t="shared" si="95"/>
        <v>4000</v>
      </c>
      <c r="K907" s="87">
        <f t="shared" si="96"/>
        <v>0</v>
      </c>
      <c r="L907" s="47">
        <f t="shared" si="97"/>
        <v>1</v>
      </c>
      <c r="M907" s="82"/>
      <c r="N907" s="46"/>
      <c r="O907" s="16"/>
      <c r="S907" s="12"/>
    </row>
    <row r="908" spans="1:19">
      <c r="A908" s="87">
        <v>869</v>
      </c>
      <c r="B908" s="87">
        <v>34</v>
      </c>
      <c r="C908" s="87">
        <v>1996</v>
      </c>
      <c r="D908" s="88">
        <v>0.375</v>
      </c>
      <c r="E908" s="88">
        <v>1.236190943620975</v>
      </c>
      <c r="F908" s="89">
        <f t="shared" si="91"/>
        <v>10182.857109002449</v>
      </c>
      <c r="G908" s="89">
        <f t="shared" si="92"/>
        <v>2000</v>
      </c>
      <c r="H908" s="89">
        <f t="shared" si="94"/>
        <v>8182.8571090024489</v>
      </c>
      <c r="I908" s="89">
        <f t="shared" si="93"/>
        <v>0</v>
      </c>
      <c r="J908" s="89">
        <f t="shared" si="95"/>
        <v>6000</v>
      </c>
      <c r="K908" s="87">
        <f t="shared" si="96"/>
        <v>0</v>
      </c>
      <c r="L908" s="47">
        <f t="shared" si="97"/>
        <v>1</v>
      </c>
      <c r="M908" s="82"/>
      <c r="N908" s="46"/>
      <c r="O908" s="16"/>
      <c r="S908" s="12"/>
    </row>
    <row r="909" spans="1:19">
      <c r="A909" s="87">
        <v>870</v>
      </c>
      <c r="B909" s="87">
        <v>35</v>
      </c>
      <c r="C909" s="87">
        <v>1996</v>
      </c>
      <c r="D909" s="88">
        <v>7.5000000000000011E-2</v>
      </c>
      <c r="E909" s="88">
        <v>1.1842842507605338</v>
      </c>
      <c r="F909" s="89">
        <f t="shared" si="91"/>
        <v>2036.57142180049</v>
      </c>
      <c r="G909" s="89">
        <f t="shared" si="92"/>
        <v>2000</v>
      </c>
      <c r="H909" s="89">
        <f t="shared" si="94"/>
        <v>36.571421800490043</v>
      </c>
      <c r="I909" s="89">
        <f t="shared" si="93"/>
        <v>0</v>
      </c>
      <c r="J909" s="89">
        <f t="shared" si="95"/>
        <v>6000</v>
      </c>
      <c r="K909" s="87">
        <f t="shared" si="96"/>
        <v>0</v>
      </c>
      <c r="L909" s="47">
        <f t="shared" si="97"/>
        <v>1</v>
      </c>
      <c r="M909" s="82"/>
      <c r="N909" s="46"/>
      <c r="O909" s="16"/>
      <c r="S909" s="12"/>
    </row>
    <row r="910" spans="1:19">
      <c r="A910" s="87">
        <v>871</v>
      </c>
      <c r="B910" s="87">
        <v>36</v>
      </c>
      <c r="C910" s="87">
        <v>1996</v>
      </c>
      <c r="D910" s="88">
        <v>5.0000000000000001E-3</v>
      </c>
      <c r="E910" s="88">
        <v>1.113216927998377</v>
      </c>
      <c r="F910" s="89">
        <f t="shared" si="91"/>
        <v>135.77142812003265</v>
      </c>
      <c r="G910" s="89">
        <f t="shared" si="92"/>
        <v>2000</v>
      </c>
      <c r="H910" s="89">
        <f t="shared" si="94"/>
        <v>-1864.2285718799674</v>
      </c>
      <c r="I910" s="89">
        <f t="shared" si="93"/>
        <v>1864.2285718799674</v>
      </c>
      <c r="J910" s="89">
        <f t="shared" si="95"/>
        <v>4135.7714281200324</v>
      </c>
      <c r="K910" s="87">
        <f t="shared" si="96"/>
        <v>0</v>
      </c>
      <c r="L910" s="47">
        <f t="shared" si="97"/>
        <v>1</v>
      </c>
      <c r="M910" s="82"/>
      <c r="N910" s="46"/>
      <c r="O910" s="16"/>
      <c r="S910" s="12"/>
    </row>
    <row r="911" spans="1:19">
      <c r="A911" s="87">
        <v>872</v>
      </c>
      <c r="B911" s="87">
        <v>37</v>
      </c>
      <c r="C911" s="87">
        <v>1996</v>
      </c>
      <c r="D911" s="88">
        <v>0</v>
      </c>
      <c r="E911" s="88">
        <v>0.91495826678327807</v>
      </c>
      <c r="F911" s="89">
        <f t="shared" si="91"/>
        <v>0</v>
      </c>
      <c r="G911" s="89">
        <f t="shared" si="92"/>
        <v>2000</v>
      </c>
      <c r="H911" s="89">
        <f t="shared" si="94"/>
        <v>-2000</v>
      </c>
      <c r="I911" s="89">
        <f t="shared" si="93"/>
        <v>3864.2285718799676</v>
      </c>
      <c r="J911" s="89">
        <f t="shared" si="95"/>
        <v>2135.7714281200324</v>
      </c>
      <c r="K911" s="87">
        <f t="shared" si="96"/>
        <v>0</v>
      </c>
      <c r="L911" s="47">
        <f t="shared" si="97"/>
        <v>1</v>
      </c>
      <c r="M911" s="82"/>
      <c r="N911" s="46"/>
      <c r="O911" s="16"/>
      <c r="S911" s="12"/>
    </row>
    <row r="912" spans="1:19">
      <c r="A912" s="87">
        <v>873</v>
      </c>
      <c r="B912" s="87">
        <v>38</v>
      </c>
      <c r="C912" s="87">
        <v>1996</v>
      </c>
      <c r="D912" s="88">
        <v>0.71</v>
      </c>
      <c r="E912" s="88">
        <v>0.68662992055948002</v>
      </c>
      <c r="F912" s="89">
        <f t="shared" si="91"/>
        <v>19279.542793044635</v>
      </c>
      <c r="G912" s="89">
        <f t="shared" si="92"/>
        <v>2000</v>
      </c>
      <c r="H912" s="89">
        <f t="shared" si="94"/>
        <v>17279.542793044635</v>
      </c>
      <c r="I912" s="89">
        <f t="shared" si="93"/>
        <v>0</v>
      </c>
      <c r="J912" s="89">
        <f t="shared" si="95"/>
        <v>6000</v>
      </c>
      <c r="K912" s="87">
        <f t="shared" si="96"/>
        <v>0</v>
      </c>
      <c r="L912" s="47">
        <f t="shared" si="97"/>
        <v>1</v>
      </c>
      <c r="M912" s="82"/>
      <c r="N912" s="46"/>
      <c r="O912" s="16"/>
      <c r="S912" s="12"/>
    </row>
    <row r="913" spans="1:19">
      <c r="A913" s="87">
        <v>874</v>
      </c>
      <c r="B913" s="87">
        <v>39</v>
      </c>
      <c r="C913" s="87">
        <v>1996</v>
      </c>
      <c r="D913" s="88">
        <v>0.59000000000000008</v>
      </c>
      <c r="E913" s="88">
        <v>0.60313877891235745</v>
      </c>
      <c r="F913" s="89">
        <f t="shared" si="91"/>
        <v>16021.028518163854</v>
      </c>
      <c r="G913" s="89">
        <f t="shared" si="92"/>
        <v>2000</v>
      </c>
      <c r="H913" s="89">
        <f t="shared" si="94"/>
        <v>14021.028518163854</v>
      </c>
      <c r="I913" s="89">
        <f t="shared" si="93"/>
        <v>0</v>
      </c>
      <c r="J913" s="89">
        <f t="shared" si="95"/>
        <v>6000</v>
      </c>
      <c r="K913" s="87">
        <f t="shared" si="96"/>
        <v>0</v>
      </c>
      <c r="L913" s="47">
        <f t="shared" si="97"/>
        <v>1</v>
      </c>
      <c r="M913" s="82"/>
      <c r="N913" s="46"/>
      <c r="O913" s="16"/>
      <c r="S913" s="12"/>
    </row>
    <row r="914" spans="1:19">
      <c r="A914" s="87">
        <v>875</v>
      </c>
      <c r="B914" s="87">
        <v>40</v>
      </c>
      <c r="C914" s="87">
        <v>1996</v>
      </c>
      <c r="D914" s="88">
        <v>5.0000000000000001E-3</v>
      </c>
      <c r="E914" s="88">
        <v>0.62427834581992903</v>
      </c>
      <c r="F914" s="89">
        <f t="shared" si="91"/>
        <v>135.77142812003265</v>
      </c>
      <c r="G914" s="89">
        <f t="shared" si="92"/>
        <v>0</v>
      </c>
      <c r="H914" s="89">
        <f t="shared" si="94"/>
        <v>135.77142812003265</v>
      </c>
      <c r="I914" s="89">
        <f t="shared" si="93"/>
        <v>0</v>
      </c>
      <c r="J914" s="89">
        <f t="shared" si="95"/>
        <v>0</v>
      </c>
      <c r="K914" s="87">
        <f t="shared" si="96"/>
        <v>1</v>
      </c>
      <c r="L914" s="47">
        <f t="shared" si="97"/>
        <v>0</v>
      </c>
      <c r="M914" s="82"/>
      <c r="N914" s="46"/>
      <c r="O914" s="16"/>
      <c r="S914" s="12"/>
    </row>
    <row r="915" spans="1:19">
      <c r="A915" s="87">
        <v>876</v>
      </c>
      <c r="B915" s="87">
        <v>41</v>
      </c>
      <c r="C915" s="87">
        <v>1996</v>
      </c>
      <c r="D915" s="88">
        <v>2.5000000000000001E-2</v>
      </c>
      <c r="E915" s="88">
        <v>0.54554212542779901</v>
      </c>
      <c r="F915" s="89">
        <f t="shared" si="91"/>
        <v>678.85714060016323</v>
      </c>
      <c r="G915" s="89">
        <f t="shared" si="92"/>
        <v>0</v>
      </c>
      <c r="H915" s="89">
        <f t="shared" si="94"/>
        <v>678.85714060016323</v>
      </c>
      <c r="I915" s="89">
        <f t="shared" si="93"/>
        <v>0</v>
      </c>
      <c r="J915" s="89">
        <f t="shared" si="95"/>
        <v>0</v>
      </c>
      <c r="K915" s="87">
        <f t="shared" si="96"/>
        <v>1</v>
      </c>
      <c r="L915" s="47">
        <f t="shared" si="97"/>
        <v>0</v>
      </c>
      <c r="M915" s="82"/>
      <c r="N915" s="46"/>
      <c r="O915" s="16"/>
      <c r="S915" s="12"/>
    </row>
    <row r="916" spans="1:19">
      <c r="A916" s="87">
        <v>877</v>
      </c>
      <c r="B916" s="87">
        <v>42</v>
      </c>
      <c r="C916" s="87">
        <v>1996</v>
      </c>
      <c r="D916" s="88">
        <v>1.4300000000000002</v>
      </c>
      <c r="E916" s="88">
        <v>0.55031062935994302</v>
      </c>
      <c r="F916" s="89">
        <f t="shared" si="91"/>
        <v>38830.62844232934</v>
      </c>
      <c r="G916" s="89">
        <f t="shared" si="92"/>
        <v>0</v>
      </c>
      <c r="H916" s="89">
        <f t="shared" si="94"/>
        <v>38830.62844232934</v>
      </c>
      <c r="I916" s="89">
        <f t="shared" si="93"/>
        <v>0</v>
      </c>
      <c r="J916" s="89">
        <f t="shared" si="95"/>
        <v>0</v>
      </c>
      <c r="K916" s="87">
        <f t="shared" si="96"/>
        <v>1</v>
      </c>
      <c r="L916" s="47">
        <f t="shared" si="97"/>
        <v>0</v>
      </c>
      <c r="M916" s="82"/>
      <c r="N916" s="46"/>
      <c r="O916" s="16"/>
      <c r="S916" s="12"/>
    </row>
    <row r="917" spans="1:19">
      <c r="A917" s="87">
        <v>878</v>
      </c>
      <c r="B917" s="87">
        <v>43</v>
      </c>
      <c r="C917" s="87">
        <v>1996</v>
      </c>
      <c r="D917" s="88">
        <v>0.77</v>
      </c>
      <c r="E917" s="88">
        <v>0.30239657449470503</v>
      </c>
      <c r="F917" s="89">
        <f t="shared" si="91"/>
        <v>20908.799930485031</v>
      </c>
      <c r="G917" s="89">
        <f t="shared" si="92"/>
        <v>0</v>
      </c>
      <c r="H917" s="89">
        <f t="shared" si="94"/>
        <v>20908.799930485031</v>
      </c>
      <c r="I917" s="89">
        <f t="shared" si="93"/>
        <v>0</v>
      </c>
      <c r="J917" s="89">
        <f t="shared" si="95"/>
        <v>0</v>
      </c>
      <c r="K917" s="87">
        <f t="shared" si="96"/>
        <v>1</v>
      </c>
      <c r="L917" s="47">
        <f t="shared" si="97"/>
        <v>0</v>
      </c>
      <c r="M917" s="82"/>
      <c r="N917" s="46"/>
      <c r="O917" s="16"/>
      <c r="S917" s="12"/>
    </row>
    <row r="918" spans="1:19">
      <c r="A918" s="87">
        <v>879</v>
      </c>
      <c r="B918" s="87">
        <v>44</v>
      </c>
      <c r="C918" s="87">
        <v>1996</v>
      </c>
      <c r="D918" s="88">
        <v>0.82000000000000006</v>
      </c>
      <c r="E918" s="88">
        <v>0.26730043279821963</v>
      </c>
      <c r="F918" s="89">
        <f t="shared" si="91"/>
        <v>22266.514211685357</v>
      </c>
      <c r="G918" s="89">
        <f t="shared" si="92"/>
        <v>0</v>
      </c>
      <c r="H918" s="89">
        <f t="shared" si="94"/>
        <v>22266.514211685357</v>
      </c>
      <c r="I918" s="89">
        <f t="shared" si="93"/>
        <v>0</v>
      </c>
      <c r="J918" s="89">
        <f t="shared" si="95"/>
        <v>0</v>
      </c>
      <c r="K918" s="87">
        <f t="shared" si="96"/>
        <v>1</v>
      </c>
      <c r="L918" s="47">
        <f t="shared" si="97"/>
        <v>0</v>
      </c>
      <c r="M918" s="82"/>
      <c r="N918" s="46"/>
      <c r="O918" s="16"/>
      <c r="S918" s="12"/>
    </row>
    <row r="919" spans="1:19">
      <c r="A919" s="87">
        <v>880</v>
      </c>
      <c r="B919" s="87">
        <v>45</v>
      </c>
      <c r="C919" s="87">
        <v>1996</v>
      </c>
      <c r="D919" s="88">
        <v>0.38</v>
      </c>
      <c r="E919" s="88">
        <v>0.22096338560138898</v>
      </c>
      <c r="F919" s="89">
        <f t="shared" si="91"/>
        <v>10318.62853712248</v>
      </c>
      <c r="G919" s="89">
        <f t="shared" si="92"/>
        <v>0</v>
      </c>
      <c r="H919" s="89">
        <f t="shared" si="94"/>
        <v>10318.62853712248</v>
      </c>
      <c r="I919" s="89">
        <f t="shared" si="93"/>
        <v>0</v>
      </c>
      <c r="J919" s="89">
        <f t="shared" si="95"/>
        <v>0</v>
      </c>
      <c r="K919" s="87">
        <f t="shared" si="96"/>
        <v>1</v>
      </c>
      <c r="L919" s="47">
        <f t="shared" si="97"/>
        <v>0</v>
      </c>
      <c r="M919" s="82"/>
      <c r="N919" s="46"/>
      <c r="O919" s="16"/>
      <c r="S919" s="12"/>
    </row>
    <row r="920" spans="1:19">
      <c r="A920" s="87">
        <v>881</v>
      </c>
      <c r="B920" s="87">
        <v>46</v>
      </c>
      <c r="C920" s="87">
        <v>1996</v>
      </c>
      <c r="D920" s="88">
        <v>2.8650000000000002</v>
      </c>
      <c r="E920" s="88">
        <v>0.13041492112681929</v>
      </c>
      <c r="F920" s="89">
        <f t="shared" si="91"/>
        <v>77797.028312778712</v>
      </c>
      <c r="G920" s="89">
        <f t="shared" si="92"/>
        <v>0</v>
      </c>
      <c r="H920" s="89">
        <f t="shared" si="94"/>
        <v>77797.028312778712</v>
      </c>
      <c r="I920" s="89">
        <f t="shared" si="93"/>
        <v>0</v>
      </c>
      <c r="J920" s="89">
        <f t="shared" si="95"/>
        <v>0</v>
      </c>
      <c r="K920" s="87">
        <f t="shared" si="96"/>
        <v>1</v>
      </c>
      <c r="L920" s="47">
        <f t="shared" si="97"/>
        <v>0</v>
      </c>
      <c r="M920" s="82"/>
      <c r="N920" s="46"/>
      <c r="O920" s="16"/>
      <c r="S920" s="12"/>
    </row>
    <row r="921" spans="1:19">
      <c r="A921" s="87">
        <v>882</v>
      </c>
      <c r="B921" s="87">
        <v>47</v>
      </c>
      <c r="C921" s="87">
        <v>1996</v>
      </c>
      <c r="D921" s="88">
        <v>0.60000000000000009</v>
      </c>
      <c r="E921" s="88">
        <v>8.1424999916946489E-2</v>
      </c>
      <c r="F921" s="89">
        <f t="shared" si="91"/>
        <v>16292.57137440392</v>
      </c>
      <c r="G921" s="89">
        <f t="shared" si="92"/>
        <v>0</v>
      </c>
      <c r="H921" s="89">
        <f t="shared" si="94"/>
        <v>16292.57137440392</v>
      </c>
      <c r="I921" s="89">
        <f t="shared" si="93"/>
        <v>0</v>
      </c>
      <c r="J921" s="89">
        <f t="shared" si="95"/>
        <v>0</v>
      </c>
      <c r="K921" s="87">
        <f t="shared" si="96"/>
        <v>1</v>
      </c>
      <c r="L921" s="47">
        <f t="shared" si="97"/>
        <v>0</v>
      </c>
      <c r="M921" s="82"/>
      <c r="N921" s="46"/>
      <c r="O921" s="16"/>
      <c r="S921" s="12"/>
    </row>
    <row r="922" spans="1:19">
      <c r="A922" s="87">
        <v>883</v>
      </c>
      <c r="B922" s="87">
        <v>48</v>
      </c>
      <c r="C922" s="87">
        <v>1996</v>
      </c>
      <c r="D922" s="88">
        <v>0</v>
      </c>
      <c r="E922" s="88">
        <v>0</v>
      </c>
      <c r="F922" s="89">
        <f t="shared" si="91"/>
        <v>0</v>
      </c>
      <c r="G922" s="89">
        <f t="shared" si="92"/>
        <v>0</v>
      </c>
      <c r="H922" s="89">
        <f t="shared" si="94"/>
        <v>0</v>
      </c>
      <c r="I922" s="89">
        <f t="shared" si="93"/>
        <v>0</v>
      </c>
      <c r="J922" s="89">
        <f t="shared" si="95"/>
        <v>0</v>
      </c>
      <c r="K922" s="87">
        <f t="shared" si="96"/>
        <v>1</v>
      </c>
      <c r="L922" s="47">
        <f t="shared" si="97"/>
        <v>0</v>
      </c>
      <c r="M922" s="82"/>
      <c r="N922" s="46"/>
      <c r="O922" s="16"/>
      <c r="S922" s="12"/>
    </row>
    <row r="923" spans="1:19">
      <c r="A923" s="87">
        <v>884</v>
      </c>
      <c r="B923" s="87">
        <v>49</v>
      </c>
      <c r="C923" s="87">
        <v>1996</v>
      </c>
      <c r="D923" s="88">
        <v>0</v>
      </c>
      <c r="E923" s="88">
        <v>0</v>
      </c>
      <c r="F923" s="89">
        <f t="shared" si="91"/>
        <v>0</v>
      </c>
      <c r="G923" s="89">
        <f t="shared" si="92"/>
        <v>0</v>
      </c>
      <c r="H923" s="89">
        <f t="shared" si="94"/>
        <v>0</v>
      </c>
      <c r="I923" s="89">
        <f t="shared" si="93"/>
        <v>0</v>
      </c>
      <c r="J923" s="89">
        <f t="shared" si="95"/>
        <v>0</v>
      </c>
      <c r="K923" s="87">
        <f t="shared" si="96"/>
        <v>1</v>
      </c>
      <c r="L923" s="47">
        <f t="shared" si="97"/>
        <v>0</v>
      </c>
      <c r="M923" s="82"/>
      <c r="N923" s="46"/>
      <c r="O923" s="16"/>
      <c r="S923" s="12"/>
    </row>
    <row r="924" spans="1:19">
      <c r="A924" s="87">
        <v>885</v>
      </c>
      <c r="B924" s="87">
        <v>50</v>
      </c>
      <c r="C924" s="87">
        <v>1996</v>
      </c>
      <c r="D924" s="88">
        <v>0</v>
      </c>
      <c r="E924" s="88">
        <v>0</v>
      </c>
      <c r="F924" s="89">
        <f t="shared" si="91"/>
        <v>0</v>
      </c>
      <c r="G924" s="89">
        <f t="shared" si="92"/>
        <v>0</v>
      </c>
      <c r="H924" s="89">
        <f t="shared" si="94"/>
        <v>0</v>
      </c>
      <c r="I924" s="89">
        <f t="shared" si="93"/>
        <v>0</v>
      </c>
      <c r="J924" s="89">
        <f t="shared" si="95"/>
        <v>0</v>
      </c>
      <c r="K924" s="87">
        <f t="shared" si="96"/>
        <v>1</v>
      </c>
      <c r="L924" s="47">
        <f t="shared" si="97"/>
        <v>0</v>
      </c>
      <c r="M924" s="82"/>
      <c r="N924" s="46"/>
      <c r="O924" s="16"/>
      <c r="S924" s="12"/>
    </row>
    <row r="925" spans="1:19">
      <c r="A925" s="87">
        <v>886</v>
      </c>
      <c r="B925" s="87">
        <v>51</v>
      </c>
      <c r="C925" s="87">
        <v>1996</v>
      </c>
      <c r="D925" s="88">
        <v>0</v>
      </c>
      <c r="E925" s="88">
        <v>0</v>
      </c>
      <c r="F925" s="89">
        <f t="shared" si="91"/>
        <v>0</v>
      </c>
      <c r="G925" s="89">
        <f t="shared" si="92"/>
        <v>0</v>
      </c>
      <c r="H925" s="89">
        <f t="shared" si="94"/>
        <v>0</v>
      </c>
      <c r="I925" s="89">
        <f t="shared" si="93"/>
        <v>0</v>
      </c>
      <c r="J925" s="89">
        <f t="shared" si="95"/>
        <v>0</v>
      </c>
      <c r="K925" s="87">
        <f t="shared" si="96"/>
        <v>1</v>
      </c>
      <c r="L925" s="47">
        <f t="shared" si="97"/>
        <v>0</v>
      </c>
      <c r="M925" s="82"/>
      <c r="N925" s="46"/>
      <c r="O925" s="16"/>
      <c r="S925" s="12"/>
    </row>
    <row r="926" spans="1:19">
      <c r="A926" s="87">
        <v>887</v>
      </c>
      <c r="B926" s="87">
        <v>52</v>
      </c>
      <c r="C926" s="87">
        <v>1996</v>
      </c>
      <c r="D926" s="88">
        <v>0</v>
      </c>
      <c r="E926" s="88">
        <v>0</v>
      </c>
      <c r="F926" s="89">
        <f t="shared" si="91"/>
        <v>0</v>
      </c>
      <c r="G926" s="89">
        <f t="shared" si="92"/>
        <v>0</v>
      </c>
      <c r="H926" s="89">
        <f t="shared" si="94"/>
        <v>0</v>
      </c>
      <c r="I926" s="89">
        <f t="shared" si="93"/>
        <v>0</v>
      </c>
      <c r="J926" s="89">
        <f t="shared" si="95"/>
        <v>0</v>
      </c>
      <c r="K926" s="87">
        <f t="shared" si="96"/>
        <v>1</v>
      </c>
      <c r="L926" s="47">
        <f t="shared" si="97"/>
        <v>0</v>
      </c>
      <c r="M926" s="82"/>
      <c r="N926" s="46"/>
      <c r="O926" s="16"/>
      <c r="S926" s="12"/>
    </row>
    <row r="927" spans="1:19">
      <c r="A927" s="87">
        <v>888</v>
      </c>
      <c r="B927" s="87">
        <v>1</v>
      </c>
      <c r="C927" s="87">
        <v>1997</v>
      </c>
      <c r="D927" s="88">
        <v>0</v>
      </c>
      <c r="E927" s="88">
        <v>0</v>
      </c>
      <c r="F927" s="89">
        <f t="shared" si="91"/>
        <v>0</v>
      </c>
      <c r="G927" s="89">
        <f t="shared" si="92"/>
        <v>0</v>
      </c>
      <c r="H927" s="89">
        <f t="shared" si="94"/>
        <v>0</v>
      </c>
      <c r="I927" s="89">
        <f t="shared" si="93"/>
        <v>0</v>
      </c>
      <c r="J927" s="89">
        <f t="shared" si="95"/>
        <v>0</v>
      </c>
      <c r="K927" s="87">
        <f t="shared" si="96"/>
        <v>1</v>
      </c>
      <c r="L927" s="47">
        <f t="shared" si="97"/>
        <v>0</v>
      </c>
      <c r="M927" s="82"/>
      <c r="N927" s="46"/>
      <c r="O927" s="16"/>
      <c r="S927" s="12"/>
    </row>
    <row r="928" spans="1:19">
      <c r="A928" s="87">
        <v>889</v>
      </c>
      <c r="B928" s="87">
        <v>2</v>
      </c>
      <c r="C928" s="87">
        <v>1997</v>
      </c>
      <c r="D928" s="88">
        <v>0</v>
      </c>
      <c r="E928" s="88">
        <v>0</v>
      </c>
      <c r="F928" s="89">
        <f t="shared" si="91"/>
        <v>0</v>
      </c>
      <c r="G928" s="89">
        <f t="shared" si="92"/>
        <v>0</v>
      </c>
      <c r="H928" s="89">
        <f t="shared" si="94"/>
        <v>0</v>
      </c>
      <c r="I928" s="89">
        <f t="shared" si="93"/>
        <v>0</v>
      </c>
      <c r="J928" s="89">
        <f t="shared" si="95"/>
        <v>0</v>
      </c>
      <c r="K928" s="87">
        <f t="shared" si="96"/>
        <v>1</v>
      </c>
      <c r="L928" s="47">
        <f t="shared" si="97"/>
        <v>0</v>
      </c>
      <c r="M928" s="82"/>
      <c r="N928" s="46"/>
      <c r="O928" s="16"/>
      <c r="S928" s="12"/>
    </row>
    <row r="929" spans="1:19">
      <c r="A929" s="87">
        <v>890</v>
      </c>
      <c r="B929" s="87">
        <v>3</v>
      </c>
      <c r="C929" s="87">
        <v>1997</v>
      </c>
      <c r="D929" s="88">
        <v>0</v>
      </c>
      <c r="E929" s="88">
        <v>0</v>
      </c>
      <c r="F929" s="89">
        <f t="shared" si="91"/>
        <v>0</v>
      </c>
      <c r="G929" s="89">
        <f t="shared" si="92"/>
        <v>0</v>
      </c>
      <c r="H929" s="89">
        <f t="shared" si="94"/>
        <v>0</v>
      </c>
      <c r="I929" s="89">
        <f t="shared" si="93"/>
        <v>0</v>
      </c>
      <c r="J929" s="89">
        <f t="shared" si="95"/>
        <v>0</v>
      </c>
      <c r="K929" s="87">
        <f t="shared" si="96"/>
        <v>1</v>
      </c>
      <c r="L929" s="47">
        <f t="shared" si="97"/>
        <v>0</v>
      </c>
      <c r="M929" s="82"/>
      <c r="N929" s="46"/>
      <c r="O929" s="16"/>
      <c r="S929" s="12"/>
    </row>
    <row r="930" spans="1:19">
      <c r="A930" s="87">
        <v>891</v>
      </c>
      <c r="B930" s="87">
        <v>4</v>
      </c>
      <c r="C930" s="87">
        <v>1997</v>
      </c>
      <c r="D930" s="88">
        <v>0</v>
      </c>
      <c r="E930" s="88">
        <v>0</v>
      </c>
      <c r="F930" s="89">
        <f t="shared" si="91"/>
        <v>0</v>
      </c>
      <c r="G930" s="89">
        <f t="shared" si="92"/>
        <v>0</v>
      </c>
      <c r="H930" s="89">
        <f t="shared" si="94"/>
        <v>0</v>
      </c>
      <c r="I930" s="89">
        <f t="shared" si="93"/>
        <v>0</v>
      </c>
      <c r="J930" s="89">
        <f t="shared" si="95"/>
        <v>0</v>
      </c>
      <c r="K930" s="87">
        <f t="shared" si="96"/>
        <v>1</v>
      </c>
      <c r="L930" s="47">
        <f t="shared" si="97"/>
        <v>0</v>
      </c>
      <c r="M930" s="82"/>
      <c r="N930" s="46"/>
      <c r="O930" s="16"/>
      <c r="S930" s="12"/>
    </row>
    <row r="931" spans="1:19">
      <c r="A931" s="87">
        <v>892</v>
      </c>
      <c r="B931" s="87">
        <v>5</v>
      </c>
      <c r="C931" s="87">
        <v>1997</v>
      </c>
      <c r="D931" s="88">
        <v>0</v>
      </c>
      <c r="E931" s="88">
        <v>0</v>
      </c>
      <c r="F931" s="89">
        <f t="shared" si="91"/>
        <v>0</v>
      </c>
      <c r="G931" s="89">
        <f t="shared" si="92"/>
        <v>0</v>
      </c>
      <c r="H931" s="89">
        <f t="shared" si="94"/>
        <v>0</v>
      </c>
      <c r="I931" s="89">
        <f t="shared" si="93"/>
        <v>0</v>
      </c>
      <c r="J931" s="89">
        <f t="shared" si="95"/>
        <v>0</v>
      </c>
      <c r="K931" s="87">
        <f t="shared" si="96"/>
        <v>1</v>
      </c>
      <c r="L931" s="47">
        <f t="shared" si="97"/>
        <v>0</v>
      </c>
      <c r="M931" s="82"/>
      <c r="N931" s="46"/>
      <c r="O931" s="16"/>
      <c r="S931" s="12"/>
    </row>
    <row r="932" spans="1:19">
      <c r="A932" s="87">
        <v>893</v>
      </c>
      <c r="B932" s="87">
        <v>6</v>
      </c>
      <c r="C932" s="87">
        <v>1997</v>
      </c>
      <c r="D932" s="88">
        <v>0</v>
      </c>
      <c r="E932" s="88">
        <v>0</v>
      </c>
      <c r="F932" s="89">
        <f t="shared" si="91"/>
        <v>0</v>
      </c>
      <c r="G932" s="89">
        <f t="shared" si="92"/>
        <v>0</v>
      </c>
      <c r="H932" s="89">
        <f t="shared" si="94"/>
        <v>0</v>
      </c>
      <c r="I932" s="89">
        <f t="shared" si="93"/>
        <v>0</v>
      </c>
      <c r="J932" s="89">
        <f t="shared" si="95"/>
        <v>0</v>
      </c>
      <c r="K932" s="87">
        <f t="shared" si="96"/>
        <v>1</v>
      </c>
      <c r="L932" s="47">
        <f t="shared" si="97"/>
        <v>0</v>
      </c>
      <c r="M932" s="82"/>
      <c r="N932" s="46"/>
      <c r="O932" s="16"/>
      <c r="S932" s="12"/>
    </row>
    <row r="933" spans="1:19">
      <c r="A933" s="87">
        <v>894</v>
      </c>
      <c r="B933" s="87">
        <v>7</v>
      </c>
      <c r="C933" s="87">
        <v>1997</v>
      </c>
      <c r="D933" s="88">
        <v>0</v>
      </c>
      <c r="E933" s="88">
        <v>0</v>
      </c>
      <c r="F933" s="89">
        <f t="shared" si="91"/>
        <v>0</v>
      </c>
      <c r="G933" s="89">
        <f t="shared" si="92"/>
        <v>0</v>
      </c>
      <c r="H933" s="89">
        <f t="shared" si="94"/>
        <v>0</v>
      </c>
      <c r="I933" s="89">
        <f t="shared" si="93"/>
        <v>0</v>
      </c>
      <c r="J933" s="89">
        <f t="shared" si="95"/>
        <v>0</v>
      </c>
      <c r="K933" s="87">
        <f t="shared" si="96"/>
        <v>1</v>
      </c>
      <c r="L933" s="47">
        <f t="shared" si="97"/>
        <v>0</v>
      </c>
      <c r="M933" s="82"/>
      <c r="N933" s="46"/>
      <c r="O933" s="16"/>
      <c r="S933" s="12"/>
    </row>
    <row r="934" spans="1:19">
      <c r="A934" s="87">
        <v>895</v>
      </c>
      <c r="B934" s="87">
        <v>8</v>
      </c>
      <c r="C934" s="87">
        <v>1997</v>
      </c>
      <c r="D934" s="88">
        <v>0</v>
      </c>
      <c r="E934" s="88">
        <v>0</v>
      </c>
      <c r="F934" s="89">
        <f t="shared" si="91"/>
        <v>0</v>
      </c>
      <c r="G934" s="89">
        <f t="shared" si="92"/>
        <v>0</v>
      </c>
      <c r="H934" s="89">
        <f t="shared" si="94"/>
        <v>0</v>
      </c>
      <c r="I934" s="89">
        <f t="shared" si="93"/>
        <v>0</v>
      </c>
      <c r="J934" s="89">
        <f t="shared" si="95"/>
        <v>0</v>
      </c>
      <c r="K934" s="87">
        <f t="shared" si="96"/>
        <v>1</v>
      </c>
      <c r="L934" s="47">
        <f t="shared" si="97"/>
        <v>0</v>
      </c>
      <c r="M934" s="82"/>
      <c r="N934" s="46"/>
      <c r="O934" s="16"/>
      <c r="S934" s="12"/>
    </row>
    <row r="935" spans="1:19">
      <c r="A935" s="87">
        <v>896</v>
      </c>
      <c r="B935" s="87">
        <v>9</v>
      </c>
      <c r="C935" s="87">
        <v>1997</v>
      </c>
      <c r="D935" s="88">
        <v>0</v>
      </c>
      <c r="E935" s="88">
        <v>0</v>
      </c>
      <c r="F935" s="89">
        <f t="shared" si="91"/>
        <v>0</v>
      </c>
      <c r="G935" s="89">
        <f t="shared" si="92"/>
        <v>0</v>
      </c>
      <c r="H935" s="89">
        <f t="shared" si="94"/>
        <v>0</v>
      </c>
      <c r="I935" s="89">
        <f t="shared" si="93"/>
        <v>0</v>
      </c>
      <c r="J935" s="89">
        <f t="shared" si="95"/>
        <v>0</v>
      </c>
      <c r="K935" s="87">
        <f t="shared" si="96"/>
        <v>1</v>
      </c>
      <c r="L935" s="47">
        <f t="shared" si="97"/>
        <v>0</v>
      </c>
      <c r="M935" s="82"/>
      <c r="N935" s="46"/>
      <c r="O935" s="16"/>
      <c r="S935" s="12"/>
    </row>
    <row r="936" spans="1:19">
      <c r="A936" s="87">
        <v>897</v>
      </c>
      <c r="B936" s="87">
        <v>10</v>
      </c>
      <c r="C936" s="87">
        <v>1997</v>
      </c>
      <c r="D936" s="88">
        <v>0</v>
      </c>
      <c r="E936" s="88">
        <v>0</v>
      </c>
      <c r="F936" s="89">
        <f t="shared" ref="F936:F999" si="98">D936*$F$10*43560/12/0.133680556</f>
        <v>0</v>
      </c>
      <c r="G936" s="89">
        <f t="shared" ref="G936:G999" si="99">IF(AND(B936&gt;=$F$11,B936&lt;=$G$11),$F$14,0)</f>
        <v>0</v>
      </c>
      <c r="H936" s="89">
        <f t="shared" si="94"/>
        <v>0</v>
      </c>
      <c r="I936" s="89">
        <f t="shared" ref="I936:I999" si="100">IF(B936&gt;43,0,IF(AND(H936&gt;=0,(I935-H936)&lt;=0),0,IF(H936&lt;=0,ABS(H936)+I935,I935-H936)))</f>
        <v>0</v>
      </c>
      <c r="J936" s="89">
        <f t="shared" si="95"/>
        <v>0</v>
      </c>
      <c r="K936" s="87">
        <f t="shared" si="96"/>
        <v>1</v>
      </c>
      <c r="L936" s="47">
        <f t="shared" si="97"/>
        <v>0</v>
      </c>
      <c r="M936" s="82"/>
      <c r="N936" s="46"/>
      <c r="O936" s="16"/>
      <c r="S936" s="12"/>
    </row>
    <row r="937" spans="1:19">
      <c r="A937" s="87">
        <v>898</v>
      </c>
      <c r="B937" s="87">
        <v>11</v>
      </c>
      <c r="C937" s="87">
        <v>1997</v>
      </c>
      <c r="D937" s="88">
        <v>0.36499999999999999</v>
      </c>
      <c r="E937" s="88">
        <v>0.1155087400396614</v>
      </c>
      <c r="F937" s="89">
        <f t="shared" si="98"/>
        <v>9911.3142527623841</v>
      </c>
      <c r="G937" s="89">
        <f t="shared" si="99"/>
        <v>0</v>
      </c>
      <c r="H937" s="89">
        <f t="shared" ref="H937:H1000" si="101">F937-G937</f>
        <v>9911.3142527623841</v>
      </c>
      <c r="I937" s="89">
        <f t="shared" si="100"/>
        <v>0</v>
      </c>
      <c r="J937" s="89">
        <f t="shared" ref="J937:J1000" si="102">IF(L937=0,0,IF(J936+H937&lt;=0,0,IF(J936+H937&gt;=$F$13,$F$13,J936+H937)))</f>
        <v>0</v>
      </c>
      <c r="K937" s="87">
        <f t="shared" ref="K937:K1000" si="103">IF(AND(J937&gt;0,G937&lt;=$F$13),0,1)</f>
        <v>1</v>
      </c>
      <c r="L937" s="47">
        <f t="shared" ref="L937:L1000" si="104">IF(OR(B937&gt;43,B937&gt;$G$11,B937&lt;$F$11),0,1)</f>
        <v>0</v>
      </c>
      <c r="M937" s="82"/>
      <c r="N937" s="46"/>
      <c r="O937" s="16"/>
      <c r="S937" s="12"/>
    </row>
    <row r="938" spans="1:19">
      <c r="A938" s="87">
        <v>899</v>
      </c>
      <c r="B938" s="87">
        <v>12</v>
      </c>
      <c r="C938" s="87">
        <v>1997</v>
      </c>
      <c r="D938" s="88">
        <v>0.01</v>
      </c>
      <c r="E938" s="88">
        <v>0.35669803113223097</v>
      </c>
      <c r="F938" s="89">
        <f t="shared" si="98"/>
        <v>271.5428562400653</v>
      </c>
      <c r="G938" s="89">
        <f t="shared" si="99"/>
        <v>0</v>
      </c>
      <c r="H938" s="89">
        <f t="shared" si="101"/>
        <v>271.5428562400653</v>
      </c>
      <c r="I938" s="89">
        <f t="shared" si="100"/>
        <v>0</v>
      </c>
      <c r="J938" s="89">
        <f t="shared" si="102"/>
        <v>0</v>
      </c>
      <c r="K938" s="87">
        <f t="shared" si="103"/>
        <v>1</v>
      </c>
      <c r="L938" s="47">
        <f t="shared" si="104"/>
        <v>0</v>
      </c>
      <c r="M938" s="82"/>
      <c r="N938" s="46"/>
      <c r="O938" s="16"/>
      <c r="S938" s="12"/>
    </row>
    <row r="939" spans="1:19">
      <c r="A939" s="87">
        <v>900</v>
      </c>
      <c r="B939" s="87">
        <v>13</v>
      </c>
      <c r="C939" s="87">
        <v>1997</v>
      </c>
      <c r="D939" s="88">
        <v>0.315</v>
      </c>
      <c r="E939" s="88">
        <v>0.49462767666083407</v>
      </c>
      <c r="F939" s="89">
        <f t="shared" si="98"/>
        <v>8553.5999715620565</v>
      </c>
      <c r="G939" s="89">
        <f t="shared" si="99"/>
        <v>2000</v>
      </c>
      <c r="H939" s="89">
        <f t="shared" si="101"/>
        <v>6553.5999715620565</v>
      </c>
      <c r="I939" s="89">
        <f t="shared" si="100"/>
        <v>0</v>
      </c>
      <c r="J939" s="89">
        <f t="shared" si="102"/>
        <v>6000</v>
      </c>
      <c r="K939" s="87">
        <f t="shared" si="103"/>
        <v>0</v>
      </c>
      <c r="L939" s="47">
        <f t="shared" si="104"/>
        <v>1</v>
      </c>
      <c r="M939" s="82"/>
      <c r="N939" s="46"/>
      <c r="O939" s="16"/>
      <c r="S939" s="12"/>
    </row>
    <row r="940" spans="1:19">
      <c r="A940" s="87">
        <v>901</v>
      </c>
      <c r="B940" s="87">
        <v>14</v>
      </c>
      <c r="C940" s="87">
        <v>1997</v>
      </c>
      <c r="D940" s="88">
        <v>0.63</v>
      </c>
      <c r="E940" s="88">
        <v>0.70566220400463409</v>
      </c>
      <c r="F940" s="89">
        <f t="shared" si="98"/>
        <v>17107.199943124113</v>
      </c>
      <c r="G940" s="89">
        <f t="shared" si="99"/>
        <v>2000</v>
      </c>
      <c r="H940" s="89">
        <f t="shared" si="101"/>
        <v>15107.199943124113</v>
      </c>
      <c r="I940" s="89">
        <f t="shared" si="100"/>
        <v>0</v>
      </c>
      <c r="J940" s="89">
        <f t="shared" si="102"/>
        <v>6000</v>
      </c>
      <c r="K940" s="87">
        <f t="shared" si="103"/>
        <v>0</v>
      </c>
      <c r="L940" s="47">
        <f t="shared" si="104"/>
        <v>1</v>
      </c>
      <c r="M940" s="82"/>
      <c r="N940" s="46"/>
      <c r="O940" s="16"/>
      <c r="S940" s="12"/>
    </row>
    <row r="941" spans="1:19">
      <c r="A941" s="87">
        <v>902</v>
      </c>
      <c r="B941" s="87">
        <v>15</v>
      </c>
      <c r="C941" s="87">
        <v>1997</v>
      </c>
      <c r="D941" s="88">
        <v>5.5E-2</v>
      </c>
      <c r="E941" s="88">
        <v>0.43084015704085793</v>
      </c>
      <c r="F941" s="89">
        <f t="shared" si="98"/>
        <v>1493.4857093203591</v>
      </c>
      <c r="G941" s="89">
        <f t="shared" si="99"/>
        <v>2000</v>
      </c>
      <c r="H941" s="89">
        <f t="shared" si="101"/>
        <v>-506.51429067964091</v>
      </c>
      <c r="I941" s="89">
        <f t="shared" si="100"/>
        <v>506.51429067964091</v>
      </c>
      <c r="J941" s="89">
        <f t="shared" si="102"/>
        <v>5493.4857093203591</v>
      </c>
      <c r="K941" s="87">
        <f t="shared" si="103"/>
        <v>0</v>
      </c>
      <c r="L941" s="47">
        <f t="shared" si="104"/>
        <v>1</v>
      </c>
      <c r="M941" s="82"/>
      <c r="N941" s="46"/>
      <c r="O941" s="16"/>
      <c r="S941" s="12"/>
    </row>
    <row r="942" spans="1:19">
      <c r="A942" s="87">
        <v>903</v>
      </c>
      <c r="B942" s="87">
        <v>16</v>
      </c>
      <c r="C942" s="87">
        <v>1997</v>
      </c>
      <c r="D942" s="88">
        <v>0.115</v>
      </c>
      <c r="E942" s="88">
        <v>0.72246771579851599</v>
      </c>
      <c r="F942" s="89">
        <f t="shared" si="98"/>
        <v>3122.742846760751</v>
      </c>
      <c r="G942" s="89">
        <f t="shared" si="99"/>
        <v>2000</v>
      </c>
      <c r="H942" s="89">
        <f t="shared" si="101"/>
        <v>1122.742846760751</v>
      </c>
      <c r="I942" s="89">
        <f t="shared" si="100"/>
        <v>0</v>
      </c>
      <c r="J942" s="89">
        <f t="shared" si="102"/>
        <v>6000</v>
      </c>
      <c r="K942" s="87">
        <f t="shared" si="103"/>
        <v>0</v>
      </c>
      <c r="L942" s="47">
        <f t="shared" si="104"/>
        <v>1</v>
      </c>
      <c r="M942" s="82"/>
      <c r="N942" s="46"/>
      <c r="O942" s="16"/>
      <c r="S942" s="12"/>
    </row>
    <row r="943" spans="1:19">
      <c r="A943" s="87">
        <v>904</v>
      </c>
      <c r="B943" s="87">
        <v>17</v>
      </c>
      <c r="C943" s="87">
        <v>1997</v>
      </c>
      <c r="D943" s="88">
        <v>6.0000000000000005E-2</v>
      </c>
      <c r="E943" s="88">
        <v>0.90914251875771401</v>
      </c>
      <c r="F943" s="89">
        <f t="shared" si="98"/>
        <v>1629.2571374403922</v>
      </c>
      <c r="G943" s="89">
        <f t="shared" si="99"/>
        <v>2000</v>
      </c>
      <c r="H943" s="89">
        <f t="shared" si="101"/>
        <v>-370.74286255960783</v>
      </c>
      <c r="I943" s="89">
        <f t="shared" si="100"/>
        <v>370.74286255960783</v>
      </c>
      <c r="J943" s="89">
        <f t="shared" si="102"/>
        <v>5629.2571374403924</v>
      </c>
      <c r="K943" s="87">
        <f t="shared" si="103"/>
        <v>0</v>
      </c>
      <c r="L943" s="47">
        <f t="shared" si="104"/>
        <v>1</v>
      </c>
      <c r="M943" s="82"/>
      <c r="N943" s="46"/>
      <c r="O943" s="16"/>
      <c r="S943" s="12"/>
    </row>
    <row r="944" spans="1:19">
      <c r="A944" s="87">
        <v>905</v>
      </c>
      <c r="B944" s="87">
        <v>18</v>
      </c>
      <c r="C944" s="87">
        <v>1997</v>
      </c>
      <c r="D944" s="88">
        <v>0.35499999999999998</v>
      </c>
      <c r="E944" s="88">
        <v>0.91889133764540787</v>
      </c>
      <c r="F944" s="89">
        <f t="shared" si="98"/>
        <v>9639.7713965223174</v>
      </c>
      <c r="G944" s="89">
        <f t="shared" si="99"/>
        <v>2000</v>
      </c>
      <c r="H944" s="89">
        <f t="shared" si="101"/>
        <v>7639.7713965223174</v>
      </c>
      <c r="I944" s="89">
        <f t="shared" si="100"/>
        <v>0</v>
      </c>
      <c r="J944" s="89">
        <f t="shared" si="102"/>
        <v>6000</v>
      </c>
      <c r="K944" s="87">
        <f t="shared" si="103"/>
        <v>0</v>
      </c>
      <c r="L944" s="47">
        <f t="shared" si="104"/>
        <v>1</v>
      </c>
      <c r="M944" s="82"/>
      <c r="N944" s="46"/>
      <c r="O944" s="16"/>
      <c r="S944" s="12"/>
    </row>
    <row r="945" spans="1:19">
      <c r="A945" s="87">
        <v>906</v>
      </c>
      <c r="B945" s="87">
        <v>19</v>
      </c>
      <c r="C945" s="87">
        <v>1997</v>
      </c>
      <c r="D945" s="88">
        <v>0.54500000000000004</v>
      </c>
      <c r="E945" s="88">
        <v>1.049436613102803</v>
      </c>
      <c r="F945" s="89">
        <f t="shared" si="98"/>
        <v>14799.085665083559</v>
      </c>
      <c r="G945" s="89">
        <f t="shared" si="99"/>
        <v>2000</v>
      </c>
      <c r="H945" s="89">
        <f t="shared" si="101"/>
        <v>12799.085665083559</v>
      </c>
      <c r="I945" s="89">
        <f t="shared" si="100"/>
        <v>0</v>
      </c>
      <c r="J945" s="89">
        <f t="shared" si="102"/>
        <v>6000</v>
      </c>
      <c r="K945" s="87">
        <f t="shared" si="103"/>
        <v>0</v>
      </c>
      <c r="L945" s="47">
        <f t="shared" si="104"/>
        <v>1</v>
      </c>
      <c r="M945" s="82"/>
      <c r="N945" s="46"/>
      <c r="O945" s="16"/>
      <c r="S945" s="12"/>
    </row>
    <row r="946" spans="1:19">
      <c r="A946" s="87">
        <v>907</v>
      </c>
      <c r="B946" s="87">
        <v>20</v>
      </c>
      <c r="C946" s="87">
        <v>1997</v>
      </c>
      <c r="D946" s="88">
        <v>0.245</v>
      </c>
      <c r="E946" s="88">
        <v>0.98267992025750883</v>
      </c>
      <c r="F946" s="89">
        <f t="shared" si="98"/>
        <v>6652.7999778815993</v>
      </c>
      <c r="G946" s="89">
        <f t="shared" si="99"/>
        <v>2000</v>
      </c>
      <c r="H946" s="89">
        <f t="shared" si="101"/>
        <v>4652.7999778815993</v>
      </c>
      <c r="I946" s="89">
        <f t="shared" si="100"/>
        <v>0</v>
      </c>
      <c r="J946" s="89">
        <f t="shared" si="102"/>
        <v>6000</v>
      </c>
      <c r="K946" s="87">
        <f t="shared" si="103"/>
        <v>0</v>
      </c>
      <c r="L946" s="47">
        <f t="shared" si="104"/>
        <v>1</v>
      </c>
      <c r="M946" s="82"/>
      <c r="N946" s="46"/>
      <c r="O946" s="16"/>
      <c r="S946" s="12"/>
    </row>
    <row r="947" spans="1:19">
      <c r="A947" s="87">
        <v>908</v>
      </c>
      <c r="B947" s="87">
        <v>21</v>
      </c>
      <c r="C947" s="87">
        <v>1997</v>
      </c>
      <c r="D947" s="88">
        <v>0.52</v>
      </c>
      <c r="E947" s="88">
        <v>1.1226787390123478</v>
      </c>
      <c r="F947" s="89">
        <f t="shared" si="98"/>
        <v>14120.228524483397</v>
      </c>
      <c r="G947" s="89">
        <f t="shared" si="99"/>
        <v>2000</v>
      </c>
      <c r="H947" s="89">
        <f t="shared" si="101"/>
        <v>12120.228524483397</v>
      </c>
      <c r="I947" s="89">
        <f t="shared" si="100"/>
        <v>0</v>
      </c>
      <c r="J947" s="89">
        <f t="shared" si="102"/>
        <v>6000</v>
      </c>
      <c r="K947" s="87">
        <f t="shared" si="103"/>
        <v>0</v>
      </c>
      <c r="L947" s="47">
        <f t="shared" si="104"/>
        <v>1</v>
      </c>
      <c r="M947" s="82"/>
      <c r="N947" s="46"/>
      <c r="O947" s="16"/>
      <c r="S947" s="12"/>
    </row>
    <row r="948" spans="1:19">
      <c r="A948" s="87">
        <v>909</v>
      </c>
      <c r="B948" s="87">
        <v>22</v>
      </c>
      <c r="C948" s="87">
        <v>1997</v>
      </c>
      <c r="D948" s="88">
        <v>0.22</v>
      </c>
      <c r="E948" s="88">
        <v>1.1116905500471781</v>
      </c>
      <c r="F948" s="89">
        <f t="shared" si="98"/>
        <v>5973.9428372814364</v>
      </c>
      <c r="G948" s="89">
        <f t="shared" si="99"/>
        <v>2000</v>
      </c>
      <c r="H948" s="89">
        <f t="shared" si="101"/>
        <v>3973.9428372814364</v>
      </c>
      <c r="I948" s="89">
        <f t="shared" si="100"/>
        <v>0</v>
      </c>
      <c r="J948" s="89">
        <f t="shared" si="102"/>
        <v>6000</v>
      </c>
      <c r="K948" s="87">
        <f t="shared" si="103"/>
        <v>0</v>
      </c>
      <c r="L948" s="47">
        <f t="shared" si="104"/>
        <v>1</v>
      </c>
      <c r="M948" s="82"/>
      <c r="N948" s="46"/>
      <c r="O948" s="16"/>
      <c r="S948" s="12"/>
    </row>
    <row r="949" spans="1:19">
      <c r="A949" s="87">
        <v>910</v>
      </c>
      <c r="B949" s="87">
        <v>23</v>
      </c>
      <c r="C949" s="87">
        <v>1997</v>
      </c>
      <c r="D949" s="88">
        <v>0.69</v>
      </c>
      <c r="E949" s="88">
        <v>1.4935535417836618</v>
      </c>
      <c r="F949" s="89">
        <f t="shared" si="98"/>
        <v>18736.457080564505</v>
      </c>
      <c r="G949" s="89">
        <f t="shared" si="99"/>
        <v>2000</v>
      </c>
      <c r="H949" s="89">
        <f t="shared" si="101"/>
        <v>16736.457080564505</v>
      </c>
      <c r="I949" s="89">
        <f t="shared" si="100"/>
        <v>0</v>
      </c>
      <c r="J949" s="89">
        <f t="shared" si="102"/>
        <v>6000</v>
      </c>
      <c r="K949" s="87">
        <f t="shared" si="103"/>
        <v>0</v>
      </c>
      <c r="L949" s="47">
        <f t="shared" si="104"/>
        <v>1</v>
      </c>
      <c r="M949" s="82"/>
      <c r="N949" s="46"/>
      <c r="O949" s="16"/>
      <c r="S949" s="12"/>
    </row>
    <row r="950" spans="1:19">
      <c r="A950" s="87">
        <v>911</v>
      </c>
      <c r="B950" s="87">
        <v>24</v>
      </c>
      <c r="C950" s="87">
        <v>1997</v>
      </c>
      <c r="D950" s="88">
        <v>1.4999999999999999E-2</v>
      </c>
      <c r="E950" s="88">
        <v>1.6231039353523078</v>
      </c>
      <c r="F950" s="89">
        <f t="shared" si="98"/>
        <v>407.31428436009793</v>
      </c>
      <c r="G950" s="89">
        <f t="shared" si="99"/>
        <v>2000</v>
      </c>
      <c r="H950" s="89">
        <f t="shared" si="101"/>
        <v>-1592.6857156399021</v>
      </c>
      <c r="I950" s="89">
        <f t="shared" si="100"/>
        <v>1592.6857156399021</v>
      </c>
      <c r="J950" s="89">
        <f t="shared" si="102"/>
        <v>4407.3142843600981</v>
      </c>
      <c r="K950" s="87">
        <f t="shared" si="103"/>
        <v>0</v>
      </c>
      <c r="L950" s="47">
        <f t="shared" si="104"/>
        <v>1</v>
      </c>
      <c r="M950" s="82"/>
      <c r="N950" s="46"/>
      <c r="O950" s="16"/>
      <c r="S950" s="12"/>
    </row>
    <row r="951" spans="1:19">
      <c r="A951" s="87">
        <v>912</v>
      </c>
      <c r="B951" s="87">
        <v>25</v>
      </c>
      <c r="C951" s="87">
        <v>1997</v>
      </c>
      <c r="D951" s="88">
        <v>0.4</v>
      </c>
      <c r="E951" s="88">
        <v>1.3854685025238298</v>
      </c>
      <c r="F951" s="89">
        <f t="shared" si="98"/>
        <v>10861.714249602612</v>
      </c>
      <c r="G951" s="89">
        <f t="shared" si="99"/>
        <v>2000</v>
      </c>
      <c r="H951" s="89">
        <f t="shared" si="101"/>
        <v>8861.7142496026117</v>
      </c>
      <c r="I951" s="89">
        <f t="shared" si="100"/>
        <v>0</v>
      </c>
      <c r="J951" s="89">
        <f t="shared" si="102"/>
        <v>6000</v>
      </c>
      <c r="K951" s="87">
        <f t="shared" si="103"/>
        <v>0</v>
      </c>
      <c r="L951" s="47">
        <f t="shared" si="104"/>
        <v>1</v>
      </c>
      <c r="M951" s="82"/>
      <c r="N951" s="46"/>
      <c r="O951" s="16"/>
      <c r="S951" s="12"/>
    </row>
    <row r="952" spans="1:19">
      <c r="A952" s="87">
        <v>913</v>
      </c>
      <c r="B952" s="87">
        <v>26</v>
      </c>
      <c r="C952" s="87">
        <v>1997</v>
      </c>
      <c r="D952" s="88">
        <v>2.0300000000000002</v>
      </c>
      <c r="E952" s="88">
        <v>1.5671850377715499</v>
      </c>
      <c r="F952" s="89">
        <f t="shared" si="98"/>
        <v>55123.199816733264</v>
      </c>
      <c r="G952" s="89">
        <f t="shared" si="99"/>
        <v>2000</v>
      </c>
      <c r="H952" s="89">
        <f t="shared" si="101"/>
        <v>53123.199816733264</v>
      </c>
      <c r="I952" s="89">
        <f t="shared" si="100"/>
        <v>0</v>
      </c>
      <c r="J952" s="89">
        <f t="shared" si="102"/>
        <v>6000</v>
      </c>
      <c r="K952" s="87">
        <f t="shared" si="103"/>
        <v>0</v>
      </c>
      <c r="L952" s="47">
        <f t="shared" si="104"/>
        <v>1</v>
      </c>
      <c r="M952" s="82"/>
      <c r="N952" s="46"/>
      <c r="O952" s="16"/>
      <c r="S952" s="12"/>
    </row>
    <row r="953" spans="1:19">
      <c r="A953" s="87">
        <v>914</v>
      </c>
      <c r="B953" s="87">
        <v>27</v>
      </c>
      <c r="C953" s="87">
        <v>1997</v>
      </c>
      <c r="D953" s="88">
        <v>3.73</v>
      </c>
      <c r="E953" s="88">
        <v>1.218573620804299</v>
      </c>
      <c r="F953" s="89">
        <f t="shared" si="98"/>
        <v>101285.48537754435</v>
      </c>
      <c r="G953" s="89">
        <f t="shared" si="99"/>
        <v>2000</v>
      </c>
      <c r="H953" s="89">
        <f t="shared" si="101"/>
        <v>99285.485377544348</v>
      </c>
      <c r="I953" s="89">
        <f t="shared" si="100"/>
        <v>0</v>
      </c>
      <c r="J953" s="89">
        <f t="shared" si="102"/>
        <v>6000</v>
      </c>
      <c r="K953" s="87">
        <f t="shared" si="103"/>
        <v>0</v>
      </c>
      <c r="L953" s="47">
        <f t="shared" si="104"/>
        <v>1</v>
      </c>
      <c r="M953" s="82"/>
      <c r="N953" s="46"/>
      <c r="O953" s="16"/>
      <c r="S953" s="12"/>
    </row>
    <row r="954" spans="1:19">
      <c r="A954" s="87">
        <v>915</v>
      </c>
      <c r="B954" s="87">
        <v>28</v>
      </c>
      <c r="C954" s="87">
        <v>1997</v>
      </c>
      <c r="D954" s="88">
        <v>0.89</v>
      </c>
      <c r="E954" s="88">
        <v>1.2460070853432459</v>
      </c>
      <c r="F954" s="89">
        <f t="shared" si="98"/>
        <v>24167.314205365812</v>
      </c>
      <c r="G954" s="89">
        <f t="shared" si="99"/>
        <v>2000</v>
      </c>
      <c r="H954" s="89">
        <f t="shared" si="101"/>
        <v>22167.314205365812</v>
      </c>
      <c r="I954" s="89">
        <f t="shared" si="100"/>
        <v>0</v>
      </c>
      <c r="J954" s="89">
        <f t="shared" si="102"/>
        <v>6000</v>
      </c>
      <c r="K954" s="87">
        <f t="shared" si="103"/>
        <v>0</v>
      </c>
      <c r="L954" s="47">
        <f t="shared" si="104"/>
        <v>1</v>
      </c>
      <c r="M954" s="82"/>
      <c r="N954" s="46"/>
      <c r="O954" s="16"/>
      <c r="S954" s="12"/>
    </row>
    <row r="955" spans="1:19">
      <c r="A955" s="87">
        <v>916</v>
      </c>
      <c r="B955" s="87">
        <v>29</v>
      </c>
      <c r="C955" s="87">
        <v>1997</v>
      </c>
      <c r="D955" s="88">
        <v>4.63</v>
      </c>
      <c r="E955" s="88">
        <v>1.3830917308727109</v>
      </c>
      <c r="F955" s="89">
        <f t="shared" si="98"/>
        <v>125724.34243915022</v>
      </c>
      <c r="G955" s="89">
        <f t="shared" si="99"/>
        <v>2000</v>
      </c>
      <c r="H955" s="89">
        <f t="shared" si="101"/>
        <v>123724.34243915022</v>
      </c>
      <c r="I955" s="89">
        <f t="shared" si="100"/>
        <v>0</v>
      </c>
      <c r="J955" s="89">
        <f t="shared" si="102"/>
        <v>6000</v>
      </c>
      <c r="K955" s="87">
        <f t="shared" si="103"/>
        <v>0</v>
      </c>
      <c r="L955" s="47">
        <f t="shared" si="104"/>
        <v>1</v>
      </c>
      <c r="M955" s="82"/>
      <c r="N955" s="46"/>
      <c r="O955" s="16"/>
      <c r="S955" s="12"/>
    </row>
    <row r="956" spans="1:19">
      <c r="A956" s="87">
        <v>917</v>
      </c>
      <c r="B956" s="87">
        <v>30</v>
      </c>
      <c r="C956" s="87">
        <v>1997</v>
      </c>
      <c r="D956" s="88">
        <v>3.82</v>
      </c>
      <c r="E956" s="88">
        <v>1.1262468492449289</v>
      </c>
      <c r="F956" s="89">
        <f t="shared" si="98"/>
        <v>103729.37108370493</v>
      </c>
      <c r="G956" s="89">
        <f t="shared" si="99"/>
        <v>2000</v>
      </c>
      <c r="H956" s="89">
        <f t="shared" si="101"/>
        <v>101729.37108370493</v>
      </c>
      <c r="I956" s="89">
        <f t="shared" si="100"/>
        <v>0</v>
      </c>
      <c r="J956" s="89">
        <f t="shared" si="102"/>
        <v>6000</v>
      </c>
      <c r="K956" s="87">
        <f t="shared" si="103"/>
        <v>0</v>
      </c>
      <c r="L956" s="47">
        <f t="shared" si="104"/>
        <v>1</v>
      </c>
      <c r="M956" s="82"/>
      <c r="N956" s="46"/>
      <c r="O956" s="16"/>
      <c r="S956" s="12"/>
    </row>
    <row r="957" spans="1:19">
      <c r="A957" s="87">
        <v>918</v>
      </c>
      <c r="B957" s="87">
        <v>31</v>
      </c>
      <c r="C957" s="87">
        <v>1997</v>
      </c>
      <c r="D957" s="88">
        <v>0.48499999999999999</v>
      </c>
      <c r="E957" s="88">
        <v>1.3016657467037969</v>
      </c>
      <c r="F957" s="89">
        <f t="shared" si="98"/>
        <v>13169.828527643167</v>
      </c>
      <c r="G957" s="89">
        <f t="shared" si="99"/>
        <v>2000</v>
      </c>
      <c r="H957" s="89">
        <f t="shared" si="101"/>
        <v>11169.828527643167</v>
      </c>
      <c r="I957" s="89">
        <f t="shared" si="100"/>
        <v>0</v>
      </c>
      <c r="J957" s="89">
        <f t="shared" si="102"/>
        <v>6000</v>
      </c>
      <c r="K957" s="87">
        <f t="shared" si="103"/>
        <v>0</v>
      </c>
      <c r="L957" s="47">
        <f t="shared" si="104"/>
        <v>1</v>
      </c>
      <c r="M957" s="82"/>
      <c r="N957" s="46"/>
      <c r="O957" s="16"/>
      <c r="S957" s="12"/>
    </row>
    <row r="958" spans="1:19">
      <c r="A958" s="87">
        <v>919</v>
      </c>
      <c r="B958" s="87">
        <v>32</v>
      </c>
      <c r="C958" s="87">
        <v>1997</v>
      </c>
      <c r="D958" s="88">
        <v>0.41499999999999998</v>
      </c>
      <c r="E958" s="88">
        <v>1.2556492113176627</v>
      </c>
      <c r="F958" s="89">
        <f t="shared" si="98"/>
        <v>11269.028533962708</v>
      </c>
      <c r="G958" s="89">
        <f t="shared" si="99"/>
        <v>2000</v>
      </c>
      <c r="H958" s="89">
        <f t="shared" si="101"/>
        <v>9269.028533962708</v>
      </c>
      <c r="I958" s="89">
        <f t="shared" si="100"/>
        <v>0</v>
      </c>
      <c r="J958" s="89">
        <f t="shared" si="102"/>
        <v>6000</v>
      </c>
      <c r="K958" s="87">
        <f t="shared" si="103"/>
        <v>0</v>
      </c>
      <c r="L958" s="47">
        <f t="shared" si="104"/>
        <v>1</v>
      </c>
      <c r="M958" s="82"/>
      <c r="N958" s="46"/>
      <c r="O958" s="16"/>
      <c r="S958" s="12"/>
    </row>
    <row r="959" spans="1:19">
      <c r="A959" s="87">
        <v>920</v>
      </c>
      <c r="B959" s="87">
        <v>33</v>
      </c>
      <c r="C959" s="87">
        <v>1997</v>
      </c>
      <c r="D959" s="88">
        <v>0.73000000000000009</v>
      </c>
      <c r="E959" s="88">
        <v>1.0715283453637339</v>
      </c>
      <c r="F959" s="89">
        <f t="shared" si="98"/>
        <v>19822.628505524768</v>
      </c>
      <c r="G959" s="89">
        <f t="shared" si="99"/>
        <v>2000</v>
      </c>
      <c r="H959" s="89">
        <f t="shared" si="101"/>
        <v>17822.628505524768</v>
      </c>
      <c r="I959" s="89">
        <f t="shared" si="100"/>
        <v>0</v>
      </c>
      <c r="J959" s="89">
        <f t="shared" si="102"/>
        <v>6000</v>
      </c>
      <c r="K959" s="87">
        <f t="shared" si="103"/>
        <v>0</v>
      </c>
      <c r="L959" s="47">
        <f t="shared" si="104"/>
        <v>1</v>
      </c>
      <c r="M959" s="82"/>
      <c r="N959" s="46"/>
      <c r="O959" s="16"/>
      <c r="S959" s="12"/>
    </row>
    <row r="960" spans="1:19">
      <c r="A960" s="87">
        <v>921</v>
      </c>
      <c r="B960" s="87">
        <v>34</v>
      </c>
      <c r="C960" s="87">
        <v>1997</v>
      </c>
      <c r="D960" s="88">
        <v>3.2549999999999994</v>
      </c>
      <c r="E960" s="88">
        <v>0.87483070776908989</v>
      </c>
      <c r="F960" s="89">
        <f t="shared" si="98"/>
        <v>88387.199706141255</v>
      </c>
      <c r="G960" s="89">
        <f t="shared" si="99"/>
        <v>2000</v>
      </c>
      <c r="H960" s="89">
        <f t="shared" si="101"/>
        <v>86387.199706141255</v>
      </c>
      <c r="I960" s="89">
        <f t="shared" si="100"/>
        <v>0</v>
      </c>
      <c r="J960" s="89">
        <f t="shared" si="102"/>
        <v>6000</v>
      </c>
      <c r="K960" s="87">
        <f t="shared" si="103"/>
        <v>0</v>
      </c>
      <c r="L960" s="47">
        <f t="shared" si="104"/>
        <v>1</v>
      </c>
      <c r="M960" s="82"/>
      <c r="N960" s="46"/>
      <c r="O960" s="16"/>
      <c r="S960" s="12"/>
    </row>
    <row r="961" spans="1:19">
      <c r="A961" s="87">
        <v>922</v>
      </c>
      <c r="B961" s="87">
        <v>35</v>
      </c>
      <c r="C961" s="87">
        <v>1997</v>
      </c>
      <c r="D961" s="88">
        <v>1.2649999999999999</v>
      </c>
      <c r="E961" s="88">
        <v>1.0414811012998939</v>
      </c>
      <c r="F961" s="89">
        <f t="shared" si="98"/>
        <v>34350.171314368257</v>
      </c>
      <c r="G961" s="89">
        <f t="shared" si="99"/>
        <v>2000</v>
      </c>
      <c r="H961" s="89">
        <f t="shared" si="101"/>
        <v>32350.171314368257</v>
      </c>
      <c r="I961" s="89">
        <f t="shared" si="100"/>
        <v>0</v>
      </c>
      <c r="J961" s="89">
        <f t="shared" si="102"/>
        <v>6000</v>
      </c>
      <c r="K961" s="87">
        <f t="shared" si="103"/>
        <v>0</v>
      </c>
      <c r="L961" s="47">
        <f t="shared" si="104"/>
        <v>1</v>
      </c>
      <c r="M961" s="82"/>
      <c r="N961" s="46"/>
      <c r="O961" s="16"/>
      <c r="S961" s="12"/>
    </row>
    <row r="962" spans="1:19">
      <c r="A962" s="87">
        <v>923</v>
      </c>
      <c r="B962" s="87">
        <v>36</v>
      </c>
      <c r="C962" s="87">
        <v>1997</v>
      </c>
      <c r="D962" s="88">
        <v>0.47499999999999998</v>
      </c>
      <c r="E962" s="88">
        <v>0.98487755805054311</v>
      </c>
      <c r="F962" s="89">
        <f t="shared" si="98"/>
        <v>12898.285671403102</v>
      </c>
      <c r="G962" s="89">
        <f t="shared" si="99"/>
        <v>2000</v>
      </c>
      <c r="H962" s="89">
        <f t="shared" si="101"/>
        <v>10898.285671403102</v>
      </c>
      <c r="I962" s="89">
        <f t="shared" si="100"/>
        <v>0</v>
      </c>
      <c r="J962" s="89">
        <f t="shared" si="102"/>
        <v>6000</v>
      </c>
      <c r="K962" s="87">
        <f t="shared" si="103"/>
        <v>0</v>
      </c>
      <c r="L962" s="47">
        <f t="shared" si="104"/>
        <v>1</v>
      </c>
      <c r="M962" s="82"/>
      <c r="N962" s="46"/>
      <c r="O962" s="16"/>
      <c r="S962" s="12"/>
    </row>
    <row r="963" spans="1:19">
      <c r="A963" s="87">
        <v>924</v>
      </c>
      <c r="B963" s="87">
        <v>37</v>
      </c>
      <c r="C963" s="87">
        <v>1997</v>
      </c>
      <c r="D963" s="88">
        <v>0.49</v>
      </c>
      <c r="E963" s="88">
        <v>0.81963188892775496</v>
      </c>
      <c r="F963" s="89">
        <f t="shared" si="98"/>
        <v>13305.599955763199</v>
      </c>
      <c r="G963" s="89">
        <f t="shared" si="99"/>
        <v>2000</v>
      </c>
      <c r="H963" s="89">
        <f t="shared" si="101"/>
        <v>11305.599955763199</v>
      </c>
      <c r="I963" s="89">
        <f t="shared" si="100"/>
        <v>0</v>
      </c>
      <c r="J963" s="89">
        <f t="shared" si="102"/>
        <v>6000</v>
      </c>
      <c r="K963" s="87">
        <f t="shared" si="103"/>
        <v>0</v>
      </c>
      <c r="L963" s="47">
        <f t="shared" si="104"/>
        <v>1</v>
      </c>
      <c r="M963" s="82"/>
      <c r="N963" s="46"/>
      <c r="O963" s="16"/>
      <c r="S963" s="12"/>
    </row>
    <row r="964" spans="1:19">
      <c r="A964" s="87">
        <v>925</v>
      </c>
      <c r="B964" s="87">
        <v>38</v>
      </c>
      <c r="C964" s="87">
        <v>1997</v>
      </c>
      <c r="D964" s="88">
        <v>1.9849999999999999</v>
      </c>
      <c r="E964" s="88">
        <v>0.81573700704196406</v>
      </c>
      <c r="F964" s="89">
        <f t="shared" si="98"/>
        <v>53901.256963652959</v>
      </c>
      <c r="G964" s="89">
        <f t="shared" si="99"/>
        <v>2000</v>
      </c>
      <c r="H964" s="89">
        <f t="shared" si="101"/>
        <v>51901.256963652959</v>
      </c>
      <c r="I964" s="89">
        <f t="shared" si="100"/>
        <v>0</v>
      </c>
      <c r="J964" s="89">
        <f t="shared" si="102"/>
        <v>6000</v>
      </c>
      <c r="K964" s="87">
        <f t="shared" si="103"/>
        <v>0</v>
      </c>
      <c r="L964" s="47">
        <f t="shared" si="104"/>
        <v>1</v>
      </c>
      <c r="M964" s="82"/>
      <c r="N964" s="46"/>
      <c r="O964" s="16"/>
      <c r="S964" s="12"/>
    </row>
    <row r="965" spans="1:19">
      <c r="A965" s="87">
        <v>926</v>
      </c>
      <c r="B965" s="87">
        <v>39</v>
      </c>
      <c r="C965" s="87">
        <v>1997</v>
      </c>
      <c r="D965" s="88">
        <v>0.23</v>
      </c>
      <c r="E965" s="88">
        <v>0.752688581909423</v>
      </c>
      <c r="F965" s="89">
        <f t="shared" si="98"/>
        <v>6245.4856935215021</v>
      </c>
      <c r="G965" s="89">
        <f t="shared" si="99"/>
        <v>2000</v>
      </c>
      <c r="H965" s="89">
        <f t="shared" si="101"/>
        <v>4245.4856935215021</v>
      </c>
      <c r="I965" s="89">
        <f t="shared" si="100"/>
        <v>0</v>
      </c>
      <c r="J965" s="89">
        <f t="shared" si="102"/>
        <v>6000</v>
      </c>
      <c r="K965" s="87">
        <f t="shared" si="103"/>
        <v>0</v>
      </c>
      <c r="L965" s="47">
        <f t="shared" si="104"/>
        <v>1</v>
      </c>
      <c r="M965" s="82"/>
      <c r="N965" s="46"/>
      <c r="O965" s="16"/>
      <c r="S965" s="12"/>
    </row>
    <row r="966" spans="1:19">
      <c r="A966" s="87">
        <v>927</v>
      </c>
      <c r="B966" s="87">
        <v>40</v>
      </c>
      <c r="C966" s="87">
        <v>1997</v>
      </c>
      <c r="D966" s="88">
        <v>3.4999999999999996E-2</v>
      </c>
      <c r="E966" s="88">
        <v>0.74317795199786396</v>
      </c>
      <c r="F966" s="89">
        <f t="shared" si="98"/>
        <v>950.39999684022848</v>
      </c>
      <c r="G966" s="89">
        <f t="shared" si="99"/>
        <v>0</v>
      </c>
      <c r="H966" s="89">
        <f t="shared" si="101"/>
        <v>950.39999684022848</v>
      </c>
      <c r="I966" s="89">
        <f t="shared" si="100"/>
        <v>0</v>
      </c>
      <c r="J966" s="89">
        <f t="shared" si="102"/>
        <v>0</v>
      </c>
      <c r="K966" s="87">
        <f t="shared" si="103"/>
        <v>1</v>
      </c>
      <c r="L966" s="47">
        <f t="shared" si="104"/>
        <v>0</v>
      </c>
      <c r="M966" s="82"/>
      <c r="N966" s="46"/>
      <c r="O966" s="16"/>
      <c r="S966" s="12"/>
    </row>
    <row r="967" spans="1:19">
      <c r="A967" s="87">
        <v>928</v>
      </c>
      <c r="B967" s="87">
        <v>41</v>
      </c>
      <c r="C967" s="87">
        <v>1997</v>
      </c>
      <c r="D967" s="88">
        <v>0.14000000000000001</v>
      </c>
      <c r="E967" s="88">
        <v>0.67512637726412694</v>
      </c>
      <c r="F967" s="89">
        <f t="shared" si="98"/>
        <v>3801.5999873609144</v>
      </c>
      <c r="G967" s="89">
        <f t="shared" si="99"/>
        <v>0</v>
      </c>
      <c r="H967" s="89">
        <f t="shared" si="101"/>
        <v>3801.5999873609144</v>
      </c>
      <c r="I967" s="89">
        <f t="shared" si="100"/>
        <v>0</v>
      </c>
      <c r="J967" s="89">
        <f t="shared" si="102"/>
        <v>0</v>
      </c>
      <c r="K967" s="87">
        <f t="shared" si="103"/>
        <v>1</v>
      </c>
      <c r="L967" s="47">
        <f t="shared" si="104"/>
        <v>0</v>
      </c>
      <c r="M967" s="82"/>
      <c r="N967" s="46"/>
      <c r="O967" s="16"/>
      <c r="S967" s="12"/>
    </row>
    <row r="968" spans="1:19">
      <c r="A968" s="87">
        <v>929</v>
      </c>
      <c r="B968" s="87">
        <v>42</v>
      </c>
      <c r="C968" s="87">
        <v>1997</v>
      </c>
      <c r="D968" s="88">
        <v>1.52</v>
      </c>
      <c r="E968" s="88">
        <v>0.48856102312371497</v>
      </c>
      <c r="F968" s="89">
        <f t="shared" si="98"/>
        <v>41274.514148489921</v>
      </c>
      <c r="G968" s="89">
        <f t="shared" si="99"/>
        <v>0</v>
      </c>
      <c r="H968" s="89">
        <f t="shared" si="101"/>
        <v>41274.514148489921</v>
      </c>
      <c r="I968" s="89">
        <f t="shared" si="100"/>
        <v>0</v>
      </c>
      <c r="J968" s="89">
        <f t="shared" si="102"/>
        <v>0</v>
      </c>
      <c r="K968" s="87">
        <f t="shared" si="103"/>
        <v>1</v>
      </c>
      <c r="L968" s="47">
        <f t="shared" si="104"/>
        <v>0</v>
      </c>
      <c r="M968" s="82"/>
      <c r="N968" s="46"/>
      <c r="O968" s="16"/>
      <c r="S968" s="12"/>
    </row>
    <row r="969" spans="1:19">
      <c r="A969" s="87">
        <v>930</v>
      </c>
      <c r="B969" s="87">
        <v>43</v>
      </c>
      <c r="C969" s="87">
        <v>1997</v>
      </c>
      <c r="D969" s="88">
        <v>0.02</v>
      </c>
      <c r="E969" s="88">
        <v>0.27754496034682541</v>
      </c>
      <c r="F969" s="89">
        <f t="shared" si="98"/>
        <v>543.08571248013061</v>
      </c>
      <c r="G969" s="89">
        <f t="shared" si="99"/>
        <v>0</v>
      </c>
      <c r="H969" s="89">
        <f t="shared" si="101"/>
        <v>543.08571248013061</v>
      </c>
      <c r="I969" s="89">
        <f t="shared" si="100"/>
        <v>0</v>
      </c>
      <c r="J969" s="89">
        <f t="shared" si="102"/>
        <v>0</v>
      </c>
      <c r="K969" s="87">
        <f t="shared" si="103"/>
        <v>1</v>
      </c>
      <c r="L969" s="47">
        <f t="shared" si="104"/>
        <v>0</v>
      </c>
      <c r="M969" s="82"/>
      <c r="N969" s="46"/>
      <c r="O969" s="16"/>
      <c r="S969" s="12"/>
    </row>
    <row r="970" spans="1:19">
      <c r="A970" s="87">
        <v>931</v>
      </c>
      <c r="B970" s="87">
        <v>44</v>
      </c>
      <c r="C970" s="87">
        <v>1997</v>
      </c>
      <c r="D970" s="88">
        <v>0.4</v>
      </c>
      <c r="E970" s="88">
        <v>0.3005995272524436</v>
      </c>
      <c r="F970" s="89">
        <f t="shared" si="98"/>
        <v>10861.714249602612</v>
      </c>
      <c r="G970" s="89">
        <f t="shared" si="99"/>
        <v>0</v>
      </c>
      <c r="H970" s="89">
        <f t="shared" si="101"/>
        <v>10861.714249602612</v>
      </c>
      <c r="I970" s="89">
        <f t="shared" si="100"/>
        <v>0</v>
      </c>
      <c r="J970" s="89">
        <f t="shared" si="102"/>
        <v>0</v>
      </c>
      <c r="K970" s="87">
        <f t="shared" si="103"/>
        <v>1</v>
      </c>
      <c r="L970" s="47">
        <f t="shared" si="104"/>
        <v>0</v>
      </c>
      <c r="M970" s="82"/>
      <c r="N970" s="46"/>
      <c r="O970" s="16"/>
      <c r="S970" s="12"/>
    </row>
    <row r="971" spans="1:19">
      <c r="A971" s="87">
        <v>932</v>
      </c>
      <c r="B971" s="87">
        <v>45</v>
      </c>
      <c r="C971" s="87">
        <v>1997</v>
      </c>
      <c r="D971" s="88">
        <v>0.1</v>
      </c>
      <c r="E971" s="88">
        <v>0.13671665340385608</v>
      </c>
      <c r="F971" s="89">
        <f t="shared" si="98"/>
        <v>2715.4285624006529</v>
      </c>
      <c r="G971" s="89">
        <f t="shared" si="99"/>
        <v>0</v>
      </c>
      <c r="H971" s="89">
        <f t="shared" si="101"/>
        <v>2715.4285624006529</v>
      </c>
      <c r="I971" s="89">
        <f t="shared" si="100"/>
        <v>0</v>
      </c>
      <c r="J971" s="89">
        <f t="shared" si="102"/>
        <v>0</v>
      </c>
      <c r="K971" s="87">
        <f t="shared" si="103"/>
        <v>1</v>
      </c>
      <c r="L971" s="47">
        <f t="shared" si="104"/>
        <v>0</v>
      </c>
      <c r="M971" s="82"/>
      <c r="N971" s="46"/>
      <c r="O971" s="16"/>
      <c r="S971" s="12"/>
    </row>
    <row r="972" spans="1:19">
      <c r="A972" s="87">
        <v>933</v>
      </c>
      <c r="B972" s="87">
        <v>46</v>
      </c>
      <c r="C972" s="87">
        <v>1997</v>
      </c>
      <c r="D972" s="88">
        <v>0.45500000000000002</v>
      </c>
      <c r="E972" s="88">
        <v>0.12289370066204999</v>
      </c>
      <c r="F972" s="89">
        <f t="shared" si="98"/>
        <v>12355.199958922971</v>
      </c>
      <c r="G972" s="89">
        <f t="shared" si="99"/>
        <v>0</v>
      </c>
      <c r="H972" s="89">
        <f t="shared" si="101"/>
        <v>12355.199958922971</v>
      </c>
      <c r="I972" s="89">
        <f t="shared" si="100"/>
        <v>0</v>
      </c>
      <c r="J972" s="89">
        <f t="shared" si="102"/>
        <v>0</v>
      </c>
      <c r="K972" s="87">
        <f t="shared" si="103"/>
        <v>1</v>
      </c>
      <c r="L972" s="47">
        <f t="shared" si="104"/>
        <v>0</v>
      </c>
      <c r="M972" s="82"/>
      <c r="N972" s="46"/>
      <c r="O972" s="16"/>
      <c r="S972" s="12"/>
    </row>
    <row r="973" spans="1:19">
      <c r="A973" s="87">
        <v>934</v>
      </c>
      <c r="B973" s="87">
        <v>47</v>
      </c>
      <c r="C973" s="87">
        <v>1997</v>
      </c>
      <c r="D973" s="88">
        <v>0.105</v>
      </c>
      <c r="E973" s="88">
        <v>8.5285314873638898E-2</v>
      </c>
      <c r="F973" s="89">
        <f t="shared" si="98"/>
        <v>2851.1999905206858</v>
      </c>
      <c r="G973" s="89">
        <f t="shared" si="99"/>
        <v>0</v>
      </c>
      <c r="H973" s="89">
        <f t="shared" si="101"/>
        <v>2851.1999905206858</v>
      </c>
      <c r="I973" s="89">
        <f t="shared" si="100"/>
        <v>0</v>
      </c>
      <c r="J973" s="89">
        <f t="shared" si="102"/>
        <v>0</v>
      </c>
      <c r="K973" s="87">
        <f t="shared" si="103"/>
        <v>1</v>
      </c>
      <c r="L973" s="47">
        <f t="shared" si="104"/>
        <v>0</v>
      </c>
      <c r="M973" s="82"/>
      <c r="N973" s="46"/>
      <c r="O973" s="16"/>
      <c r="S973" s="12"/>
    </row>
    <row r="974" spans="1:19">
      <c r="A974" s="87">
        <v>935</v>
      </c>
      <c r="B974" s="87">
        <v>48</v>
      </c>
      <c r="C974" s="87">
        <v>1997</v>
      </c>
      <c r="D974" s="88">
        <v>0</v>
      </c>
      <c r="E974" s="88">
        <v>0</v>
      </c>
      <c r="F974" s="89">
        <f t="shared" si="98"/>
        <v>0</v>
      </c>
      <c r="G974" s="89">
        <f t="shared" si="99"/>
        <v>0</v>
      </c>
      <c r="H974" s="89">
        <f t="shared" si="101"/>
        <v>0</v>
      </c>
      <c r="I974" s="89">
        <f t="shared" si="100"/>
        <v>0</v>
      </c>
      <c r="J974" s="89">
        <f t="shared" si="102"/>
        <v>0</v>
      </c>
      <c r="K974" s="87">
        <f t="shared" si="103"/>
        <v>1</v>
      </c>
      <c r="L974" s="47">
        <f t="shared" si="104"/>
        <v>0</v>
      </c>
      <c r="M974" s="82"/>
      <c r="N974" s="46"/>
      <c r="O974" s="16"/>
      <c r="S974" s="12"/>
    </row>
    <row r="975" spans="1:19">
      <c r="A975" s="87">
        <v>936</v>
      </c>
      <c r="B975" s="87">
        <v>49</v>
      </c>
      <c r="C975" s="87">
        <v>1997</v>
      </c>
      <c r="D975" s="88">
        <v>0</v>
      </c>
      <c r="E975" s="88">
        <v>0</v>
      </c>
      <c r="F975" s="89">
        <f t="shared" si="98"/>
        <v>0</v>
      </c>
      <c r="G975" s="89">
        <f t="shared" si="99"/>
        <v>0</v>
      </c>
      <c r="H975" s="89">
        <f t="shared" si="101"/>
        <v>0</v>
      </c>
      <c r="I975" s="89">
        <f t="shared" si="100"/>
        <v>0</v>
      </c>
      <c r="J975" s="89">
        <f t="shared" si="102"/>
        <v>0</v>
      </c>
      <c r="K975" s="87">
        <f t="shared" si="103"/>
        <v>1</v>
      </c>
      <c r="L975" s="47">
        <f t="shared" si="104"/>
        <v>0</v>
      </c>
      <c r="M975" s="82"/>
      <c r="N975" s="46"/>
      <c r="O975" s="16"/>
      <c r="S975" s="12"/>
    </row>
    <row r="976" spans="1:19">
      <c r="A976" s="87">
        <v>937</v>
      </c>
      <c r="B976" s="87">
        <v>50</v>
      </c>
      <c r="C976" s="87">
        <v>1997</v>
      </c>
      <c r="D976" s="88">
        <v>0</v>
      </c>
      <c r="E976" s="88">
        <v>0</v>
      </c>
      <c r="F976" s="89">
        <f t="shared" si="98"/>
        <v>0</v>
      </c>
      <c r="G976" s="89">
        <f t="shared" si="99"/>
        <v>0</v>
      </c>
      <c r="H976" s="89">
        <f t="shared" si="101"/>
        <v>0</v>
      </c>
      <c r="I976" s="89">
        <f t="shared" si="100"/>
        <v>0</v>
      </c>
      <c r="J976" s="89">
        <f t="shared" si="102"/>
        <v>0</v>
      </c>
      <c r="K976" s="87">
        <f t="shared" si="103"/>
        <v>1</v>
      </c>
      <c r="L976" s="47">
        <f t="shared" si="104"/>
        <v>0</v>
      </c>
      <c r="M976" s="82"/>
      <c r="N976" s="46"/>
      <c r="O976" s="16"/>
      <c r="S976" s="12"/>
    </row>
    <row r="977" spans="1:19">
      <c r="A977" s="87">
        <v>938</v>
      </c>
      <c r="B977" s="87">
        <v>51</v>
      </c>
      <c r="C977" s="87">
        <v>1997</v>
      </c>
      <c r="D977" s="88">
        <v>0</v>
      </c>
      <c r="E977" s="88">
        <v>0</v>
      </c>
      <c r="F977" s="89">
        <f t="shared" si="98"/>
        <v>0</v>
      </c>
      <c r="G977" s="89">
        <f t="shared" si="99"/>
        <v>0</v>
      </c>
      <c r="H977" s="89">
        <f t="shared" si="101"/>
        <v>0</v>
      </c>
      <c r="I977" s="89">
        <f t="shared" si="100"/>
        <v>0</v>
      </c>
      <c r="J977" s="89">
        <f t="shared" si="102"/>
        <v>0</v>
      </c>
      <c r="K977" s="87">
        <f t="shared" si="103"/>
        <v>1</v>
      </c>
      <c r="L977" s="47">
        <f t="shared" si="104"/>
        <v>0</v>
      </c>
      <c r="M977" s="82"/>
      <c r="N977" s="46"/>
      <c r="O977" s="16"/>
      <c r="S977" s="12"/>
    </row>
    <row r="978" spans="1:19">
      <c r="A978" s="87">
        <v>939</v>
      </c>
      <c r="B978" s="87">
        <v>52</v>
      </c>
      <c r="C978" s="87">
        <v>1997</v>
      </c>
      <c r="D978" s="88">
        <v>0</v>
      </c>
      <c r="E978" s="88">
        <v>0</v>
      </c>
      <c r="F978" s="89">
        <f t="shared" si="98"/>
        <v>0</v>
      </c>
      <c r="G978" s="89">
        <f t="shared" si="99"/>
        <v>0</v>
      </c>
      <c r="H978" s="89">
        <f t="shared" si="101"/>
        <v>0</v>
      </c>
      <c r="I978" s="89">
        <f t="shared" si="100"/>
        <v>0</v>
      </c>
      <c r="J978" s="89">
        <f t="shared" si="102"/>
        <v>0</v>
      </c>
      <c r="K978" s="87">
        <f t="shared" si="103"/>
        <v>1</v>
      </c>
      <c r="L978" s="47">
        <f t="shared" si="104"/>
        <v>0</v>
      </c>
      <c r="M978" s="82"/>
      <c r="N978" s="46"/>
      <c r="O978" s="16"/>
      <c r="S978" s="12"/>
    </row>
    <row r="979" spans="1:19">
      <c r="A979" s="87">
        <v>940</v>
      </c>
      <c r="B979" s="87">
        <v>1</v>
      </c>
      <c r="C979" s="87">
        <v>1998</v>
      </c>
      <c r="D979" s="88">
        <v>0</v>
      </c>
      <c r="E979" s="88">
        <v>0</v>
      </c>
      <c r="F979" s="89">
        <f t="shared" si="98"/>
        <v>0</v>
      </c>
      <c r="G979" s="89">
        <f t="shared" si="99"/>
        <v>0</v>
      </c>
      <c r="H979" s="89">
        <f t="shared" si="101"/>
        <v>0</v>
      </c>
      <c r="I979" s="89">
        <f t="shared" si="100"/>
        <v>0</v>
      </c>
      <c r="J979" s="89">
        <f t="shared" si="102"/>
        <v>0</v>
      </c>
      <c r="K979" s="87">
        <f t="shared" si="103"/>
        <v>1</v>
      </c>
      <c r="L979" s="47">
        <f t="shared" si="104"/>
        <v>0</v>
      </c>
      <c r="M979" s="82"/>
      <c r="N979" s="46"/>
      <c r="O979" s="16"/>
      <c r="S979" s="12"/>
    </row>
    <row r="980" spans="1:19">
      <c r="A980" s="87">
        <v>941</v>
      </c>
      <c r="B980" s="87">
        <v>2</v>
      </c>
      <c r="C980" s="87">
        <v>1998</v>
      </c>
      <c r="D980" s="88">
        <v>0</v>
      </c>
      <c r="E980" s="88">
        <v>0</v>
      </c>
      <c r="F980" s="89">
        <f t="shared" si="98"/>
        <v>0</v>
      </c>
      <c r="G980" s="89">
        <f t="shared" si="99"/>
        <v>0</v>
      </c>
      <c r="H980" s="89">
        <f t="shared" si="101"/>
        <v>0</v>
      </c>
      <c r="I980" s="89">
        <f t="shared" si="100"/>
        <v>0</v>
      </c>
      <c r="J980" s="89">
        <f t="shared" si="102"/>
        <v>0</v>
      </c>
      <c r="K980" s="87">
        <f t="shared" si="103"/>
        <v>1</v>
      </c>
      <c r="L980" s="47">
        <f t="shared" si="104"/>
        <v>0</v>
      </c>
      <c r="M980" s="82"/>
      <c r="N980" s="46"/>
      <c r="O980" s="16"/>
      <c r="S980" s="12"/>
    </row>
    <row r="981" spans="1:19">
      <c r="A981" s="87">
        <v>942</v>
      </c>
      <c r="B981" s="87">
        <v>3</v>
      </c>
      <c r="C981" s="87">
        <v>1998</v>
      </c>
      <c r="D981" s="88">
        <v>0</v>
      </c>
      <c r="E981" s="88">
        <v>0</v>
      </c>
      <c r="F981" s="89">
        <f t="shared" si="98"/>
        <v>0</v>
      </c>
      <c r="G981" s="89">
        <f t="shared" si="99"/>
        <v>0</v>
      </c>
      <c r="H981" s="89">
        <f t="shared" si="101"/>
        <v>0</v>
      </c>
      <c r="I981" s="89">
        <f t="shared" si="100"/>
        <v>0</v>
      </c>
      <c r="J981" s="89">
        <f t="shared" si="102"/>
        <v>0</v>
      </c>
      <c r="K981" s="87">
        <f t="shared" si="103"/>
        <v>1</v>
      </c>
      <c r="L981" s="47">
        <f t="shared" si="104"/>
        <v>0</v>
      </c>
      <c r="M981" s="82"/>
      <c r="N981" s="46"/>
      <c r="O981" s="16"/>
      <c r="S981" s="12"/>
    </row>
    <row r="982" spans="1:19">
      <c r="A982" s="87">
        <v>943</v>
      </c>
      <c r="B982" s="87">
        <v>4</v>
      </c>
      <c r="C982" s="87">
        <v>1998</v>
      </c>
      <c r="D982" s="88">
        <v>0</v>
      </c>
      <c r="E982" s="88">
        <v>0</v>
      </c>
      <c r="F982" s="89">
        <f t="shared" si="98"/>
        <v>0</v>
      </c>
      <c r="G982" s="89">
        <f t="shared" si="99"/>
        <v>0</v>
      </c>
      <c r="H982" s="89">
        <f t="shared" si="101"/>
        <v>0</v>
      </c>
      <c r="I982" s="89">
        <f t="shared" si="100"/>
        <v>0</v>
      </c>
      <c r="J982" s="89">
        <f t="shared" si="102"/>
        <v>0</v>
      </c>
      <c r="K982" s="87">
        <f t="shared" si="103"/>
        <v>1</v>
      </c>
      <c r="L982" s="47">
        <f t="shared" si="104"/>
        <v>0</v>
      </c>
      <c r="M982" s="82"/>
      <c r="N982" s="46"/>
      <c r="O982" s="16"/>
      <c r="S982" s="12"/>
    </row>
    <row r="983" spans="1:19">
      <c r="A983" s="87">
        <v>944</v>
      </c>
      <c r="B983" s="87">
        <v>5</v>
      </c>
      <c r="C983" s="87">
        <v>1998</v>
      </c>
      <c r="D983" s="88">
        <v>0</v>
      </c>
      <c r="E983" s="88">
        <v>0</v>
      </c>
      <c r="F983" s="89">
        <f t="shared" si="98"/>
        <v>0</v>
      </c>
      <c r="G983" s="89">
        <f t="shared" si="99"/>
        <v>0</v>
      </c>
      <c r="H983" s="89">
        <f t="shared" si="101"/>
        <v>0</v>
      </c>
      <c r="I983" s="89">
        <f t="shared" si="100"/>
        <v>0</v>
      </c>
      <c r="J983" s="89">
        <f t="shared" si="102"/>
        <v>0</v>
      </c>
      <c r="K983" s="87">
        <f t="shared" si="103"/>
        <v>1</v>
      </c>
      <c r="L983" s="47">
        <f t="shared" si="104"/>
        <v>0</v>
      </c>
      <c r="M983" s="82"/>
      <c r="N983" s="46"/>
      <c r="O983" s="16"/>
      <c r="S983" s="12"/>
    </row>
    <row r="984" spans="1:19">
      <c r="A984" s="87">
        <v>945</v>
      </c>
      <c r="B984" s="87">
        <v>6</v>
      </c>
      <c r="C984" s="87">
        <v>1998</v>
      </c>
      <c r="D984" s="88">
        <v>0</v>
      </c>
      <c r="E984" s="88">
        <v>0</v>
      </c>
      <c r="F984" s="89">
        <f t="shared" si="98"/>
        <v>0</v>
      </c>
      <c r="G984" s="89">
        <f t="shared" si="99"/>
        <v>0</v>
      </c>
      <c r="H984" s="89">
        <f t="shared" si="101"/>
        <v>0</v>
      </c>
      <c r="I984" s="89">
        <f t="shared" si="100"/>
        <v>0</v>
      </c>
      <c r="J984" s="89">
        <f t="shared" si="102"/>
        <v>0</v>
      </c>
      <c r="K984" s="87">
        <f t="shared" si="103"/>
        <v>1</v>
      </c>
      <c r="L984" s="47">
        <f t="shared" si="104"/>
        <v>0</v>
      </c>
      <c r="M984" s="82"/>
      <c r="N984" s="46"/>
      <c r="O984" s="16"/>
      <c r="S984" s="12"/>
    </row>
    <row r="985" spans="1:19">
      <c r="A985" s="87">
        <v>946</v>
      </c>
      <c r="B985" s="87">
        <v>7</v>
      </c>
      <c r="C985" s="87">
        <v>1998</v>
      </c>
      <c r="D985" s="88">
        <v>0</v>
      </c>
      <c r="E985" s="88">
        <v>0</v>
      </c>
      <c r="F985" s="89">
        <f t="shared" si="98"/>
        <v>0</v>
      </c>
      <c r="G985" s="89">
        <f t="shared" si="99"/>
        <v>0</v>
      </c>
      <c r="H985" s="89">
        <f t="shared" si="101"/>
        <v>0</v>
      </c>
      <c r="I985" s="89">
        <f t="shared" si="100"/>
        <v>0</v>
      </c>
      <c r="J985" s="89">
        <f t="shared" si="102"/>
        <v>0</v>
      </c>
      <c r="K985" s="87">
        <f t="shared" si="103"/>
        <v>1</v>
      </c>
      <c r="L985" s="47">
        <f t="shared" si="104"/>
        <v>0</v>
      </c>
      <c r="M985" s="82"/>
      <c r="N985" s="46"/>
      <c r="O985" s="16"/>
      <c r="S985" s="12"/>
    </row>
    <row r="986" spans="1:19">
      <c r="A986" s="87">
        <v>947</v>
      </c>
      <c r="B986" s="87">
        <v>8</v>
      </c>
      <c r="C986" s="87">
        <v>1998</v>
      </c>
      <c r="D986" s="88">
        <v>0</v>
      </c>
      <c r="E986" s="88">
        <v>0</v>
      </c>
      <c r="F986" s="89">
        <f t="shared" si="98"/>
        <v>0</v>
      </c>
      <c r="G986" s="89">
        <f t="shared" si="99"/>
        <v>0</v>
      </c>
      <c r="H986" s="89">
        <f t="shared" si="101"/>
        <v>0</v>
      </c>
      <c r="I986" s="89">
        <f t="shared" si="100"/>
        <v>0</v>
      </c>
      <c r="J986" s="89">
        <f t="shared" si="102"/>
        <v>0</v>
      </c>
      <c r="K986" s="87">
        <f t="shared" si="103"/>
        <v>1</v>
      </c>
      <c r="L986" s="47">
        <f t="shared" si="104"/>
        <v>0</v>
      </c>
      <c r="M986" s="82"/>
      <c r="N986" s="46"/>
      <c r="O986" s="16"/>
      <c r="S986" s="12"/>
    </row>
    <row r="987" spans="1:19">
      <c r="A987" s="87">
        <v>948</v>
      </c>
      <c r="B987" s="87">
        <v>9</v>
      </c>
      <c r="C987" s="87">
        <v>1998</v>
      </c>
      <c r="D987" s="88">
        <v>0</v>
      </c>
      <c r="E987" s="88">
        <v>0</v>
      </c>
      <c r="F987" s="89">
        <f t="shared" si="98"/>
        <v>0</v>
      </c>
      <c r="G987" s="89">
        <f t="shared" si="99"/>
        <v>0</v>
      </c>
      <c r="H987" s="89">
        <f t="shared" si="101"/>
        <v>0</v>
      </c>
      <c r="I987" s="89">
        <f t="shared" si="100"/>
        <v>0</v>
      </c>
      <c r="J987" s="89">
        <f t="shared" si="102"/>
        <v>0</v>
      </c>
      <c r="K987" s="87">
        <f t="shared" si="103"/>
        <v>1</v>
      </c>
      <c r="L987" s="47">
        <f t="shared" si="104"/>
        <v>0</v>
      </c>
      <c r="M987" s="82"/>
      <c r="N987" s="46"/>
      <c r="O987" s="16"/>
      <c r="S987" s="12"/>
    </row>
    <row r="988" spans="1:19">
      <c r="A988" s="87">
        <v>949</v>
      </c>
      <c r="B988" s="87">
        <v>10</v>
      </c>
      <c r="C988" s="87">
        <v>1998</v>
      </c>
      <c r="D988" s="88">
        <v>0</v>
      </c>
      <c r="E988" s="88">
        <v>0</v>
      </c>
      <c r="F988" s="89">
        <f t="shared" si="98"/>
        <v>0</v>
      </c>
      <c r="G988" s="89">
        <f t="shared" si="99"/>
        <v>0</v>
      </c>
      <c r="H988" s="89">
        <f t="shared" si="101"/>
        <v>0</v>
      </c>
      <c r="I988" s="89">
        <f t="shared" si="100"/>
        <v>0</v>
      </c>
      <c r="J988" s="89">
        <f t="shared" si="102"/>
        <v>0</v>
      </c>
      <c r="K988" s="87">
        <f t="shared" si="103"/>
        <v>1</v>
      </c>
      <c r="L988" s="47">
        <f t="shared" si="104"/>
        <v>0</v>
      </c>
      <c r="M988" s="82"/>
      <c r="N988" s="46"/>
      <c r="O988" s="16"/>
      <c r="S988" s="12"/>
    </row>
    <row r="989" spans="1:19">
      <c r="A989" s="87">
        <v>950</v>
      </c>
      <c r="B989" s="87">
        <v>11</v>
      </c>
      <c r="C989" s="87">
        <v>1998</v>
      </c>
      <c r="D989" s="88">
        <v>0.10500000000000001</v>
      </c>
      <c r="E989" s="88">
        <v>0.1218409053875333</v>
      </c>
      <c r="F989" s="89">
        <f t="shared" si="98"/>
        <v>2851.1999905206858</v>
      </c>
      <c r="G989" s="89">
        <f t="shared" si="99"/>
        <v>0</v>
      </c>
      <c r="H989" s="89">
        <f t="shared" si="101"/>
        <v>2851.1999905206858</v>
      </c>
      <c r="I989" s="89">
        <f t="shared" si="100"/>
        <v>0</v>
      </c>
      <c r="J989" s="89">
        <f t="shared" si="102"/>
        <v>0</v>
      </c>
      <c r="K989" s="87">
        <f t="shared" si="103"/>
        <v>1</v>
      </c>
      <c r="L989" s="47">
        <f t="shared" si="104"/>
        <v>0</v>
      </c>
      <c r="M989" s="82"/>
      <c r="N989" s="46"/>
      <c r="O989" s="16"/>
      <c r="S989" s="12"/>
    </row>
    <row r="990" spans="1:19">
      <c r="A990" s="87">
        <v>951</v>
      </c>
      <c r="B990" s="87">
        <v>12</v>
      </c>
      <c r="C990" s="87">
        <v>1998</v>
      </c>
      <c r="D990" s="88">
        <v>0.39500000000000002</v>
      </c>
      <c r="E990" s="88">
        <v>0.32593051147857455</v>
      </c>
      <c r="F990" s="89">
        <f t="shared" si="98"/>
        <v>10725.94282148258</v>
      </c>
      <c r="G990" s="89">
        <f t="shared" si="99"/>
        <v>0</v>
      </c>
      <c r="H990" s="89">
        <f t="shared" si="101"/>
        <v>10725.94282148258</v>
      </c>
      <c r="I990" s="89">
        <f t="shared" si="100"/>
        <v>0</v>
      </c>
      <c r="J990" s="89">
        <f t="shared" si="102"/>
        <v>0</v>
      </c>
      <c r="K990" s="87">
        <f t="shared" si="103"/>
        <v>1</v>
      </c>
      <c r="L990" s="47">
        <f t="shared" si="104"/>
        <v>0</v>
      </c>
      <c r="M990" s="82"/>
      <c r="N990" s="46"/>
      <c r="O990" s="16"/>
      <c r="S990" s="12"/>
    </row>
    <row r="991" spans="1:19">
      <c r="A991" s="87">
        <v>952</v>
      </c>
      <c r="B991" s="87">
        <v>13</v>
      </c>
      <c r="C991" s="87">
        <v>1998</v>
      </c>
      <c r="D991" s="88">
        <v>1.6800000000000002</v>
      </c>
      <c r="E991" s="88">
        <v>0.60916810961486889</v>
      </c>
      <c r="F991" s="89">
        <f t="shared" si="98"/>
        <v>45619.199848330973</v>
      </c>
      <c r="G991" s="89">
        <f t="shared" si="99"/>
        <v>2000</v>
      </c>
      <c r="H991" s="89">
        <f t="shared" si="101"/>
        <v>43619.199848330973</v>
      </c>
      <c r="I991" s="89">
        <f t="shared" si="100"/>
        <v>0</v>
      </c>
      <c r="J991" s="89">
        <f t="shared" si="102"/>
        <v>6000</v>
      </c>
      <c r="K991" s="87">
        <f t="shared" si="103"/>
        <v>0</v>
      </c>
      <c r="L991" s="47">
        <f t="shared" si="104"/>
        <v>1</v>
      </c>
      <c r="M991" s="82"/>
      <c r="N991" s="46"/>
      <c r="O991" s="16"/>
      <c r="S991" s="12"/>
    </row>
    <row r="992" spans="1:19">
      <c r="A992" s="87">
        <v>953</v>
      </c>
      <c r="B992" s="87">
        <v>14</v>
      </c>
      <c r="C992" s="87">
        <v>1998</v>
      </c>
      <c r="D992" s="88">
        <v>2.1599999999999997</v>
      </c>
      <c r="E992" s="88">
        <v>0.47751692864679096</v>
      </c>
      <c r="F992" s="89">
        <f t="shared" si="98"/>
        <v>58653.256947854097</v>
      </c>
      <c r="G992" s="89">
        <f t="shared" si="99"/>
        <v>2000</v>
      </c>
      <c r="H992" s="89">
        <f t="shared" si="101"/>
        <v>56653.256947854097</v>
      </c>
      <c r="I992" s="89">
        <f t="shared" si="100"/>
        <v>0</v>
      </c>
      <c r="J992" s="89">
        <f t="shared" si="102"/>
        <v>6000</v>
      </c>
      <c r="K992" s="87">
        <f t="shared" si="103"/>
        <v>0</v>
      </c>
      <c r="L992" s="47">
        <f t="shared" si="104"/>
        <v>1</v>
      </c>
      <c r="M992" s="82"/>
      <c r="N992" s="46"/>
      <c r="O992" s="16"/>
      <c r="S992" s="12"/>
    </row>
    <row r="993" spans="1:19">
      <c r="A993" s="87">
        <v>954</v>
      </c>
      <c r="B993" s="87">
        <v>15</v>
      </c>
      <c r="C993" s="87">
        <v>1998</v>
      </c>
      <c r="D993" s="88">
        <v>0.70500000000000007</v>
      </c>
      <c r="E993" s="88">
        <v>0.75753818820368901</v>
      </c>
      <c r="F993" s="89">
        <f t="shared" si="98"/>
        <v>19143.771364924603</v>
      </c>
      <c r="G993" s="89">
        <f t="shared" si="99"/>
        <v>2000</v>
      </c>
      <c r="H993" s="89">
        <f t="shared" si="101"/>
        <v>17143.771364924603</v>
      </c>
      <c r="I993" s="89">
        <f t="shared" si="100"/>
        <v>0</v>
      </c>
      <c r="J993" s="89">
        <f t="shared" si="102"/>
        <v>6000</v>
      </c>
      <c r="K993" s="87">
        <f t="shared" si="103"/>
        <v>0</v>
      </c>
      <c r="L993" s="47">
        <f t="shared" si="104"/>
        <v>1</v>
      </c>
      <c r="M993" s="82"/>
      <c r="N993" s="46"/>
      <c r="O993" s="16"/>
      <c r="S993" s="12"/>
    </row>
    <row r="994" spans="1:19">
      <c r="A994" s="87">
        <v>955</v>
      </c>
      <c r="B994" s="87">
        <v>16</v>
      </c>
      <c r="C994" s="87">
        <v>1998</v>
      </c>
      <c r="D994" s="88">
        <v>0.16</v>
      </c>
      <c r="E994" s="88">
        <v>0.73685157405156099</v>
      </c>
      <c r="F994" s="89">
        <f t="shared" si="98"/>
        <v>4344.6856998410449</v>
      </c>
      <c r="G994" s="89">
        <f t="shared" si="99"/>
        <v>2000</v>
      </c>
      <c r="H994" s="89">
        <f t="shared" si="101"/>
        <v>2344.6856998410449</v>
      </c>
      <c r="I994" s="89">
        <f t="shared" si="100"/>
        <v>0</v>
      </c>
      <c r="J994" s="89">
        <f t="shared" si="102"/>
        <v>6000</v>
      </c>
      <c r="K994" s="87">
        <f t="shared" si="103"/>
        <v>0</v>
      </c>
      <c r="L994" s="47">
        <f t="shared" si="104"/>
        <v>1</v>
      </c>
      <c r="M994" s="82"/>
      <c r="N994" s="46"/>
      <c r="O994" s="16"/>
      <c r="S994" s="12"/>
    </row>
    <row r="995" spans="1:19">
      <c r="A995" s="87">
        <v>956</v>
      </c>
      <c r="B995" s="87">
        <v>17</v>
      </c>
      <c r="C995" s="87">
        <v>1998</v>
      </c>
      <c r="D995" s="88">
        <v>0.55499999999999994</v>
      </c>
      <c r="E995" s="88">
        <v>1.0400484241360008</v>
      </c>
      <c r="F995" s="89">
        <f t="shared" si="98"/>
        <v>15070.628521323621</v>
      </c>
      <c r="G995" s="89">
        <f t="shared" si="99"/>
        <v>2000</v>
      </c>
      <c r="H995" s="89">
        <f t="shared" si="101"/>
        <v>13070.628521323621</v>
      </c>
      <c r="I995" s="89">
        <f t="shared" si="100"/>
        <v>0</v>
      </c>
      <c r="J995" s="89">
        <f t="shared" si="102"/>
        <v>6000</v>
      </c>
      <c r="K995" s="87">
        <f t="shared" si="103"/>
        <v>0</v>
      </c>
      <c r="L995" s="47">
        <f t="shared" si="104"/>
        <v>1</v>
      </c>
      <c r="M995" s="82"/>
      <c r="N995" s="46"/>
      <c r="O995" s="16"/>
      <c r="S995" s="12"/>
    </row>
    <row r="996" spans="1:19">
      <c r="A996" s="87">
        <v>957</v>
      </c>
      <c r="B996" s="87">
        <v>18</v>
      </c>
      <c r="C996" s="87">
        <v>1998</v>
      </c>
      <c r="D996" s="88">
        <v>0.51</v>
      </c>
      <c r="E996" s="88">
        <v>1.100352754783152</v>
      </c>
      <c r="F996" s="89">
        <f t="shared" si="98"/>
        <v>13848.685668243332</v>
      </c>
      <c r="G996" s="89">
        <f t="shared" si="99"/>
        <v>2000</v>
      </c>
      <c r="H996" s="89">
        <f t="shared" si="101"/>
        <v>11848.685668243332</v>
      </c>
      <c r="I996" s="89">
        <f t="shared" si="100"/>
        <v>0</v>
      </c>
      <c r="J996" s="89">
        <f t="shared" si="102"/>
        <v>6000</v>
      </c>
      <c r="K996" s="87">
        <f t="shared" si="103"/>
        <v>0</v>
      </c>
      <c r="L996" s="47">
        <f t="shared" si="104"/>
        <v>1</v>
      </c>
      <c r="M996" s="82"/>
      <c r="N996" s="46"/>
      <c r="O996" s="16"/>
      <c r="S996" s="12"/>
    </row>
    <row r="997" spans="1:19">
      <c r="A997" s="87">
        <v>958</v>
      </c>
      <c r="B997" s="87">
        <v>19</v>
      </c>
      <c r="C997" s="87">
        <v>1998</v>
      </c>
      <c r="D997" s="88">
        <v>1.4499999999999997</v>
      </c>
      <c r="E997" s="88">
        <v>1.2177015735610939</v>
      </c>
      <c r="F997" s="89">
        <f t="shared" si="98"/>
        <v>39373.714154809459</v>
      </c>
      <c r="G997" s="89">
        <f t="shared" si="99"/>
        <v>2000</v>
      </c>
      <c r="H997" s="89">
        <f t="shared" si="101"/>
        <v>37373.714154809459</v>
      </c>
      <c r="I997" s="89">
        <f t="shared" si="100"/>
        <v>0</v>
      </c>
      <c r="J997" s="89">
        <f t="shared" si="102"/>
        <v>6000</v>
      </c>
      <c r="K997" s="87">
        <f t="shared" si="103"/>
        <v>0</v>
      </c>
      <c r="L997" s="47">
        <f t="shared" si="104"/>
        <v>1</v>
      </c>
      <c r="M997" s="82"/>
      <c r="N997" s="46"/>
      <c r="O997" s="16"/>
      <c r="S997" s="12"/>
    </row>
    <row r="998" spans="1:19">
      <c r="A998" s="87">
        <v>959</v>
      </c>
      <c r="B998" s="87">
        <v>20</v>
      </c>
      <c r="C998" s="87">
        <v>1998</v>
      </c>
      <c r="D998" s="88">
        <v>0.82500000000000007</v>
      </c>
      <c r="E998" s="88">
        <v>1.3915448804703878</v>
      </c>
      <c r="F998" s="89">
        <f t="shared" si="98"/>
        <v>22402.285639805388</v>
      </c>
      <c r="G998" s="89">
        <f t="shared" si="99"/>
        <v>2000</v>
      </c>
      <c r="H998" s="89">
        <f t="shared" si="101"/>
        <v>20402.285639805388</v>
      </c>
      <c r="I998" s="89">
        <f t="shared" si="100"/>
        <v>0</v>
      </c>
      <c r="J998" s="89">
        <f t="shared" si="102"/>
        <v>6000</v>
      </c>
      <c r="K998" s="87">
        <f t="shared" si="103"/>
        <v>0</v>
      </c>
      <c r="L998" s="47">
        <f t="shared" si="104"/>
        <v>1</v>
      </c>
      <c r="M998" s="82"/>
      <c r="N998" s="46"/>
      <c r="O998" s="16"/>
      <c r="S998" s="12"/>
    </row>
    <row r="999" spans="1:19">
      <c r="A999" s="87">
        <v>960</v>
      </c>
      <c r="B999" s="87">
        <v>21</v>
      </c>
      <c r="C999" s="87">
        <v>1998</v>
      </c>
      <c r="D999" s="88">
        <v>0.185</v>
      </c>
      <c r="E999" s="88">
        <v>1.3518090537392651</v>
      </c>
      <c r="F999" s="89">
        <f t="shared" si="98"/>
        <v>5023.5428404412078</v>
      </c>
      <c r="G999" s="89">
        <f t="shared" si="99"/>
        <v>2000</v>
      </c>
      <c r="H999" s="89">
        <f t="shared" si="101"/>
        <v>3023.5428404412078</v>
      </c>
      <c r="I999" s="89">
        <f t="shared" si="100"/>
        <v>0</v>
      </c>
      <c r="J999" s="89">
        <f t="shared" si="102"/>
        <v>6000</v>
      </c>
      <c r="K999" s="87">
        <f t="shared" si="103"/>
        <v>0</v>
      </c>
      <c r="L999" s="47">
        <f t="shared" si="104"/>
        <v>1</v>
      </c>
      <c r="M999" s="82"/>
      <c r="N999" s="46"/>
      <c r="O999" s="16"/>
      <c r="S999" s="12"/>
    </row>
    <row r="1000" spans="1:19">
      <c r="A1000" s="87">
        <v>961</v>
      </c>
      <c r="B1000" s="87">
        <v>22</v>
      </c>
      <c r="C1000" s="87">
        <v>1998</v>
      </c>
      <c r="D1000" s="88">
        <v>1.4750000000000001</v>
      </c>
      <c r="E1000" s="88">
        <v>1.3720090537186609</v>
      </c>
      <c r="F1000" s="89">
        <f t="shared" ref="F1000:F1063" si="105">D1000*$F$10*43560/12/0.133680556</f>
        <v>40052.571295409638</v>
      </c>
      <c r="G1000" s="89">
        <f t="shared" ref="G1000:G1063" si="106">IF(AND(B1000&gt;=$F$11,B1000&lt;=$G$11),$F$14,0)</f>
        <v>2000</v>
      </c>
      <c r="H1000" s="89">
        <f t="shared" si="101"/>
        <v>38052.571295409638</v>
      </c>
      <c r="I1000" s="89">
        <f t="shared" ref="I1000:I1063" si="107">IF(B1000&gt;43,0,IF(AND(H1000&gt;=0,(I999-H1000)&lt;=0),0,IF(H1000&lt;=0,ABS(H1000)+I999,I999-H1000)))</f>
        <v>0</v>
      </c>
      <c r="J1000" s="89">
        <f t="shared" si="102"/>
        <v>6000</v>
      </c>
      <c r="K1000" s="87">
        <f t="shared" si="103"/>
        <v>0</v>
      </c>
      <c r="L1000" s="47">
        <f t="shared" si="104"/>
        <v>1</v>
      </c>
      <c r="M1000" s="82"/>
      <c r="N1000" s="46"/>
      <c r="O1000" s="16"/>
      <c r="S1000" s="12"/>
    </row>
    <row r="1001" spans="1:19">
      <c r="A1001" s="87">
        <v>962</v>
      </c>
      <c r="B1001" s="87">
        <v>23</v>
      </c>
      <c r="C1001" s="87">
        <v>1998</v>
      </c>
      <c r="D1001" s="88">
        <v>0.02</v>
      </c>
      <c r="E1001" s="88">
        <v>1.041301180040235</v>
      </c>
      <c r="F1001" s="89">
        <f t="shared" si="105"/>
        <v>543.08571248013061</v>
      </c>
      <c r="G1001" s="89">
        <f t="shared" si="106"/>
        <v>2000</v>
      </c>
      <c r="H1001" s="89">
        <f t="shared" ref="H1001:H1064" si="108">F1001-G1001</f>
        <v>-1456.9142875198695</v>
      </c>
      <c r="I1001" s="89">
        <f t="shared" si="107"/>
        <v>1456.9142875198695</v>
      </c>
      <c r="J1001" s="89">
        <f t="shared" ref="J1001:J1064" si="109">IF(L1001=0,0,IF(J1000+H1001&lt;=0,0,IF(J1000+H1001&gt;=$F$13,$F$13,J1000+H1001)))</f>
        <v>4543.0857124801305</v>
      </c>
      <c r="K1001" s="87">
        <f t="shared" ref="K1001:K1064" si="110">IF(AND(J1001&gt;0,G1001&lt;=$F$13),0,1)</f>
        <v>0</v>
      </c>
      <c r="L1001" s="47">
        <f t="shared" ref="L1001:L1064" si="111">IF(OR(B1001&gt;43,B1001&gt;$G$11,B1001&lt;$F$11),0,1)</f>
        <v>1</v>
      </c>
      <c r="M1001" s="82"/>
      <c r="N1001" s="46"/>
      <c r="O1001" s="16"/>
      <c r="S1001" s="12"/>
    </row>
    <row r="1002" spans="1:19">
      <c r="A1002" s="87">
        <v>963</v>
      </c>
      <c r="B1002" s="87">
        <v>24</v>
      </c>
      <c r="C1002" s="87">
        <v>1998</v>
      </c>
      <c r="D1002" s="88">
        <v>0.92999999999999994</v>
      </c>
      <c r="E1002" s="88">
        <v>1.108966140601138</v>
      </c>
      <c r="F1002" s="89">
        <f t="shared" si="105"/>
        <v>25253.485630326071</v>
      </c>
      <c r="G1002" s="89">
        <f t="shared" si="106"/>
        <v>2000</v>
      </c>
      <c r="H1002" s="89">
        <f t="shared" si="108"/>
        <v>23253.485630326071</v>
      </c>
      <c r="I1002" s="89">
        <f t="shared" si="107"/>
        <v>0</v>
      </c>
      <c r="J1002" s="89">
        <f t="shared" si="109"/>
        <v>6000</v>
      </c>
      <c r="K1002" s="87">
        <f t="shared" si="110"/>
        <v>0</v>
      </c>
      <c r="L1002" s="47">
        <f t="shared" si="111"/>
        <v>1</v>
      </c>
      <c r="M1002" s="82"/>
      <c r="N1002" s="46"/>
      <c r="O1002" s="16"/>
      <c r="S1002" s="12"/>
    </row>
    <row r="1003" spans="1:19">
      <c r="A1003" s="87">
        <v>964</v>
      </c>
      <c r="B1003" s="87">
        <v>25</v>
      </c>
      <c r="C1003" s="87">
        <v>1998</v>
      </c>
      <c r="D1003" s="88">
        <v>1.355</v>
      </c>
      <c r="E1003" s="88">
        <v>1.3464338568943539</v>
      </c>
      <c r="F1003" s="89">
        <f t="shared" si="105"/>
        <v>36794.057020528846</v>
      </c>
      <c r="G1003" s="89">
        <f t="shared" si="106"/>
        <v>2000</v>
      </c>
      <c r="H1003" s="89">
        <f t="shared" si="108"/>
        <v>34794.057020528846</v>
      </c>
      <c r="I1003" s="89">
        <f t="shared" si="107"/>
        <v>0</v>
      </c>
      <c r="J1003" s="89">
        <f t="shared" si="109"/>
        <v>6000</v>
      </c>
      <c r="K1003" s="87">
        <f t="shared" si="110"/>
        <v>0</v>
      </c>
      <c r="L1003" s="47">
        <f t="shared" si="111"/>
        <v>1</v>
      </c>
      <c r="M1003" s="82"/>
      <c r="N1003" s="46"/>
      <c r="O1003" s="16"/>
      <c r="S1003" s="12"/>
    </row>
    <row r="1004" spans="1:19">
      <c r="A1004" s="87">
        <v>965</v>
      </c>
      <c r="B1004" s="87">
        <v>26</v>
      </c>
      <c r="C1004" s="87">
        <v>1998</v>
      </c>
      <c r="D1004" s="88">
        <v>4.2</v>
      </c>
      <c r="E1004" s="88">
        <v>1.4352633843628031</v>
      </c>
      <c r="F1004" s="89">
        <f t="shared" si="105"/>
        <v>114047.99962082742</v>
      </c>
      <c r="G1004" s="89">
        <f t="shared" si="106"/>
        <v>2000</v>
      </c>
      <c r="H1004" s="89">
        <f t="shared" si="108"/>
        <v>112047.99962082742</v>
      </c>
      <c r="I1004" s="89">
        <f t="shared" si="107"/>
        <v>0</v>
      </c>
      <c r="J1004" s="89">
        <f t="shared" si="109"/>
        <v>6000</v>
      </c>
      <c r="K1004" s="87">
        <f t="shared" si="110"/>
        <v>0</v>
      </c>
      <c r="L1004" s="47">
        <f t="shared" si="111"/>
        <v>1</v>
      </c>
      <c r="M1004" s="82"/>
      <c r="N1004" s="46"/>
      <c r="O1004" s="16"/>
      <c r="S1004" s="12"/>
    </row>
    <row r="1005" spans="1:19">
      <c r="A1005" s="87">
        <v>966</v>
      </c>
      <c r="B1005" s="87">
        <v>27</v>
      </c>
      <c r="C1005" s="87">
        <v>1998</v>
      </c>
      <c r="D1005" s="88">
        <v>0.6</v>
      </c>
      <c r="E1005" s="88">
        <v>1.4097763765147842</v>
      </c>
      <c r="F1005" s="89">
        <f t="shared" si="105"/>
        <v>16292.571374403919</v>
      </c>
      <c r="G1005" s="89">
        <f t="shared" si="106"/>
        <v>2000</v>
      </c>
      <c r="H1005" s="89">
        <f t="shared" si="108"/>
        <v>14292.571374403919</v>
      </c>
      <c r="I1005" s="89">
        <f t="shared" si="107"/>
        <v>0</v>
      </c>
      <c r="J1005" s="89">
        <f t="shared" si="109"/>
        <v>6000</v>
      </c>
      <c r="K1005" s="87">
        <f t="shared" si="110"/>
        <v>0</v>
      </c>
      <c r="L1005" s="47">
        <f t="shared" si="111"/>
        <v>1</v>
      </c>
      <c r="M1005" s="82"/>
      <c r="N1005" s="46"/>
      <c r="O1005" s="16"/>
      <c r="S1005" s="12"/>
    </row>
    <row r="1006" spans="1:19">
      <c r="A1006" s="87">
        <v>967</v>
      </c>
      <c r="B1006" s="87">
        <v>28</v>
      </c>
      <c r="C1006" s="87">
        <v>1998</v>
      </c>
      <c r="D1006" s="88">
        <v>0.01</v>
      </c>
      <c r="E1006" s="88">
        <v>1.3692999986033139</v>
      </c>
      <c r="F1006" s="89">
        <f t="shared" si="105"/>
        <v>271.5428562400653</v>
      </c>
      <c r="G1006" s="89">
        <f t="shared" si="106"/>
        <v>2000</v>
      </c>
      <c r="H1006" s="89">
        <f t="shared" si="108"/>
        <v>-1728.4571437599348</v>
      </c>
      <c r="I1006" s="89">
        <f t="shared" si="107"/>
        <v>1728.4571437599348</v>
      </c>
      <c r="J1006" s="89">
        <f t="shared" si="109"/>
        <v>4271.5428562400648</v>
      </c>
      <c r="K1006" s="87">
        <f t="shared" si="110"/>
        <v>0</v>
      </c>
      <c r="L1006" s="47">
        <f t="shared" si="111"/>
        <v>1</v>
      </c>
      <c r="M1006" s="82"/>
      <c r="N1006" s="46"/>
      <c r="O1006" s="16"/>
      <c r="S1006" s="12"/>
    </row>
    <row r="1007" spans="1:19">
      <c r="A1007" s="87">
        <v>968</v>
      </c>
      <c r="B1007" s="87">
        <v>29</v>
      </c>
      <c r="C1007" s="87">
        <v>1998</v>
      </c>
      <c r="D1007" s="88">
        <v>1.99</v>
      </c>
      <c r="E1007" s="88">
        <v>1.49264566776884</v>
      </c>
      <c r="F1007" s="89">
        <f t="shared" si="105"/>
        <v>54037.02839177299</v>
      </c>
      <c r="G1007" s="89">
        <f t="shared" si="106"/>
        <v>2000</v>
      </c>
      <c r="H1007" s="89">
        <f t="shared" si="108"/>
        <v>52037.02839177299</v>
      </c>
      <c r="I1007" s="89">
        <f t="shared" si="107"/>
        <v>0</v>
      </c>
      <c r="J1007" s="89">
        <f t="shared" si="109"/>
        <v>6000</v>
      </c>
      <c r="K1007" s="87">
        <f t="shared" si="110"/>
        <v>0</v>
      </c>
      <c r="L1007" s="47">
        <f t="shared" si="111"/>
        <v>1</v>
      </c>
      <c r="M1007" s="82"/>
      <c r="N1007" s="46"/>
      <c r="O1007" s="16"/>
      <c r="S1007" s="12"/>
    </row>
    <row r="1008" spans="1:19">
      <c r="A1008" s="87">
        <v>969</v>
      </c>
      <c r="B1008" s="87">
        <v>30</v>
      </c>
      <c r="C1008" s="87">
        <v>1998</v>
      </c>
      <c r="D1008" s="88">
        <v>2.5000000000000001E-2</v>
      </c>
      <c r="E1008" s="88">
        <v>1.34087007737247</v>
      </c>
      <c r="F1008" s="89">
        <f t="shared" si="105"/>
        <v>678.85714060016323</v>
      </c>
      <c r="G1008" s="89">
        <f t="shared" si="106"/>
        <v>2000</v>
      </c>
      <c r="H1008" s="89">
        <f t="shared" si="108"/>
        <v>-1321.1428593998367</v>
      </c>
      <c r="I1008" s="89">
        <f t="shared" si="107"/>
        <v>1321.1428593998367</v>
      </c>
      <c r="J1008" s="89">
        <f t="shared" si="109"/>
        <v>4678.8571406001629</v>
      </c>
      <c r="K1008" s="87">
        <f t="shared" si="110"/>
        <v>0</v>
      </c>
      <c r="L1008" s="47">
        <f t="shared" si="111"/>
        <v>1</v>
      </c>
      <c r="M1008" s="82"/>
      <c r="N1008" s="46"/>
      <c r="O1008" s="16"/>
      <c r="S1008" s="12"/>
    </row>
    <row r="1009" spans="1:19">
      <c r="A1009" s="87">
        <v>970</v>
      </c>
      <c r="B1009" s="87">
        <v>31</v>
      </c>
      <c r="C1009" s="87">
        <v>1998</v>
      </c>
      <c r="D1009" s="88">
        <v>0.05</v>
      </c>
      <c r="E1009" s="88">
        <v>1.431427163894275</v>
      </c>
      <c r="F1009" s="89">
        <f t="shared" si="105"/>
        <v>1357.7142812003265</v>
      </c>
      <c r="G1009" s="89">
        <f t="shared" si="106"/>
        <v>2000</v>
      </c>
      <c r="H1009" s="89">
        <f t="shared" si="108"/>
        <v>-642.28571879967353</v>
      </c>
      <c r="I1009" s="89">
        <f t="shared" si="107"/>
        <v>1963.4285781995102</v>
      </c>
      <c r="J1009" s="89">
        <f t="shared" si="109"/>
        <v>4036.5714218004896</v>
      </c>
      <c r="K1009" s="87">
        <f t="shared" si="110"/>
        <v>0</v>
      </c>
      <c r="L1009" s="47">
        <f t="shared" si="111"/>
        <v>1</v>
      </c>
      <c r="M1009" s="82"/>
      <c r="N1009" s="46"/>
      <c r="O1009" s="16"/>
      <c r="S1009" s="12"/>
    </row>
    <row r="1010" spans="1:19">
      <c r="A1010" s="87">
        <v>971</v>
      </c>
      <c r="B1010" s="87">
        <v>32</v>
      </c>
      <c r="C1010" s="87">
        <v>1998</v>
      </c>
      <c r="D1010" s="88">
        <v>2.6949999999999994</v>
      </c>
      <c r="E1010" s="88">
        <v>1.0482677154661999</v>
      </c>
      <c r="F1010" s="89">
        <f t="shared" si="105"/>
        <v>73180.799756697568</v>
      </c>
      <c r="G1010" s="89">
        <f t="shared" si="106"/>
        <v>2000</v>
      </c>
      <c r="H1010" s="89">
        <f t="shared" si="108"/>
        <v>71180.799756697568</v>
      </c>
      <c r="I1010" s="89">
        <f t="shared" si="107"/>
        <v>0</v>
      </c>
      <c r="J1010" s="89">
        <f t="shared" si="109"/>
        <v>6000</v>
      </c>
      <c r="K1010" s="87">
        <f t="shared" si="110"/>
        <v>0</v>
      </c>
      <c r="L1010" s="47">
        <f t="shared" si="111"/>
        <v>1</v>
      </c>
      <c r="M1010" s="82"/>
      <c r="N1010" s="46"/>
      <c r="O1010" s="16"/>
      <c r="S1010" s="12"/>
    </row>
    <row r="1011" spans="1:19">
      <c r="A1011" s="87">
        <v>972</v>
      </c>
      <c r="B1011" s="87">
        <v>33</v>
      </c>
      <c r="C1011" s="87">
        <v>1998</v>
      </c>
      <c r="D1011" s="88">
        <v>0.17</v>
      </c>
      <c r="E1011" s="88">
        <v>1.246466534161675</v>
      </c>
      <c r="F1011" s="89">
        <f t="shared" si="105"/>
        <v>4616.2285560811106</v>
      </c>
      <c r="G1011" s="89">
        <f t="shared" si="106"/>
        <v>2000</v>
      </c>
      <c r="H1011" s="89">
        <f t="shared" si="108"/>
        <v>2616.2285560811106</v>
      </c>
      <c r="I1011" s="89">
        <f t="shared" si="107"/>
        <v>0</v>
      </c>
      <c r="J1011" s="89">
        <f t="shared" si="109"/>
        <v>6000</v>
      </c>
      <c r="K1011" s="87">
        <f t="shared" si="110"/>
        <v>0</v>
      </c>
      <c r="L1011" s="47">
        <f t="shared" si="111"/>
        <v>1</v>
      </c>
      <c r="M1011" s="82"/>
      <c r="N1011" s="46"/>
      <c r="O1011" s="16"/>
      <c r="S1011" s="12"/>
    </row>
    <row r="1012" spans="1:19">
      <c r="A1012" s="87">
        <v>973</v>
      </c>
      <c r="B1012" s="87">
        <v>34</v>
      </c>
      <c r="C1012" s="87">
        <v>1998</v>
      </c>
      <c r="D1012" s="88">
        <v>2.96</v>
      </c>
      <c r="E1012" s="88">
        <v>1.1632122035379331</v>
      </c>
      <c r="F1012" s="89">
        <f t="shared" si="105"/>
        <v>80376.685447059324</v>
      </c>
      <c r="G1012" s="89">
        <f t="shared" si="106"/>
        <v>2000</v>
      </c>
      <c r="H1012" s="89">
        <f t="shared" si="108"/>
        <v>78376.685447059324</v>
      </c>
      <c r="I1012" s="89">
        <f t="shared" si="107"/>
        <v>0</v>
      </c>
      <c r="J1012" s="89">
        <f t="shared" si="109"/>
        <v>6000</v>
      </c>
      <c r="K1012" s="87">
        <f t="shared" si="110"/>
        <v>0</v>
      </c>
      <c r="L1012" s="47">
        <f t="shared" si="111"/>
        <v>1</v>
      </c>
      <c r="M1012" s="82"/>
      <c r="N1012" s="46"/>
      <c r="O1012" s="16"/>
      <c r="S1012" s="12"/>
    </row>
    <row r="1013" spans="1:19">
      <c r="A1013" s="87">
        <v>974</v>
      </c>
      <c r="B1013" s="87">
        <v>35</v>
      </c>
      <c r="C1013" s="87">
        <v>1998</v>
      </c>
      <c r="D1013" s="88">
        <v>0.17499999999999999</v>
      </c>
      <c r="E1013" s="88">
        <v>1.1265157468824498</v>
      </c>
      <c r="F1013" s="89">
        <f t="shared" si="105"/>
        <v>4751.9999842011421</v>
      </c>
      <c r="G1013" s="89">
        <f t="shared" si="106"/>
        <v>2000</v>
      </c>
      <c r="H1013" s="89">
        <f t="shared" si="108"/>
        <v>2751.9999842011421</v>
      </c>
      <c r="I1013" s="89">
        <f t="shared" si="107"/>
        <v>0</v>
      </c>
      <c r="J1013" s="89">
        <f t="shared" si="109"/>
        <v>6000</v>
      </c>
      <c r="K1013" s="87">
        <f t="shared" si="110"/>
        <v>0</v>
      </c>
      <c r="L1013" s="47">
        <f t="shared" si="111"/>
        <v>1</v>
      </c>
      <c r="M1013" s="82"/>
      <c r="N1013" s="46"/>
      <c r="O1013" s="16"/>
      <c r="S1013" s="12"/>
    </row>
    <row r="1014" spans="1:19">
      <c r="A1014" s="87">
        <v>975</v>
      </c>
      <c r="B1014" s="87">
        <v>36</v>
      </c>
      <c r="C1014" s="87">
        <v>1998</v>
      </c>
      <c r="D1014" s="88">
        <v>0</v>
      </c>
      <c r="E1014" s="88">
        <v>1.1668110224318999</v>
      </c>
      <c r="F1014" s="89">
        <f t="shared" si="105"/>
        <v>0</v>
      </c>
      <c r="G1014" s="89">
        <f t="shared" si="106"/>
        <v>2000</v>
      </c>
      <c r="H1014" s="89">
        <f t="shared" si="108"/>
        <v>-2000</v>
      </c>
      <c r="I1014" s="89">
        <f t="shared" si="107"/>
        <v>2000</v>
      </c>
      <c r="J1014" s="89">
        <f t="shared" si="109"/>
        <v>4000</v>
      </c>
      <c r="K1014" s="87">
        <f t="shared" si="110"/>
        <v>0</v>
      </c>
      <c r="L1014" s="47">
        <f t="shared" si="111"/>
        <v>1</v>
      </c>
      <c r="M1014" s="82"/>
      <c r="N1014" s="46"/>
      <c r="O1014" s="16"/>
      <c r="S1014" s="12"/>
    </row>
    <row r="1015" spans="1:19">
      <c r="A1015" s="87">
        <v>976</v>
      </c>
      <c r="B1015" s="87">
        <v>37</v>
      </c>
      <c r="C1015" s="87">
        <v>1998</v>
      </c>
      <c r="D1015" s="88">
        <v>5.0000000000000001E-3</v>
      </c>
      <c r="E1015" s="88">
        <v>1.0375059044535551</v>
      </c>
      <c r="F1015" s="89">
        <f t="shared" si="105"/>
        <v>135.77142812003265</v>
      </c>
      <c r="G1015" s="89">
        <f t="shared" si="106"/>
        <v>2000</v>
      </c>
      <c r="H1015" s="89">
        <f t="shared" si="108"/>
        <v>-1864.2285718799674</v>
      </c>
      <c r="I1015" s="89">
        <f t="shared" si="107"/>
        <v>3864.2285718799676</v>
      </c>
      <c r="J1015" s="89">
        <f t="shared" si="109"/>
        <v>2135.7714281200324</v>
      </c>
      <c r="K1015" s="87">
        <f t="shared" si="110"/>
        <v>0</v>
      </c>
      <c r="L1015" s="47">
        <f t="shared" si="111"/>
        <v>1</v>
      </c>
      <c r="M1015" s="82"/>
      <c r="N1015" s="46"/>
      <c r="O1015" s="16"/>
      <c r="S1015" s="12"/>
    </row>
    <row r="1016" spans="1:19">
      <c r="A1016" s="87">
        <v>977</v>
      </c>
      <c r="B1016" s="87">
        <v>38</v>
      </c>
      <c r="C1016" s="87">
        <v>1998</v>
      </c>
      <c r="D1016" s="88">
        <v>0.57499999999999996</v>
      </c>
      <c r="E1016" s="88">
        <v>1.0798122036230011</v>
      </c>
      <c r="F1016" s="89">
        <f t="shared" si="105"/>
        <v>15613.714233803752</v>
      </c>
      <c r="G1016" s="89">
        <f t="shared" si="106"/>
        <v>2000</v>
      </c>
      <c r="H1016" s="89">
        <f t="shared" si="108"/>
        <v>13613.714233803752</v>
      </c>
      <c r="I1016" s="89">
        <f t="shared" si="107"/>
        <v>0</v>
      </c>
      <c r="J1016" s="89">
        <f t="shared" si="109"/>
        <v>6000</v>
      </c>
      <c r="K1016" s="87">
        <f t="shared" si="110"/>
        <v>0</v>
      </c>
      <c r="L1016" s="47">
        <f t="shared" si="111"/>
        <v>1</v>
      </c>
      <c r="M1016" s="82"/>
      <c r="N1016" s="46"/>
      <c r="O1016" s="16"/>
      <c r="S1016" s="12"/>
    </row>
    <row r="1017" spans="1:19">
      <c r="A1017" s="87">
        <v>978</v>
      </c>
      <c r="B1017" s="87">
        <v>39</v>
      </c>
      <c r="C1017" s="87">
        <v>1998</v>
      </c>
      <c r="D1017" s="88">
        <v>0.505</v>
      </c>
      <c r="E1017" s="88">
        <v>0.72066889690271307</v>
      </c>
      <c r="F1017" s="89">
        <f t="shared" si="105"/>
        <v>13712.914240123297</v>
      </c>
      <c r="G1017" s="89">
        <f t="shared" si="106"/>
        <v>2000</v>
      </c>
      <c r="H1017" s="89">
        <f t="shared" si="108"/>
        <v>11712.914240123297</v>
      </c>
      <c r="I1017" s="89">
        <f t="shared" si="107"/>
        <v>0</v>
      </c>
      <c r="J1017" s="89">
        <f t="shared" si="109"/>
        <v>6000</v>
      </c>
      <c r="K1017" s="87">
        <f t="shared" si="110"/>
        <v>0</v>
      </c>
      <c r="L1017" s="47">
        <f t="shared" si="111"/>
        <v>1</v>
      </c>
      <c r="M1017" s="82"/>
      <c r="N1017" s="46"/>
      <c r="O1017" s="16"/>
      <c r="S1017" s="12"/>
    </row>
    <row r="1018" spans="1:19">
      <c r="A1018" s="87">
        <v>979</v>
      </c>
      <c r="B1018" s="87">
        <v>40</v>
      </c>
      <c r="C1018" s="87">
        <v>1998</v>
      </c>
      <c r="D1018" s="88">
        <v>0.255</v>
      </c>
      <c r="E1018" s="88">
        <v>0.62318267652970794</v>
      </c>
      <c r="F1018" s="89">
        <f t="shared" si="105"/>
        <v>6924.3428341216659</v>
      </c>
      <c r="G1018" s="89">
        <f t="shared" si="106"/>
        <v>0</v>
      </c>
      <c r="H1018" s="89">
        <f t="shared" si="108"/>
        <v>6924.3428341216659</v>
      </c>
      <c r="I1018" s="89">
        <f t="shared" si="107"/>
        <v>0</v>
      </c>
      <c r="J1018" s="89">
        <f t="shared" si="109"/>
        <v>0</v>
      </c>
      <c r="K1018" s="87">
        <f t="shared" si="110"/>
        <v>1</v>
      </c>
      <c r="L1018" s="47">
        <f t="shared" si="111"/>
        <v>0</v>
      </c>
      <c r="M1018" s="82"/>
      <c r="N1018" s="46"/>
      <c r="O1018" s="16"/>
      <c r="S1018" s="12"/>
    </row>
    <row r="1019" spans="1:19">
      <c r="A1019" s="87">
        <v>980</v>
      </c>
      <c r="B1019" s="87">
        <v>41</v>
      </c>
      <c r="C1019" s="87">
        <v>1998</v>
      </c>
      <c r="D1019" s="88">
        <v>0.15500000000000003</v>
      </c>
      <c r="E1019" s="88">
        <v>0.49809055067304997</v>
      </c>
      <c r="F1019" s="89">
        <f t="shared" si="105"/>
        <v>4208.9142717210125</v>
      </c>
      <c r="G1019" s="89">
        <f t="shared" si="106"/>
        <v>0</v>
      </c>
      <c r="H1019" s="89">
        <f t="shared" si="108"/>
        <v>4208.9142717210125</v>
      </c>
      <c r="I1019" s="89">
        <f t="shared" si="107"/>
        <v>0</v>
      </c>
      <c r="J1019" s="89">
        <f t="shared" si="109"/>
        <v>0</v>
      </c>
      <c r="K1019" s="87">
        <f t="shared" si="110"/>
        <v>1</v>
      </c>
      <c r="L1019" s="47">
        <f t="shared" si="111"/>
        <v>0</v>
      </c>
      <c r="M1019" s="82"/>
      <c r="N1019" s="46"/>
      <c r="O1019" s="16"/>
      <c r="S1019" s="12"/>
    </row>
    <row r="1020" spans="1:19">
      <c r="A1020" s="87">
        <v>981</v>
      </c>
      <c r="B1020" s="87">
        <v>42</v>
      </c>
      <c r="C1020" s="87">
        <v>1998</v>
      </c>
      <c r="D1020" s="88">
        <v>1.55</v>
      </c>
      <c r="E1020" s="88">
        <v>0.44573897592329903</v>
      </c>
      <c r="F1020" s="89">
        <f t="shared" si="105"/>
        <v>42089.142717210118</v>
      </c>
      <c r="G1020" s="89">
        <f t="shared" si="106"/>
        <v>0</v>
      </c>
      <c r="H1020" s="89">
        <f t="shared" si="108"/>
        <v>42089.142717210118</v>
      </c>
      <c r="I1020" s="89">
        <f t="shared" si="107"/>
        <v>0</v>
      </c>
      <c r="J1020" s="89">
        <f t="shared" si="109"/>
        <v>0</v>
      </c>
      <c r="K1020" s="87">
        <f t="shared" si="110"/>
        <v>1</v>
      </c>
      <c r="L1020" s="47">
        <f t="shared" si="111"/>
        <v>0</v>
      </c>
      <c r="M1020" s="82"/>
      <c r="N1020" s="46"/>
      <c r="O1020" s="16"/>
      <c r="S1020" s="12"/>
    </row>
    <row r="1021" spans="1:19">
      <c r="A1021" s="87">
        <v>982</v>
      </c>
      <c r="B1021" s="87">
        <v>43</v>
      </c>
      <c r="C1021" s="87">
        <v>1998</v>
      </c>
      <c r="D1021" s="88">
        <v>5.0000000000000001E-3</v>
      </c>
      <c r="E1021" s="88">
        <v>0.45243464520780796</v>
      </c>
      <c r="F1021" s="89">
        <f t="shared" si="105"/>
        <v>135.77142812003265</v>
      </c>
      <c r="G1021" s="89">
        <f t="shared" si="106"/>
        <v>0</v>
      </c>
      <c r="H1021" s="89">
        <f t="shared" si="108"/>
        <v>135.77142812003265</v>
      </c>
      <c r="I1021" s="89">
        <f t="shared" si="107"/>
        <v>0</v>
      </c>
      <c r="J1021" s="89">
        <f t="shared" si="109"/>
        <v>0</v>
      </c>
      <c r="K1021" s="87">
        <f t="shared" si="110"/>
        <v>1</v>
      </c>
      <c r="L1021" s="47">
        <f t="shared" si="111"/>
        <v>0</v>
      </c>
      <c r="M1021" s="82"/>
      <c r="N1021" s="46"/>
      <c r="O1021" s="16"/>
      <c r="S1021" s="12"/>
    </row>
    <row r="1022" spans="1:19">
      <c r="A1022" s="87">
        <v>983</v>
      </c>
      <c r="B1022" s="87">
        <v>44</v>
      </c>
      <c r="C1022" s="87">
        <v>1998</v>
      </c>
      <c r="D1022" s="88">
        <v>0.5</v>
      </c>
      <c r="E1022" s="88">
        <v>0.3549130705041304</v>
      </c>
      <c r="F1022" s="89">
        <f t="shared" si="105"/>
        <v>13577.142812003265</v>
      </c>
      <c r="G1022" s="89">
        <f t="shared" si="106"/>
        <v>0</v>
      </c>
      <c r="H1022" s="89">
        <f t="shared" si="108"/>
        <v>13577.142812003265</v>
      </c>
      <c r="I1022" s="89">
        <f t="shared" si="107"/>
        <v>0</v>
      </c>
      <c r="J1022" s="89">
        <f t="shared" si="109"/>
        <v>0</v>
      </c>
      <c r="K1022" s="87">
        <f t="shared" si="110"/>
        <v>1</v>
      </c>
      <c r="L1022" s="47">
        <f t="shared" si="111"/>
        <v>0</v>
      </c>
      <c r="M1022" s="82"/>
      <c r="N1022" s="46"/>
      <c r="O1022" s="16"/>
      <c r="S1022" s="12"/>
    </row>
    <row r="1023" spans="1:19">
      <c r="A1023" s="87">
        <v>984</v>
      </c>
      <c r="B1023" s="87">
        <v>45</v>
      </c>
      <c r="C1023" s="87">
        <v>1998</v>
      </c>
      <c r="D1023" s="88">
        <v>0</v>
      </c>
      <c r="E1023" s="88">
        <v>0.19671433050801282</v>
      </c>
      <c r="F1023" s="89">
        <f t="shared" si="105"/>
        <v>0</v>
      </c>
      <c r="G1023" s="89">
        <f t="shared" si="106"/>
        <v>0</v>
      </c>
      <c r="H1023" s="89">
        <f t="shared" si="108"/>
        <v>0</v>
      </c>
      <c r="I1023" s="89">
        <f t="shared" si="107"/>
        <v>0</v>
      </c>
      <c r="J1023" s="89">
        <f t="shared" si="109"/>
        <v>0</v>
      </c>
      <c r="K1023" s="87">
        <f t="shared" si="110"/>
        <v>1</v>
      </c>
      <c r="L1023" s="47">
        <f t="shared" si="111"/>
        <v>0</v>
      </c>
      <c r="M1023" s="82"/>
      <c r="N1023" s="46"/>
      <c r="O1023" s="16"/>
      <c r="S1023" s="12"/>
    </row>
    <row r="1024" spans="1:19">
      <c r="A1024" s="87">
        <v>985</v>
      </c>
      <c r="B1024" s="87">
        <v>46</v>
      </c>
      <c r="C1024" s="87">
        <v>1998</v>
      </c>
      <c r="D1024" s="88">
        <v>1.17</v>
      </c>
      <c r="E1024" s="88">
        <v>0.1692591336856234</v>
      </c>
      <c r="F1024" s="89">
        <f t="shared" si="105"/>
        <v>31770.514180087637</v>
      </c>
      <c r="G1024" s="89">
        <f t="shared" si="106"/>
        <v>0</v>
      </c>
      <c r="H1024" s="89">
        <f t="shared" si="108"/>
        <v>31770.514180087637</v>
      </c>
      <c r="I1024" s="89">
        <f t="shared" si="107"/>
        <v>0</v>
      </c>
      <c r="J1024" s="89">
        <f t="shared" si="109"/>
        <v>0</v>
      </c>
      <c r="K1024" s="87">
        <f t="shared" si="110"/>
        <v>1</v>
      </c>
      <c r="L1024" s="47">
        <f t="shared" si="111"/>
        <v>0</v>
      </c>
      <c r="M1024" s="82"/>
      <c r="N1024" s="46"/>
      <c r="O1024" s="16"/>
      <c r="S1024" s="12"/>
    </row>
    <row r="1025" spans="1:19">
      <c r="A1025" s="87">
        <v>986</v>
      </c>
      <c r="B1025" s="87">
        <v>47</v>
      </c>
      <c r="C1025" s="87">
        <v>1998</v>
      </c>
      <c r="D1025" s="88">
        <v>0.16500000000000001</v>
      </c>
      <c r="E1025" s="88">
        <v>0.16559098408306569</v>
      </c>
      <c r="F1025" s="89">
        <f t="shared" si="105"/>
        <v>4480.4571279610782</v>
      </c>
      <c r="G1025" s="89">
        <f t="shared" si="106"/>
        <v>0</v>
      </c>
      <c r="H1025" s="89">
        <f t="shared" si="108"/>
        <v>4480.4571279610782</v>
      </c>
      <c r="I1025" s="89">
        <f t="shared" si="107"/>
        <v>0</v>
      </c>
      <c r="J1025" s="89">
        <f t="shared" si="109"/>
        <v>0</v>
      </c>
      <c r="K1025" s="87">
        <f t="shared" si="110"/>
        <v>1</v>
      </c>
      <c r="L1025" s="47">
        <f t="shared" si="111"/>
        <v>0</v>
      </c>
      <c r="M1025" s="82"/>
      <c r="N1025" s="46"/>
      <c r="O1025" s="16"/>
      <c r="S1025" s="12"/>
    </row>
    <row r="1026" spans="1:19">
      <c r="A1026" s="87">
        <v>987</v>
      </c>
      <c r="B1026" s="87">
        <v>48</v>
      </c>
      <c r="C1026" s="87">
        <v>1998</v>
      </c>
      <c r="D1026" s="88">
        <v>0</v>
      </c>
      <c r="E1026" s="88">
        <v>0</v>
      </c>
      <c r="F1026" s="89">
        <f t="shared" si="105"/>
        <v>0</v>
      </c>
      <c r="G1026" s="89">
        <f t="shared" si="106"/>
        <v>0</v>
      </c>
      <c r="H1026" s="89">
        <f t="shared" si="108"/>
        <v>0</v>
      </c>
      <c r="I1026" s="89">
        <f t="shared" si="107"/>
        <v>0</v>
      </c>
      <c r="J1026" s="89">
        <f t="shared" si="109"/>
        <v>0</v>
      </c>
      <c r="K1026" s="87">
        <f t="shared" si="110"/>
        <v>1</v>
      </c>
      <c r="L1026" s="47">
        <f t="shared" si="111"/>
        <v>0</v>
      </c>
      <c r="M1026" s="82"/>
      <c r="N1026" s="46"/>
      <c r="O1026" s="16"/>
      <c r="S1026" s="12"/>
    </row>
    <row r="1027" spans="1:19">
      <c r="A1027" s="87">
        <v>988</v>
      </c>
      <c r="B1027" s="87">
        <v>49</v>
      </c>
      <c r="C1027" s="87">
        <v>1998</v>
      </c>
      <c r="D1027" s="88">
        <v>0</v>
      </c>
      <c r="E1027" s="88">
        <v>0</v>
      </c>
      <c r="F1027" s="89">
        <f t="shared" si="105"/>
        <v>0</v>
      </c>
      <c r="G1027" s="89">
        <f t="shared" si="106"/>
        <v>0</v>
      </c>
      <c r="H1027" s="89">
        <f t="shared" si="108"/>
        <v>0</v>
      </c>
      <c r="I1027" s="89">
        <f t="shared" si="107"/>
        <v>0</v>
      </c>
      <c r="J1027" s="89">
        <f t="shared" si="109"/>
        <v>0</v>
      </c>
      <c r="K1027" s="87">
        <f t="shared" si="110"/>
        <v>1</v>
      </c>
      <c r="L1027" s="47">
        <f t="shared" si="111"/>
        <v>0</v>
      </c>
      <c r="M1027" s="82"/>
      <c r="N1027" s="46"/>
      <c r="O1027" s="16"/>
      <c r="S1027" s="12"/>
    </row>
    <row r="1028" spans="1:19">
      <c r="A1028" s="87">
        <v>989</v>
      </c>
      <c r="B1028" s="87">
        <v>50</v>
      </c>
      <c r="C1028" s="87">
        <v>1998</v>
      </c>
      <c r="D1028" s="88">
        <v>0</v>
      </c>
      <c r="E1028" s="88">
        <v>0</v>
      </c>
      <c r="F1028" s="89">
        <f t="shared" si="105"/>
        <v>0</v>
      </c>
      <c r="G1028" s="89">
        <f t="shared" si="106"/>
        <v>0</v>
      </c>
      <c r="H1028" s="89">
        <f t="shared" si="108"/>
        <v>0</v>
      </c>
      <c r="I1028" s="89">
        <f t="shared" si="107"/>
        <v>0</v>
      </c>
      <c r="J1028" s="89">
        <f t="shared" si="109"/>
        <v>0</v>
      </c>
      <c r="K1028" s="87">
        <f t="shared" si="110"/>
        <v>1</v>
      </c>
      <c r="L1028" s="47">
        <f t="shared" si="111"/>
        <v>0</v>
      </c>
      <c r="M1028" s="82"/>
      <c r="N1028" s="46"/>
      <c r="O1028" s="16"/>
      <c r="S1028" s="12"/>
    </row>
    <row r="1029" spans="1:19">
      <c r="A1029" s="87">
        <v>990</v>
      </c>
      <c r="B1029" s="87">
        <v>51</v>
      </c>
      <c r="C1029" s="87">
        <v>1998</v>
      </c>
      <c r="D1029" s="88">
        <v>0</v>
      </c>
      <c r="E1029" s="88">
        <v>0</v>
      </c>
      <c r="F1029" s="89">
        <f t="shared" si="105"/>
        <v>0</v>
      </c>
      <c r="G1029" s="89">
        <f t="shared" si="106"/>
        <v>0</v>
      </c>
      <c r="H1029" s="89">
        <f t="shared" si="108"/>
        <v>0</v>
      </c>
      <c r="I1029" s="89">
        <f t="shared" si="107"/>
        <v>0</v>
      </c>
      <c r="J1029" s="89">
        <f t="shared" si="109"/>
        <v>0</v>
      </c>
      <c r="K1029" s="87">
        <f t="shared" si="110"/>
        <v>1</v>
      </c>
      <c r="L1029" s="47">
        <f t="shared" si="111"/>
        <v>0</v>
      </c>
      <c r="M1029" s="82"/>
      <c r="N1029" s="46"/>
      <c r="O1029" s="16"/>
      <c r="S1029" s="12"/>
    </row>
    <row r="1030" spans="1:19">
      <c r="A1030" s="87">
        <v>991</v>
      </c>
      <c r="B1030" s="87">
        <v>52</v>
      </c>
      <c r="C1030" s="87">
        <v>1998</v>
      </c>
      <c r="D1030" s="88">
        <v>0</v>
      </c>
      <c r="E1030" s="88">
        <v>0</v>
      </c>
      <c r="F1030" s="89">
        <f t="shared" si="105"/>
        <v>0</v>
      </c>
      <c r="G1030" s="89">
        <f t="shared" si="106"/>
        <v>0</v>
      </c>
      <c r="H1030" s="89">
        <f t="shared" si="108"/>
        <v>0</v>
      </c>
      <c r="I1030" s="89">
        <f t="shared" si="107"/>
        <v>0</v>
      </c>
      <c r="J1030" s="89">
        <f t="shared" si="109"/>
        <v>0</v>
      </c>
      <c r="K1030" s="87">
        <f t="shared" si="110"/>
        <v>1</v>
      </c>
      <c r="L1030" s="47">
        <f t="shared" si="111"/>
        <v>0</v>
      </c>
      <c r="M1030" s="82"/>
      <c r="N1030" s="46"/>
      <c r="O1030" s="16"/>
      <c r="S1030" s="12"/>
    </row>
    <row r="1031" spans="1:19">
      <c r="A1031" s="87">
        <v>992</v>
      </c>
      <c r="B1031" s="87">
        <v>53</v>
      </c>
      <c r="C1031" s="87">
        <v>1998</v>
      </c>
      <c r="D1031" s="88">
        <v>0</v>
      </c>
      <c r="E1031" s="88">
        <v>0</v>
      </c>
      <c r="F1031" s="89">
        <f t="shared" si="105"/>
        <v>0</v>
      </c>
      <c r="G1031" s="89">
        <f t="shared" si="106"/>
        <v>0</v>
      </c>
      <c r="H1031" s="89">
        <f t="shared" si="108"/>
        <v>0</v>
      </c>
      <c r="I1031" s="89">
        <f t="shared" si="107"/>
        <v>0</v>
      </c>
      <c r="J1031" s="89">
        <f t="shared" si="109"/>
        <v>0</v>
      </c>
      <c r="K1031" s="87">
        <f t="shared" si="110"/>
        <v>1</v>
      </c>
      <c r="L1031" s="47">
        <f t="shared" si="111"/>
        <v>0</v>
      </c>
      <c r="M1031" s="82"/>
      <c r="N1031" s="46"/>
      <c r="O1031" s="16"/>
      <c r="S1031" s="12"/>
    </row>
    <row r="1032" spans="1:19">
      <c r="A1032" s="87">
        <v>993</v>
      </c>
      <c r="B1032" s="87">
        <v>1</v>
      </c>
      <c r="C1032" s="87">
        <v>1999</v>
      </c>
      <c r="D1032" s="88">
        <v>0</v>
      </c>
      <c r="E1032" s="88">
        <v>0</v>
      </c>
      <c r="F1032" s="89">
        <f t="shared" si="105"/>
        <v>0</v>
      </c>
      <c r="G1032" s="89">
        <f t="shared" si="106"/>
        <v>0</v>
      </c>
      <c r="H1032" s="89">
        <f t="shared" si="108"/>
        <v>0</v>
      </c>
      <c r="I1032" s="89">
        <f t="shared" si="107"/>
        <v>0</v>
      </c>
      <c r="J1032" s="89">
        <f t="shared" si="109"/>
        <v>0</v>
      </c>
      <c r="K1032" s="87">
        <f t="shared" si="110"/>
        <v>1</v>
      </c>
      <c r="L1032" s="47">
        <f t="shared" si="111"/>
        <v>0</v>
      </c>
      <c r="M1032" s="82"/>
      <c r="N1032" s="46"/>
      <c r="O1032" s="16"/>
      <c r="S1032" s="12"/>
    </row>
    <row r="1033" spans="1:19">
      <c r="A1033" s="87">
        <v>994</v>
      </c>
      <c r="B1033" s="87">
        <v>2</v>
      </c>
      <c r="C1033" s="87">
        <v>1999</v>
      </c>
      <c r="D1033" s="88">
        <v>0</v>
      </c>
      <c r="E1033" s="88">
        <v>0</v>
      </c>
      <c r="F1033" s="89">
        <f t="shared" si="105"/>
        <v>0</v>
      </c>
      <c r="G1033" s="89">
        <f t="shared" si="106"/>
        <v>0</v>
      </c>
      <c r="H1033" s="89">
        <f t="shared" si="108"/>
        <v>0</v>
      </c>
      <c r="I1033" s="89">
        <f t="shared" si="107"/>
        <v>0</v>
      </c>
      <c r="J1033" s="89">
        <f t="shared" si="109"/>
        <v>0</v>
      </c>
      <c r="K1033" s="87">
        <f t="shared" si="110"/>
        <v>1</v>
      </c>
      <c r="L1033" s="47">
        <f t="shared" si="111"/>
        <v>0</v>
      </c>
      <c r="M1033" s="82"/>
      <c r="N1033" s="46"/>
      <c r="O1033" s="16"/>
      <c r="S1033" s="12"/>
    </row>
    <row r="1034" spans="1:19">
      <c r="A1034" s="87">
        <v>995</v>
      </c>
      <c r="B1034" s="87">
        <v>3</v>
      </c>
      <c r="C1034" s="87">
        <v>1999</v>
      </c>
      <c r="D1034" s="88">
        <v>0</v>
      </c>
      <c r="E1034" s="88">
        <v>0</v>
      </c>
      <c r="F1034" s="89">
        <f t="shared" si="105"/>
        <v>0</v>
      </c>
      <c r="G1034" s="89">
        <f t="shared" si="106"/>
        <v>0</v>
      </c>
      <c r="H1034" s="89">
        <f t="shared" si="108"/>
        <v>0</v>
      </c>
      <c r="I1034" s="89">
        <f t="shared" si="107"/>
        <v>0</v>
      </c>
      <c r="J1034" s="89">
        <f t="shared" si="109"/>
        <v>0</v>
      </c>
      <c r="K1034" s="87">
        <f t="shared" si="110"/>
        <v>1</v>
      </c>
      <c r="L1034" s="47">
        <f t="shared" si="111"/>
        <v>0</v>
      </c>
      <c r="M1034" s="82"/>
      <c r="N1034" s="46"/>
      <c r="O1034" s="16"/>
      <c r="S1034" s="12"/>
    </row>
    <row r="1035" spans="1:19">
      <c r="A1035" s="87">
        <v>996</v>
      </c>
      <c r="B1035" s="87">
        <v>4</v>
      </c>
      <c r="C1035" s="87">
        <v>1999</v>
      </c>
      <c r="D1035" s="88">
        <v>0</v>
      </c>
      <c r="E1035" s="88">
        <v>0</v>
      </c>
      <c r="F1035" s="89">
        <f t="shared" si="105"/>
        <v>0</v>
      </c>
      <c r="G1035" s="89">
        <f t="shared" si="106"/>
        <v>0</v>
      </c>
      <c r="H1035" s="89">
        <f t="shared" si="108"/>
        <v>0</v>
      </c>
      <c r="I1035" s="89">
        <f t="shared" si="107"/>
        <v>0</v>
      </c>
      <c r="J1035" s="89">
        <f t="shared" si="109"/>
        <v>0</v>
      </c>
      <c r="K1035" s="87">
        <f t="shared" si="110"/>
        <v>1</v>
      </c>
      <c r="L1035" s="47">
        <f t="shared" si="111"/>
        <v>0</v>
      </c>
      <c r="M1035" s="82"/>
      <c r="N1035" s="46"/>
      <c r="O1035" s="16"/>
      <c r="S1035" s="12"/>
    </row>
    <row r="1036" spans="1:19">
      <c r="A1036" s="87">
        <v>997</v>
      </c>
      <c r="B1036" s="87">
        <v>5</v>
      </c>
      <c r="C1036" s="87">
        <v>1999</v>
      </c>
      <c r="D1036" s="88">
        <v>0</v>
      </c>
      <c r="E1036" s="88">
        <v>0</v>
      </c>
      <c r="F1036" s="89">
        <f t="shared" si="105"/>
        <v>0</v>
      </c>
      <c r="G1036" s="89">
        <f t="shared" si="106"/>
        <v>0</v>
      </c>
      <c r="H1036" s="89">
        <f t="shared" si="108"/>
        <v>0</v>
      </c>
      <c r="I1036" s="89">
        <f t="shared" si="107"/>
        <v>0</v>
      </c>
      <c r="J1036" s="89">
        <f t="shared" si="109"/>
        <v>0</v>
      </c>
      <c r="K1036" s="87">
        <f t="shared" si="110"/>
        <v>1</v>
      </c>
      <c r="L1036" s="47">
        <f t="shared" si="111"/>
        <v>0</v>
      </c>
      <c r="M1036" s="82"/>
      <c r="N1036" s="46"/>
      <c r="O1036" s="16"/>
      <c r="S1036" s="12"/>
    </row>
    <row r="1037" spans="1:19">
      <c r="A1037" s="87">
        <v>998</v>
      </c>
      <c r="B1037" s="87">
        <v>6</v>
      </c>
      <c r="C1037" s="87">
        <v>1999</v>
      </c>
      <c r="D1037" s="88">
        <v>0</v>
      </c>
      <c r="E1037" s="88">
        <v>0</v>
      </c>
      <c r="F1037" s="89">
        <f t="shared" si="105"/>
        <v>0</v>
      </c>
      <c r="G1037" s="89">
        <f t="shared" si="106"/>
        <v>0</v>
      </c>
      <c r="H1037" s="89">
        <f t="shared" si="108"/>
        <v>0</v>
      </c>
      <c r="I1037" s="89">
        <f t="shared" si="107"/>
        <v>0</v>
      </c>
      <c r="J1037" s="89">
        <f t="shared" si="109"/>
        <v>0</v>
      </c>
      <c r="K1037" s="87">
        <f t="shared" si="110"/>
        <v>1</v>
      </c>
      <c r="L1037" s="47">
        <f t="shared" si="111"/>
        <v>0</v>
      </c>
      <c r="M1037" s="82"/>
      <c r="N1037" s="46"/>
      <c r="O1037" s="16"/>
      <c r="S1037" s="12"/>
    </row>
    <row r="1038" spans="1:19">
      <c r="A1038" s="87">
        <v>999</v>
      </c>
      <c r="B1038" s="87">
        <v>7</v>
      </c>
      <c r="C1038" s="87">
        <v>1999</v>
      </c>
      <c r="D1038" s="88">
        <v>0</v>
      </c>
      <c r="E1038" s="88">
        <v>0</v>
      </c>
      <c r="F1038" s="89">
        <f t="shared" si="105"/>
        <v>0</v>
      </c>
      <c r="G1038" s="89">
        <f t="shared" si="106"/>
        <v>0</v>
      </c>
      <c r="H1038" s="89">
        <f t="shared" si="108"/>
        <v>0</v>
      </c>
      <c r="I1038" s="89">
        <f t="shared" si="107"/>
        <v>0</v>
      </c>
      <c r="J1038" s="89">
        <f t="shared" si="109"/>
        <v>0</v>
      </c>
      <c r="K1038" s="87">
        <f t="shared" si="110"/>
        <v>1</v>
      </c>
      <c r="L1038" s="47">
        <f t="shared" si="111"/>
        <v>0</v>
      </c>
      <c r="M1038" s="82"/>
      <c r="N1038" s="46"/>
      <c r="O1038" s="16"/>
      <c r="S1038" s="12"/>
    </row>
    <row r="1039" spans="1:19">
      <c r="A1039" s="87">
        <v>1000</v>
      </c>
      <c r="B1039" s="87">
        <v>8</v>
      </c>
      <c r="C1039" s="87">
        <v>1999</v>
      </c>
      <c r="D1039" s="88">
        <v>0</v>
      </c>
      <c r="E1039" s="88">
        <v>0</v>
      </c>
      <c r="F1039" s="89">
        <f t="shared" si="105"/>
        <v>0</v>
      </c>
      <c r="G1039" s="89">
        <f t="shared" si="106"/>
        <v>0</v>
      </c>
      <c r="H1039" s="89">
        <f t="shared" si="108"/>
        <v>0</v>
      </c>
      <c r="I1039" s="89">
        <f t="shared" si="107"/>
        <v>0</v>
      </c>
      <c r="J1039" s="89">
        <f t="shared" si="109"/>
        <v>0</v>
      </c>
      <c r="K1039" s="87">
        <f t="shared" si="110"/>
        <v>1</v>
      </c>
      <c r="L1039" s="47">
        <f t="shared" si="111"/>
        <v>0</v>
      </c>
      <c r="M1039" s="82"/>
      <c r="N1039" s="46"/>
      <c r="O1039" s="16"/>
      <c r="S1039" s="12"/>
    </row>
    <row r="1040" spans="1:19">
      <c r="A1040" s="87">
        <v>1001</v>
      </c>
      <c r="B1040" s="87">
        <v>9</v>
      </c>
      <c r="C1040" s="87">
        <v>1999</v>
      </c>
      <c r="D1040" s="88">
        <v>0</v>
      </c>
      <c r="E1040" s="88">
        <v>0</v>
      </c>
      <c r="F1040" s="89">
        <f t="shared" si="105"/>
        <v>0</v>
      </c>
      <c r="G1040" s="89">
        <f t="shared" si="106"/>
        <v>0</v>
      </c>
      <c r="H1040" s="89">
        <f t="shared" si="108"/>
        <v>0</v>
      </c>
      <c r="I1040" s="89">
        <f t="shared" si="107"/>
        <v>0</v>
      </c>
      <c r="J1040" s="89">
        <f t="shared" si="109"/>
        <v>0</v>
      </c>
      <c r="K1040" s="87">
        <f t="shared" si="110"/>
        <v>1</v>
      </c>
      <c r="L1040" s="47">
        <f t="shared" si="111"/>
        <v>0</v>
      </c>
      <c r="M1040" s="82"/>
      <c r="N1040" s="46"/>
      <c r="O1040" s="16"/>
      <c r="S1040" s="12"/>
    </row>
    <row r="1041" spans="1:19">
      <c r="A1041" s="87">
        <v>1002</v>
      </c>
      <c r="B1041" s="87">
        <v>10</v>
      </c>
      <c r="C1041" s="87">
        <v>1999</v>
      </c>
      <c r="D1041" s="88">
        <v>0</v>
      </c>
      <c r="E1041" s="88">
        <v>0.13620472427051999</v>
      </c>
      <c r="F1041" s="89">
        <f t="shared" si="105"/>
        <v>0</v>
      </c>
      <c r="G1041" s="89">
        <f t="shared" si="106"/>
        <v>0</v>
      </c>
      <c r="H1041" s="89">
        <f t="shared" si="108"/>
        <v>0</v>
      </c>
      <c r="I1041" s="89">
        <f t="shared" si="107"/>
        <v>0</v>
      </c>
      <c r="J1041" s="89">
        <f t="shared" si="109"/>
        <v>0</v>
      </c>
      <c r="K1041" s="87">
        <f t="shared" si="110"/>
        <v>1</v>
      </c>
      <c r="L1041" s="47">
        <f t="shared" si="111"/>
        <v>0</v>
      </c>
      <c r="M1041" s="82"/>
      <c r="N1041" s="46"/>
      <c r="O1041" s="16"/>
      <c r="S1041" s="12"/>
    </row>
    <row r="1042" spans="1:19">
      <c r="A1042" s="87">
        <v>1003</v>
      </c>
      <c r="B1042" s="87">
        <v>11</v>
      </c>
      <c r="C1042" s="87">
        <v>1999</v>
      </c>
      <c r="D1042" s="88">
        <v>5.0000000000000001E-3</v>
      </c>
      <c r="E1042" s="88">
        <v>0.43613149561813797</v>
      </c>
      <c r="F1042" s="89">
        <f t="shared" si="105"/>
        <v>135.77142812003265</v>
      </c>
      <c r="G1042" s="89">
        <f t="shared" si="106"/>
        <v>0</v>
      </c>
      <c r="H1042" s="89">
        <f t="shared" si="108"/>
        <v>135.77142812003265</v>
      </c>
      <c r="I1042" s="89">
        <f t="shared" si="107"/>
        <v>0</v>
      </c>
      <c r="J1042" s="89">
        <f t="shared" si="109"/>
        <v>0</v>
      </c>
      <c r="K1042" s="87">
        <f t="shared" si="110"/>
        <v>1</v>
      </c>
      <c r="L1042" s="47">
        <f t="shared" si="111"/>
        <v>0</v>
      </c>
      <c r="M1042" s="82"/>
      <c r="N1042" s="46"/>
      <c r="O1042" s="16"/>
      <c r="S1042" s="12"/>
    </row>
    <row r="1043" spans="1:19">
      <c r="A1043" s="87">
        <v>1004</v>
      </c>
      <c r="B1043" s="87">
        <v>12</v>
      </c>
      <c r="C1043" s="87">
        <v>1999</v>
      </c>
      <c r="D1043" s="88">
        <v>0.28000000000000003</v>
      </c>
      <c r="E1043" s="88">
        <v>0.5468531490485089</v>
      </c>
      <c r="F1043" s="89">
        <f t="shared" si="105"/>
        <v>7603.1999747218288</v>
      </c>
      <c r="G1043" s="89">
        <f t="shared" si="106"/>
        <v>0</v>
      </c>
      <c r="H1043" s="89">
        <f t="shared" si="108"/>
        <v>7603.1999747218288</v>
      </c>
      <c r="I1043" s="89">
        <f t="shared" si="107"/>
        <v>0</v>
      </c>
      <c r="J1043" s="89">
        <f t="shared" si="109"/>
        <v>0</v>
      </c>
      <c r="K1043" s="87">
        <f t="shared" si="110"/>
        <v>1</v>
      </c>
      <c r="L1043" s="47">
        <f t="shared" si="111"/>
        <v>0</v>
      </c>
      <c r="M1043" s="82"/>
      <c r="N1043" s="46"/>
      <c r="O1043" s="16"/>
      <c r="S1043" s="12"/>
    </row>
    <row r="1044" spans="1:19">
      <c r="A1044" s="87">
        <v>1005</v>
      </c>
      <c r="B1044" s="87">
        <v>13</v>
      </c>
      <c r="C1044" s="87">
        <v>1999</v>
      </c>
      <c r="D1044" s="88">
        <v>0.76</v>
      </c>
      <c r="E1044" s="88">
        <v>0.68059881820342705</v>
      </c>
      <c r="F1044" s="89">
        <f t="shared" si="105"/>
        <v>20637.257074244961</v>
      </c>
      <c r="G1044" s="89">
        <f t="shared" si="106"/>
        <v>2000</v>
      </c>
      <c r="H1044" s="89">
        <f t="shared" si="108"/>
        <v>18637.257074244961</v>
      </c>
      <c r="I1044" s="89">
        <f t="shared" si="107"/>
        <v>0</v>
      </c>
      <c r="J1044" s="89">
        <f t="shared" si="109"/>
        <v>6000</v>
      </c>
      <c r="K1044" s="87">
        <f t="shared" si="110"/>
        <v>0</v>
      </c>
      <c r="L1044" s="47">
        <f t="shared" si="111"/>
        <v>1</v>
      </c>
      <c r="M1044" s="82"/>
      <c r="N1044" s="46"/>
      <c r="O1044" s="16"/>
      <c r="S1044" s="12"/>
    </row>
    <row r="1045" spans="1:19">
      <c r="A1045" s="87">
        <v>1006</v>
      </c>
      <c r="B1045" s="87">
        <v>14</v>
      </c>
      <c r="C1045" s="87">
        <v>1999</v>
      </c>
      <c r="D1045" s="88">
        <v>1.47</v>
      </c>
      <c r="E1045" s="88">
        <v>0.68214212528846707</v>
      </c>
      <c r="F1045" s="89">
        <f t="shared" si="105"/>
        <v>39916.799867289592</v>
      </c>
      <c r="G1045" s="89">
        <f t="shared" si="106"/>
        <v>2000</v>
      </c>
      <c r="H1045" s="89">
        <f t="shared" si="108"/>
        <v>37916.799867289592</v>
      </c>
      <c r="I1045" s="89">
        <f t="shared" si="107"/>
        <v>0</v>
      </c>
      <c r="J1045" s="89">
        <f t="shared" si="109"/>
        <v>6000</v>
      </c>
      <c r="K1045" s="87">
        <f t="shared" si="110"/>
        <v>0</v>
      </c>
      <c r="L1045" s="47">
        <f t="shared" si="111"/>
        <v>1</v>
      </c>
      <c r="M1045" s="82"/>
      <c r="N1045" s="46"/>
      <c r="O1045" s="16"/>
      <c r="S1045" s="12"/>
    </row>
    <row r="1046" spans="1:19">
      <c r="A1046" s="87">
        <v>1007</v>
      </c>
      <c r="B1046" s="87">
        <v>15</v>
      </c>
      <c r="C1046" s="87">
        <v>1999</v>
      </c>
      <c r="D1046" s="88">
        <v>1.2050000000000001</v>
      </c>
      <c r="E1046" s="88">
        <v>0.62675078676228901</v>
      </c>
      <c r="F1046" s="89">
        <f t="shared" si="105"/>
        <v>32720.914176927872</v>
      </c>
      <c r="G1046" s="89">
        <f t="shared" si="106"/>
        <v>2000</v>
      </c>
      <c r="H1046" s="89">
        <f t="shared" si="108"/>
        <v>30720.914176927872</v>
      </c>
      <c r="I1046" s="89">
        <f t="shared" si="107"/>
        <v>0</v>
      </c>
      <c r="J1046" s="89">
        <f t="shared" si="109"/>
        <v>6000</v>
      </c>
      <c r="K1046" s="87">
        <f t="shared" si="110"/>
        <v>0</v>
      </c>
      <c r="L1046" s="47">
        <f t="shared" si="111"/>
        <v>1</v>
      </c>
      <c r="M1046" s="82"/>
      <c r="N1046" s="46"/>
      <c r="O1046" s="16"/>
      <c r="S1046" s="12"/>
    </row>
    <row r="1047" spans="1:19">
      <c r="A1047" s="87">
        <v>1008</v>
      </c>
      <c r="B1047" s="87">
        <v>16</v>
      </c>
      <c r="C1047" s="87">
        <v>1999</v>
      </c>
      <c r="D1047" s="88">
        <v>0.39500000000000002</v>
      </c>
      <c r="E1047" s="88">
        <v>0.74492992050001394</v>
      </c>
      <c r="F1047" s="89">
        <f t="shared" si="105"/>
        <v>10725.94282148258</v>
      </c>
      <c r="G1047" s="89">
        <f t="shared" si="106"/>
        <v>2000</v>
      </c>
      <c r="H1047" s="89">
        <f t="shared" si="108"/>
        <v>8725.9428214825803</v>
      </c>
      <c r="I1047" s="89">
        <f t="shared" si="107"/>
        <v>0</v>
      </c>
      <c r="J1047" s="89">
        <f t="shared" si="109"/>
        <v>6000</v>
      </c>
      <c r="K1047" s="87">
        <f t="shared" si="110"/>
        <v>0</v>
      </c>
      <c r="L1047" s="47">
        <f t="shared" si="111"/>
        <v>1</v>
      </c>
      <c r="M1047" s="82"/>
      <c r="N1047" s="46"/>
      <c r="O1047" s="16"/>
      <c r="S1047" s="12"/>
    </row>
    <row r="1048" spans="1:19">
      <c r="A1048" s="87">
        <v>1009</v>
      </c>
      <c r="B1048" s="87">
        <v>17</v>
      </c>
      <c r="C1048" s="87">
        <v>1999</v>
      </c>
      <c r="D1048" s="88">
        <v>0.01</v>
      </c>
      <c r="E1048" s="88">
        <v>1.1220842508239779</v>
      </c>
      <c r="F1048" s="89">
        <f t="shared" si="105"/>
        <v>271.5428562400653</v>
      </c>
      <c r="G1048" s="89">
        <f t="shared" si="106"/>
        <v>2000</v>
      </c>
      <c r="H1048" s="89">
        <f t="shared" si="108"/>
        <v>-1728.4571437599348</v>
      </c>
      <c r="I1048" s="89">
        <f t="shared" si="107"/>
        <v>1728.4571437599348</v>
      </c>
      <c r="J1048" s="89">
        <f t="shared" si="109"/>
        <v>4271.5428562400648</v>
      </c>
      <c r="K1048" s="87">
        <f t="shared" si="110"/>
        <v>0</v>
      </c>
      <c r="L1048" s="47">
        <f t="shared" si="111"/>
        <v>1</v>
      </c>
      <c r="M1048" s="82"/>
      <c r="N1048" s="46"/>
      <c r="O1048" s="16"/>
      <c r="S1048" s="12"/>
    </row>
    <row r="1049" spans="1:19">
      <c r="A1049" s="87">
        <v>1010</v>
      </c>
      <c r="B1049" s="87">
        <v>18</v>
      </c>
      <c r="C1049" s="87">
        <v>1999</v>
      </c>
      <c r="D1049" s="88">
        <v>1.0549999999999999</v>
      </c>
      <c r="E1049" s="88">
        <v>0.94437913289500097</v>
      </c>
      <c r="F1049" s="89">
        <f t="shared" si="105"/>
        <v>28647.771333326888</v>
      </c>
      <c r="G1049" s="89">
        <f t="shared" si="106"/>
        <v>2000</v>
      </c>
      <c r="H1049" s="89">
        <f t="shared" si="108"/>
        <v>26647.771333326888</v>
      </c>
      <c r="I1049" s="89">
        <f t="shared" si="107"/>
        <v>0</v>
      </c>
      <c r="J1049" s="89">
        <f t="shared" si="109"/>
        <v>6000</v>
      </c>
      <c r="K1049" s="87">
        <f t="shared" si="110"/>
        <v>0</v>
      </c>
      <c r="L1049" s="47">
        <f t="shared" si="111"/>
        <v>1</v>
      </c>
      <c r="M1049" s="82"/>
      <c r="N1049" s="46"/>
      <c r="O1049" s="16"/>
      <c r="S1049" s="12"/>
    </row>
    <row r="1050" spans="1:19">
      <c r="A1050" s="87">
        <v>1011</v>
      </c>
      <c r="B1050" s="87">
        <v>19</v>
      </c>
      <c r="C1050" s="87">
        <v>1999</v>
      </c>
      <c r="D1050" s="88">
        <v>2.4749999999999996</v>
      </c>
      <c r="E1050" s="88">
        <v>0.87763228256938197</v>
      </c>
      <c r="F1050" s="89">
        <f t="shared" si="105"/>
        <v>67206.856919416154</v>
      </c>
      <c r="G1050" s="89">
        <f t="shared" si="106"/>
        <v>2000</v>
      </c>
      <c r="H1050" s="89">
        <f t="shared" si="108"/>
        <v>65206.856919416154</v>
      </c>
      <c r="I1050" s="89">
        <f t="shared" si="107"/>
        <v>0</v>
      </c>
      <c r="J1050" s="89">
        <f t="shared" si="109"/>
        <v>6000</v>
      </c>
      <c r="K1050" s="87">
        <f t="shared" si="110"/>
        <v>0</v>
      </c>
      <c r="L1050" s="47">
        <f t="shared" si="111"/>
        <v>1</v>
      </c>
      <c r="M1050" s="82"/>
      <c r="N1050" s="46"/>
      <c r="O1050" s="16"/>
      <c r="S1050" s="12"/>
    </row>
    <row r="1051" spans="1:19">
      <c r="A1051" s="87">
        <v>1012</v>
      </c>
      <c r="B1051" s="87">
        <v>20</v>
      </c>
      <c r="C1051" s="87">
        <v>1999</v>
      </c>
      <c r="D1051" s="88">
        <v>2.84</v>
      </c>
      <c r="E1051" s="88">
        <v>1.0552598414433201</v>
      </c>
      <c r="F1051" s="89">
        <f t="shared" si="105"/>
        <v>77118.17117217854</v>
      </c>
      <c r="G1051" s="89">
        <f t="shared" si="106"/>
        <v>2000</v>
      </c>
      <c r="H1051" s="89">
        <f t="shared" si="108"/>
        <v>75118.17117217854</v>
      </c>
      <c r="I1051" s="89">
        <f t="shared" si="107"/>
        <v>0</v>
      </c>
      <c r="J1051" s="89">
        <f t="shared" si="109"/>
        <v>6000</v>
      </c>
      <c r="K1051" s="87">
        <f t="shared" si="110"/>
        <v>0</v>
      </c>
      <c r="L1051" s="47">
        <f t="shared" si="111"/>
        <v>1</v>
      </c>
      <c r="M1051" s="82"/>
      <c r="N1051" s="46"/>
      <c r="O1051" s="16"/>
      <c r="S1051" s="12"/>
    </row>
    <row r="1052" spans="1:19">
      <c r="A1052" s="87">
        <v>1013</v>
      </c>
      <c r="B1052" s="87">
        <v>21</v>
      </c>
      <c r="C1052" s="87">
        <v>1999</v>
      </c>
      <c r="D1052" s="88">
        <v>0.02</v>
      </c>
      <c r="E1052" s="88">
        <v>1.3423338568985359</v>
      </c>
      <c r="F1052" s="89">
        <f t="shared" si="105"/>
        <v>543.08571248013061</v>
      </c>
      <c r="G1052" s="89">
        <f t="shared" si="106"/>
        <v>2000</v>
      </c>
      <c r="H1052" s="89">
        <f t="shared" si="108"/>
        <v>-1456.9142875198695</v>
      </c>
      <c r="I1052" s="89">
        <f t="shared" si="107"/>
        <v>1456.9142875198695</v>
      </c>
      <c r="J1052" s="89">
        <f t="shared" si="109"/>
        <v>4543.0857124801305</v>
      </c>
      <c r="K1052" s="87">
        <f t="shared" si="110"/>
        <v>0</v>
      </c>
      <c r="L1052" s="47">
        <f t="shared" si="111"/>
        <v>1</v>
      </c>
      <c r="M1052" s="82"/>
      <c r="N1052" s="46"/>
      <c r="O1052" s="16"/>
      <c r="S1052" s="12"/>
    </row>
    <row r="1053" spans="1:19">
      <c r="A1053" s="87">
        <v>1014</v>
      </c>
      <c r="B1053" s="87">
        <v>22</v>
      </c>
      <c r="C1053" s="87">
        <v>1999</v>
      </c>
      <c r="D1053" s="88">
        <v>1.29</v>
      </c>
      <c r="E1053" s="88">
        <v>1.224072045995541</v>
      </c>
      <c r="F1053" s="89">
        <f t="shared" si="105"/>
        <v>35029.028454968422</v>
      </c>
      <c r="G1053" s="89">
        <f t="shared" si="106"/>
        <v>2000</v>
      </c>
      <c r="H1053" s="89">
        <f t="shared" si="108"/>
        <v>33029.028454968422</v>
      </c>
      <c r="I1053" s="89">
        <f t="shared" si="107"/>
        <v>0</v>
      </c>
      <c r="J1053" s="89">
        <f t="shared" si="109"/>
        <v>6000</v>
      </c>
      <c r="K1053" s="87">
        <f t="shared" si="110"/>
        <v>0</v>
      </c>
      <c r="L1053" s="47">
        <f t="shared" si="111"/>
        <v>1</v>
      </c>
      <c r="M1053" s="82"/>
      <c r="N1053" s="46"/>
      <c r="O1053" s="16"/>
      <c r="S1053" s="12"/>
    </row>
    <row r="1054" spans="1:19">
      <c r="A1054" s="87">
        <v>1015</v>
      </c>
      <c r="B1054" s="87">
        <v>23</v>
      </c>
      <c r="C1054" s="87">
        <v>1999</v>
      </c>
      <c r="D1054" s="88">
        <v>1.4</v>
      </c>
      <c r="E1054" s="88">
        <v>1.3408366128055751</v>
      </c>
      <c r="F1054" s="89">
        <f t="shared" si="105"/>
        <v>38015.999873609137</v>
      </c>
      <c r="G1054" s="89">
        <f t="shared" si="106"/>
        <v>2000</v>
      </c>
      <c r="H1054" s="89">
        <f t="shared" si="108"/>
        <v>36015.999873609137</v>
      </c>
      <c r="I1054" s="89">
        <f t="shared" si="107"/>
        <v>0</v>
      </c>
      <c r="J1054" s="89">
        <f t="shared" si="109"/>
        <v>6000</v>
      </c>
      <c r="K1054" s="87">
        <f t="shared" si="110"/>
        <v>0</v>
      </c>
      <c r="L1054" s="47">
        <f t="shared" si="111"/>
        <v>1</v>
      </c>
      <c r="M1054" s="82"/>
      <c r="N1054" s="46"/>
      <c r="O1054" s="16"/>
      <c r="S1054" s="12"/>
    </row>
    <row r="1055" spans="1:19">
      <c r="A1055" s="87">
        <v>1016</v>
      </c>
      <c r="B1055" s="87">
        <v>24</v>
      </c>
      <c r="C1055" s="87">
        <v>1999</v>
      </c>
      <c r="D1055" s="88">
        <v>0.14500000000000002</v>
      </c>
      <c r="E1055" s="88">
        <v>1.1147842508314241</v>
      </c>
      <c r="F1055" s="89">
        <f t="shared" si="105"/>
        <v>3937.3714154809468</v>
      </c>
      <c r="G1055" s="89">
        <f t="shared" si="106"/>
        <v>2000</v>
      </c>
      <c r="H1055" s="89">
        <f t="shared" si="108"/>
        <v>1937.3714154809468</v>
      </c>
      <c r="I1055" s="89">
        <f t="shared" si="107"/>
        <v>0</v>
      </c>
      <c r="J1055" s="89">
        <f t="shared" si="109"/>
        <v>6000</v>
      </c>
      <c r="K1055" s="87">
        <f t="shared" si="110"/>
        <v>0</v>
      </c>
      <c r="L1055" s="47">
        <f t="shared" si="111"/>
        <v>1</v>
      </c>
      <c r="M1055" s="82"/>
      <c r="N1055" s="46"/>
      <c r="O1055" s="16"/>
      <c r="S1055" s="12"/>
    </row>
    <row r="1056" spans="1:19">
      <c r="A1056" s="87">
        <v>1017</v>
      </c>
      <c r="B1056" s="87">
        <v>25</v>
      </c>
      <c r="C1056" s="87">
        <v>1999</v>
      </c>
      <c r="D1056" s="88">
        <v>0.5</v>
      </c>
      <c r="E1056" s="88">
        <v>1.5636649590349831</v>
      </c>
      <c r="F1056" s="89">
        <f t="shared" si="105"/>
        <v>13577.142812003265</v>
      </c>
      <c r="G1056" s="89">
        <f t="shared" si="106"/>
        <v>2000</v>
      </c>
      <c r="H1056" s="89">
        <f t="shared" si="108"/>
        <v>11577.142812003265</v>
      </c>
      <c r="I1056" s="89">
        <f t="shared" si="107"/>
        <v>0</v>
      </c>
      <c r="J1056" s="89">
        <f t="shared" si="109"/>
        <v>6000</v>
      </c>
      <c r="K1056" s="87">
        <f t="shared" si="110"/>
        <v>0</v>
      </c>
      <c r="L1056" s="47">
        <f t="shared" si="111"/>
        <v>1</v>
      </c>
      <c r="M1056" s="82"/>
      <c r="N1056" s="46"/>
      <c r="O1056" s="16"/>
      <c r="S1056" s="12"/>
    </row>
    <row r="1057" spans="1:19">
      <c r="A1057" s="87">
        <v>1018</v>
      </c>
      <c r="B1057" s="87">
        <v>26</v>
      </c>
      <c r="C1057" s="87">
        <v>1999</v>
      </c>
      <c r="D1057" s="88">
        <v>1.1499999999999999</v>
      </c>
      <c r="E1057" s="88">
        <v>1.3227279514067229</v>
      </c>
      <c r="F1057" s="89">
        <f t="shared" si="105"/>
        <v>31227.428467607504</v>
      </c>
      <c r="G1057" s="89">
        <f t="shared" si="106"/>
        <v>2000</v>
      </c>
      <c r="H1057" s="89">
        <f t="shared" si="108"/>
        <v>29227.428467607504</v>
      </c>
      <c r="I1057" s="89">
        <f t="shared" si="107"/>
        <v>0</v>
      </c>
      <c r="J1057" s="89">
        <f t="shared" si="109"/>
        <v>6000</v>
      </c>
      <c r="K1057" s="87">
        <f t="shared" si="110"/>
        <v>0</v>
      </c>
      <c r="L1057" s="47">
        <f t="shared" si="111"/>
        <v>1</v>
      </c>
      <c r="M1057" s="82"/>
      <c r="N1057" s="46"/>
      <c r="O1057" s="16"/>
      <c r="S1057" s="12"/>
    </row>
    <row r="1058" spans="1:19">
      <c r="A1058" s="87">
        <v>1019</v>
      </c>
      <c r="B1058" s="87">
        <v>27</v>
      </c>
      <c r="C1058" s="87">
        <v>1999</v>
      </c>
      <c r="D1058" s="88">
        <v>0.51500000000000001</v>
      </c>
      <c r="E1058" s="88">
        <v>1.513180313417186</v>
      </c>
      <c r="F1058" s="89">
        <f t="shared" si="105"/>
        <v>13984.457096363363</v>
      </c>
      <c r="G1058" s="89">
        <f t="shared" si="106"/>
        <v>2000</v>
      </c>
      <c r="H1058" s="89">
        <f t="shared" si="108"/>
        <v>11984.457096363363</v>
      </c>
      <c r="I1058" s="89">
        <f t="shared" si="107"/>
        <v>0</v>
      </c>
      <c r="J1058" s="89">
        <f t="shared" si="109"/>
        <v>6000</v>
      </c>
      <c r="K1058" s="87">
        <f t="shared" si="110"/>
        <v>0</v>
      </c>
      <c r="L1058" s="47">
        <f t="shared" si="111"/>
        <v>1</v>
      </c>
      <c r="M1058" s="82"/>
      <c r="N1058" s="46"/>
      <c r="O1058" s="16"/>
      <c r="S1058" s="12"/>
    </row>
    <row r="1059" spans="1:19">
      <c r="A1059" s="87">
        <v>1020</v>
      </c>
      <c r="B1059" s="87">
        <v>28</v>
      </c>
      <c r="C1059" s="87">
        <v>1999</v>
      </c>
      <c r="D1059" s="88">
        <v>9.5000000000000001E-2</v>
      </c>
      <c r="E1059" s="88">
        <v>1.487611809506258</v>
      </c>
      <c r="F1059" s="89">
        <f t="shared" si="105"/>
        <v>2579.6571342806201</v>
      </c>
      <c r="G1059" s="89">
        <f t="shared" si="106"/>
        <v>2000</v>
      </c>
      <c r="H1059" s="89">
        <f t="shared" si="108"/>
        <v>579.65713428062008</v>
      </c>
      <c r="I1059" s="89">
        <f t="shared" si="107"/>
        <v>0</v>
      </c>
      <c r="J1059" s="89">
        <f t="shared" si="109"/>
        <v>6000</v>
      </c>
      <c r="K1059" s="87">
        <f t="shared" si="110"/>
        <v>0</v>
      </c>
      <c r="L1059" s="47">
        <f t="shared" si="111"/>
        <v>1</v>
      </c>
      <c r="M1059" s="82"/>
      <c r="N1059" s="46"/>
      <c r="O1059" s="16"/>
      <c r="S1059" s="12"/>
    </row>
    <row r="1060" spans="1:19">
      <c r="A1060" s="87">
        <v>1021</v>
      </c>
      <c r="B1060" s="87">
        <v>29</v>
      </c>
      <c r="C1060" s="87">
        <v>1999</v>
      </c>
      <c r="D1060" s="88">
        <v>0.46500000000000002</v>
      </c>
      <c r="E1060" s="88">
        <v>1.2974645656057198</v>
      </c>
      <c r="F1060" s="89">
        <f t="shared" si="105"/>
        <v>12626.742815163037</v>
      </c>
      <c r="G1060" s="89">
        <f t="shared" si="106"/>
        <v>2000</v>
      </c>
      <c r="H1060" s="89">
        <f t="shared" si="108"/>
        <v>10626.742815163037</v>
      </c>
      <c r="I1060" s="89">
        <f t="shared" si="107"/>
        <v>0</v>
      </c>
      <c r="J1060" s="89">
        <f t="shared" si="109"/>
        <v>6000</v>
      </c>
      <c r="K1060" s="87">
        <f t="shared" si="110"/>
        <v>0</v>
      </c>
      <c r="L1060" s="47">
        <f t="shared" si="111"/>
        <v>1</v>
      </c>
      <c r="M1060" s="82"/>
      <c r="N1060" s="46"/>
      <c r="O1060" s="16"/>
      <c r="S1060" s="12"/>
    </row>
    <row r="1061" spans="1:19">
      <c r="A1061" s="87">
        <v>1022</v>
      </c>
      <c r="B1061" s="87">
        <v>30</v>
      </c>
      <c r="C1061" s="87">
        <v>1999</v>
      </c>
      <c r="D1061" s="88">
        <v>2.92</v>
      </c>
      <c r="E1061" s="88">
        <v>1.5865645653108378</v>
      </c>
      <c r="F1061" s="89">
        <f t="shared" si="105"/>
        <v>79290.514022099072</v>
      </c>
      <c r="G1061" s="89">
        <f t="shared" si="106"/>
        <v>2000</v>
      </c>
      <c r="H1061" s="89">
        <f t="shared" si="108"/>
        <v>77290.514022099072</v>
      </c>
      <c r="I1061" s="89">
        <f t="shared" si="107"/>
        <v>0</v>
      </c>
      <c r="J1061" s="89">
        <f t="shared" si="109"/>
        <v>6000</v>
      </c>
      <c r="K1061" s="87">
        <f t="shared" si="110"/>
        <v>0</v>
      </c>
      <c r="L1061" s="47">
        <f t="shared" si="111"/>
        <v>1</v>
      </c>
      <c r="M1061" s="82"/>
      <c r="N1061" s="46"/>
      <c r="O1061" s="16"/>
      <c r="S1061" s="12"/>
    </row>
    <row r="1062" spans="1:19">
      <c r="A1062" s="87">
        <v>1023</v>
      </c>
      <c r="B1062" s="87">
        <v>31</v>
      </c>
      <c r="C1062" s="87">
        <v>1999</v>
      </c>
      <c r="D1062" s="88">
        <v>9.5000000000000001E-2</v>
      </c>
      <c r="E1062" s="88">
        <v>1.351793699408572</v>
      </c>
      <c r="F1062" s="89">
        <f t="shared" si="105"/>
        <v>2579.6571342806201</v>
      </c>
      <c r="G1062" s="89">
        <f t="shared" si="106"/>
        <v>2000</v>
      </c>
      <c r="H1062" s="89">
        <f t="shared" si="108"/>
        <v>579.65713428062008</v>
      </c>
      <c r="I1062" s="89">
        <f t="shared" si="107"/>
        <v>0</v>
      </c>
      <c r="J1062" s="89">
        <f t="shared" si="109"/>
        <v>6000</v>
      </c>
      <c r="K1062" s="87">
        <f t="shared" si="110"/>
        <v>0</v>
      </c>
      <c r="L1062" s="47">
        <f t="shared" si="111"/>
        <v>1</v>
      </c>
      <c r="M1062" s="82"/>
      <c r="N1062" s="46"/>
      <c r="O1062" s="16"/>
      <c r="S1062" s="12"/>
    </row>
    <row r="1063" spans="1:19">
      <c r="A1063" s="87">
        <v>1024</v>
      </c>
      <c r="B1063" s="87">
        <v>32</v>
      </c>
      <c r="C1063" s="87">
        <v>1999</v>
      </c>
      <c r="D1063" s="88">
        <v>1.2749999999999999</v>
      </c>
      <c r="E1063" s="88">
        <v>1.1288692901871358</v>
      </c>
      <c r="F1063" s="89">
        <f t="shared" si="105"/>
        <v>34621.71417060832</v>
      </c>
      <c r="G1063" s="89">
        <f t="shared" si="106"/>
        <v>2000</v>
      </c>
      <c r="H1063" s="89">
        <f t="shared" si="108"/>
        <v>32621.71417060832</v>
      </c>
      <c r="I1063" s="89">
        <f t="shared" si="107"/>
        <v>0</v>
      </c>
      <c r="J1063" s="89">
        <f t="shared" si="109"/>
        <v>6000</v>
      </c>
      <c r="K1063" s="87">
        <f t="shared" si="110"/>
        <v>0</v>
      </c>
      <c r="L1063" s="47">
        <f t="shared" si="111"/>
        <v>1</v>
      </c>
      <c r="M1063" s="82"/>
      <c r="N1063" s="46"/>
      <c r="O1063" s="16"/>
      <c r="S1063" s="12"/>
    </row>
    <row r="1064" spans="1:19">
      <c r="A1064" s="87">
        <v>1025</v>
      </c>
      <c r="B1064" s="87">
        <v>33</v>
      </c>
      <c r="C1064" s="87">
        <v>1999</v>
      </c>
      <c r="D1064" s="88">
        <v>0.48499999999999999</v>
      </c>
      <c r="E1064" s="88">
        <v>0.996325589534929</v>
      </c>
      <c r="F1064" s="89">
        <f t="shared" ref="F1064:F1127" si="112">D1064*$F$10*43560/12/0.133680556</f>
        <v>13169.828527643167</v>
      </c>
      <c r="G1064" s="89">
        <f t="shared" ref="G1064:G1127" si="113">IF(AND(B1064&gt;=$F$11,B1064&lt;=$G$11),$F$14,0)</f>
        <v>2000</v>
      </c>
      <c r="H1064" s="89">
        <f t="shared" si="108"/>
        <v>11169.828527643167</v>
      </c>
      <c r="I1064" s="89">
        <f t="shared" ref="I1064:I1127" si="114">IF(B1064&gt;43,0,IF(AND(H1064&gt;=0,(I1063-H1064)&lt;=0),0,IF(H1064&lt;=0,ABS(H1064)+I1063,I1063-H1064)))</f>
        <v>0</v>
      </c>
      <c r="J1064" s="89">
        <f t="shared" si="109"/>
        <v>6000</v>
      </c>
      <c r="K1064" s="87">
        <f t="shared" si="110"/>
        <v>0</v>
      </c>
      <c r="L1064" s="47">
        <f t="shared" si="111"/>
        <v>1</v>
      </c>
      <c r="M1064" s="82"/>
      <c r="N1064" s="46"/>
      <c r="O1064" s="16"/>
      <c r="S1064" s="12"/>
    </row>
    <row r="1065" spans="1:19">
      <c r="A1065" s="87">
        <v>1026</v>
      </c>
      <c r="B1065" s="87">
        <v>34</v>
      </c>
      <c r="C1065" s="87">
        <v>1999</v>
      </c>
      <c r="D1065" s="88">
        <v>0.78500000000000003</v>
      </c>
      <c r="E1065" s="88">
        <v>1.0926570854996629</v>
      </c>
      <c r="F1065" s="89">
        <f t="shared" si="112"/>
        <v>21316.114214845125</v>
      </c>
      <c r="G1065" s="89">
        <f t="shared" si="113"/>
        <v>2000</v>
      </c>
      <c r="H1065" s="89">
        <f t="shared" ref="H1065:H1128" si="115">F1065-G1065</f>
        <v>19316.114214845125</v>
      </c>
      <c r="I1065" s="89">
        <f t="shared" si="114"/>
        <v>0</v>
      </c>
      <c r="J1065" s="89">
        <f t="shared" ref="J1065:J1128" si="116">IF(L1065=0,0,IF(J1064+H1065&lt;=0,0,IF(J1064+H1065&gt;=$F$13,$F$13,J1064+H1065)))</f>
        <v>6000</v>
      </c>
      <c r="K1065" s="87">
        <f t="shared" ref="K1065:K1128" si="117">IF(AND(J1065&gt;0,G1065&lt;=$F$13),0,1)</f>
        <v>0</v>
      </c>
      <c r="L1065" s="47">
        <f t="shared" ref="L1065:L1128" si="118">IF(OR(B1065&gt;43,B1065&gt;$G$11,B1065&lt;$F$11),0,1)</f>
        <v>1</v>
      </c>
      <c r="M1065" s="82"/>
      <c r="N1065" s="46"/>
      <c r="O1065" s="16"/>
      <c r="S1065" s="12"/>
    </row>
    <row r="1066" spans="1:19">
      <c r="A1066" s="87">
        <v>1027</v>
      </c>
      <c r="B1066" s="87">
        <v>35</v>
      </c>
      <c r="C1066" s="87">
        <v>1999</v>
      </c>
      <c r="D1066" s="88">
        <v>0.23</v>
      </c>
      <c r="E1066" s="88">
        <v>1.0603397626979809</v>
      </c>
      <c r="F1066" s="89">
        <f t="shared" si="112"/>
        <v>6245.4856935215021</v>
      </c>
      <c r="G1066" s="89">
        <f t="shared" si="113"/>
        <v>2000</v>
      </c>
      <c r="H1066" s="89">
        <f t="shared" si="115"/>
        <v>4245.4856935215021</v>
      </c>
      <c r="I1066" s="89">
        <f t="shared" si="114"/>
        <v>0</v>
      </c>
      <c r="J1066" s="89">
        <f t="shared" si="116"/>
        <v>6000</v>
      </c>
      <c r="K1066" s="87">
        <f t="shared" si="117"/>
        <v>0</v>
      </c>
      <c r="L1066" s="47">
        <f t="shared" si="118"/>
        <v>1</v>
      </c>
      <c r="M1066" s="82"/>
      <c r="N1066" s="46"/>
      <c r="O1066" s="16"/>
      <c r="S1066" s="12"/>
    </row>
    <row r="1067" spans="1:19">
      <c r="A1067" s="87">
        <v>1028</v>
      </c>
      <c r="B1067" s="87">
        <v>36</v>
      </c>
      <c r="C1067" s="87">
        <v>1999</v>
      </c>
      <c r="D1067" s="88">
        <v>1.885</v>
      </c>
      <c r="E1067" s="88">
        <v>0.90385669199145191</v>
      </c>
      <c r="F1067" s="89">
        <f t="shared" si="112"/>
        <v>51185.828401252307</v>
      </c>
      <c r="G1067" s="89">
        <f t="shared" si="113"/>
        <v>2000</v>
      </c>
      <c r="H1067" s="89">
        <f t="shared" si="115"/>
        <v>49185.828401252307</v>
      </c>
      <c r="I1067" s="89">
        <f t="shared" si="114"/>
        <v>0</v>
      </c>
      <c r="J1067" s="89">
        <f t="shared" si="116"/>
        <v>6000</v>
      </c>
      <c r="K1067" s="87">
        <f t="shared" si="117"/>
        <v>0</v>
      </c>
      <c r="L1067" s="47">
        <f t="shared" si="118"/>
        <v>1</v>
      </c>
      <c r="M1067" s="82"/>
      <c r="N1067" s="46"/>
      <c r="O1067" s="16"/>
      <c r="S1067" s="12"/>
    </row>
    <row r="1068" spans="1:19">
      <c r="A1068" s="87">
        <v>1029</v>
      </c>
      <c r="B1068" s="87">
        <v>37</v>
      </c>
      <c r="C1068" s="87">
        <v>1999</v>
      </c>
      <c r="D1068" s="88">
        <v>0.2</v>
      </c>
      <c r="E1068" s="88">
        <v>0.78867952675460196</v>
      </c>
      <c r="F1068" s="89">
        <f t="shared" si="112"/>
        <v>5430.8571248013059</v>
      </c>
      <c r="G1068" s="89">
        <f t="shared" si="113"/>
        <v>2000</v>
      </c>
      <c r="H1068" s="89">
        <f t="shared" si="115"/>
        <v>3430.8571248013059</v>
      </c>
      <c r="I1068" s="89">
        <f t="shared" si="114"/>
        <v>0</v>
      </c>
      <c r="J1068" s="89">
        <f t="shared" si="116"/>
        <v>6000</v>
      </c>
      <c r="K1068" s="87">
        <f t="shared" si="117"/>
        <v>0</v>
      </c>
      <c r="L1068" s="47">
        <f t="shared" si="118"/>
        <v>1</v>
      </c>
      <c r="M1068" s="82"/>
      <c r="N1068" s="46"/>
      <c r="O1068" s="16"/>
      <c r="S1068" s="12"/>
    </row>
    <row r="1069" spans="1:19">
      <c r="A1069" s="87">
        <v>1030</v>
      </c>
      <c r="B1069" s="87">
        <v>38</v>
      </c>
      <c r="C1069" s="87">
        <v>1999</v>
      </c>
      <c r="D1069" s="88">
        <v>0.36</v>
      </c>
      <c r="E1069" s="88">
        <v>0.77891732204015007</v>
      </c>
      <c r="F1069" s="89">
        <f t="shared" si="112"/>
        <v>9775.5428246423508</v>
      </c>
      <c r="G1069" s="89">
        <f t="shared" si="113"/>
        <v>2000</v>
      </c>
      <c r="H1069" s="89">
        <f t="shared" si="115"/>
        <v>7775.5428246423508</v>
      </c>
      <c r="I1069" s="89">
        <f t="shared" si="114"/>
        <v>0</v>
      </c>
      <c r="J1069" s="89">
        <f t="shared" si="116"/>
        <v>6000</v>
      </c>
      <c r="K1069" s="87">
        <f t="shared" si="117"/>
        <v>0</v>
      </c>
      <c r="L1069" s="47">
        <f t="shared" si="118"/>
        <v>1</v>
      </c>
      <c r="M1069" s="82"/>
      <c r="N1069" s="46"/>
      <c r="O1069" s="16"/>
      <c r="S1069" s="12"/>
    </row>
    <row r="1070" spans="1:19">
      <c r="A1070" s="87">
        <v>1031</v>
      </c>
      <c r="B1070" s="87">
        <v>39</v>
      </c>
      <c r="C1070" s="87">
        <v>1999</v>
      </c>
      <c r="D1070" s="88">
        <v>0.21000000000000002</v>
      </c>
      <c r="E1070" s="88">
        <v>0.54107362149534899</v>
      </c>
      <c r="F1070" s="89">
        <f t="shared" si="112"/>
        <v>5702.3999810413716</v>
      </c>
      <c r="G1070" s="89">
        <f t="shared" si="113"/>
        <v>2000</v>
      </c>
      <c r="H1070" s="89">
        <f t="shared" si="115"/>
        <v>3702.3999810413716</v>
      </c>
      <c r="I1070" s="89">
        <f t="shared" si="114"/>
        <v>0</v>
      </c>
      <c r="J1070" s="89">
        <f t="shared" si="116"/>
        <v>6000</v>
      </c>
      <c r="K1070" s="87">
        <f t="shared" si="117"/>
        <v>0</v>
      </c>
      <c r="L1070" s="47">
        <f t="shared" si="118"/>
        <v>1</v>
      </c>
      <c r="M1070" s="82"/>
      <c r="N1070" s="46"/>
      <c r="O1070" s="16"/>
      <c r="S1070" s="12"/>
    </row>
    <row r="1071" spans="1:19">
      <c r="A1071" s="87">
        <v>1032</v>
      </c>
      <c r="B1071" s="87">
        <v>40</v>
      </c>
      <c r="C1071" s="87">
        <v>1999</v>
      </c>
      <c r="D1071" s="88">
        <v>0.09</v>
      </c>
      <c r="E1071" s="88">
        <v>0.61352558992538497</v>
      </c>
      <c r="F1071" s="89">
        <f t="shared" si="112"/>
        <v>2443.8857061605877</v>
      </c>
      <c r="G1071" s="89">
        <f t="shared" si="113"/>
        <v>0</v>
      </c>
      <c r="H1071" s="89">
        <f t="shared" si="115"/>
        <v>2443.8857061605877</v>
      </c>
      <c r="I1071" s="89">
        <f t="shared" si="114"/>
        <v>0</v>
      </c>
      <c r="J1071" s="89">
        <f t="shared" si="116"/>
        <v>0</v>
      </c>
      <c r="K1071" s="87">
        <f t="shared" si="117"/>
        <v>1</v>
      </c>
      <c r="L1071" s="47">
        <f t="shared" si="118"/>
        <v>0</v>
      </c>
      <c r="M1071" s="82"/>
      <c r="N1071" s="46"/>
      <c r="O1071" s="16"/>
      <c r="S1071" s="12"/>
    </row>
    <row r="1072" spans="1:19">
      <c r="A1072" s="87">
        <v>1033</v>
      </c>
      <c r="B1072" s="87">
        <v>41</v>
      </c>
      <c r="C1072" s="87">
        <v>1999</v>
      </c>
      <c r="D1072" s="88">
        <v>0.01</v>
      </c>
      <c r="E1072" s="88">
        <v>0.52012873962694905</v>
      </c>
      <c r="F1072" s="89">
        <f t="shared" si="112"/>
        <v>271.5428562400653</v>
      </c>
      <c r="G1072" s="89">
        <f t="shared" si="113"/>
        <v>0</v>
      </c>
      <c r="H1072" s="89">
        <f t="shared" si="115"/>
        <v>271.5428562400653</v>
      </c>
      <c r="I1072" s="89">
        <f t="shared" si="114"/>
        <v>0</v>
      </c>
      <c r="J1072" s="89">
        <f t="shared" si="116"/>
        <v>0</v>
      </c>
      <c r="K1072" s="87">
        <f t="shared" si="117"/>
        <v>1</v>
      </c>
      <c r="L1072" s="47">
        <f t="shared" si="118"/>
        <v>0</v>
      </c>
      <c r="M1072" s="82"/>
      <c r="N1072" s="46"/>
      <c r="O1072" s="16"/>
      <c r="S1072" s="12"/>
    </row>
    <row r="1073" spans="1:19">
      <c r="A1073" s="87">
        <v>1034</v>
      </c>
      <c r="B1073" s="87">
        <v>42</v>
      </c>
      <c r="C1073" s="87">
        <v>1999</v>
      </c>
      <c r="D1073" s="88">
        <v>5.5E-2</v>
      </c>
      <c r="E1073" s="88">
        <v>0.37181496025067001</v>
      </c>
      <c r="F1073" s="89">
        <f t="shared" si="112"/>
        <v>1493.4857093203591</v>
      </c>
      <c r="G1073" s="89">
        <f t="shared" si="113"/>
        <v>0</v>
      </c>
      <c r="H1073" s="89">
        <f t="shared" si="115"/>
        <v>1493.4857093203591</v>
      </c>
      <c r="I1073" s="89">
        <f t="shared" si="114"/>
        <v>0</v>
      </c>
      <c r="J1073" s="89">
        <f t="shared" si="116"/>
        <v>0</v>
      </c>
      <c r="K1073" s="87">
        <f t="shared" si="117"/>
        <v>1</v>
      </c>
      <c r="L1073" s="47">
        <f t="shared" si="118"/>
        <v>0</v>
      </c>
      <c r="M1073" s="82"/>
      <c r="N1073" s="46"/>
      <c r="O1073" s="16"/>
      <c r="S1073" s="12"/>
    </row>
    <row r="1074" spans="1:19">
      <c r="A1074" s="87">
        <v>1035</v>
      </c>
      <c r="B1074" s="87">
        <v>43</v>
      </c>
      <c r="C1074" s="87">
        <v>1999</v>
      </c>
      <c r="D1074" s="88">
        <v>0.64999999999999991</v>
      </c>
      <c r="E1074" s="88">
        <v>0.45749684992705403</v>
      </c>
      <c r="F1074" s="89">
        <f t="shared" si="112"/>
        <v>17650.285655604242</v>
      </c>
      <c r="G1074" s="89">
        <f t="shared" si="113"/>
        <v>0</v>
      </c>
      <c r="H1074" s="89">
        <f t="shared" si="115"/>
        <v>17650.285655604242</v>
      </c>
      <c r="I1074" s="89">
        <f t="shared" si="114"/>
        <v>0</v>
      </c>
      <c r="J1074" s="89">
        <f t="shared" si="116"/>
        <v>0</v>
      </c>
      <c r="K1074" s="87">
        <f t="shared" si="117"/>
        <v>1</v>
      </c>
      <c r="L1074" s="47">
        <f t="shared" si="118"/>
        <v>0</v>
      </c>
      <c r="M1074" s="82"/>
      <c r="N1074" s="46"/>
      <c r="O1074" s="16"/>
      <c r="S1074" s="12"/>
    </row>
    <row r="1075" spans="1:19">
      <c r="A1075" s="87">
        <v>1036</v>
      </c>
      <c r="B1075" s="87">
        <v>44</v>
      </c>
      <c r="C1075" s="87">
        <v>1999</v>
      </c>
      <c r="D1075" s="88">
        <v>5.0000000000000001E-3</v>
      </c>
      <c r="E1075" s="88">
        <v>0.33625653509008918</v>
      </c>
      <c r="F1075" s="89">
        <f t="shared" si="112"/>
        <v>135.77142812003265</v>
      </c>
      <c r="G1075" s="89">
        <f t="shared" si="113"/>
        <v>0</v>
      </c>
      <c r="H1075" s="89">
        <f t="shared" si="115"/>
        <v>135.77142812003265</v>
      </c>
      <c r="I1075" s="89">
        <f t="shared" si="114"/>
        <v>0</v>
      </c>
      <c r="J1075" s="89">
        <f t="shared" si="116"/>
        <v>0</v>
      </c>
      <c r="K1075" s="87">
        <f t="shared" si="117"/>
        <v>1</v>
      </c>
      <c r="L1075" s="47">
        <f t="shared" si="118"/>
        <v>0</v>
      </c>
      <c r="M1075" s="82"/>
      <c r="N1075" s="46"/>
      <c r="O1075" s="16"/>
      <c r="S1075" s="12"/>
    </row>
    <row r="1076" spans="1:19">
      <c r="A1076" s="87">
        <v>1037</v>
      </c>
      <c r="B1076" s="87">
        <v>45</v>
      </c>
      <c r="C1076" s="87">
        <v>1999</v>
      </c>
      <c r="D1076" s="88">
        <v>0.03</v>
      </c>
      <c r="E1076" s="88">
        <v>0.36531830671398946</v>
      </c>
      <c r="F1076" s="89">
        <f t="shared" si="112"/>
        <v>814.62856872019586</v>
      </c>
      <c r="G1076" s="89">
        <f t="shared" si="113"/>
        <v>0</v>
      </c>
      <c r="H1076" s="89">
        <f t="shared" si="115"/>
        <v>814.62856872019586</v>
      </c>
      <c r="I1076" s="89">
        <f t="shared" si="114"/>
        <v>0</v>
      </c>
      <c r="J1076" s="89">
        <f t="shared" si="116"/>
        <v>0</v>
      </c>
      <c r="K1076" s="87">
        <f t="shared" si="117"/>
        <v>1</v>
      </c>
      <c r="L1076" s="47">
        <f t="shared" si="118"/>
        <v>0</v>
      </c>
      <c r="M1076" s="82"/>
      <c r="N1076" s="46"/>
      <c r="O1076" s="16"/>
      <c r="S1076" s="12"/>
    </row>
    <row r="1077" spans="1:19">
      <c r="A1077" s="87">
        <v>1038</v>
      </c>
      <c r="B1077" s="87">
        <v>46</v>
      </c>
      <c r="C1077" s="87">
        <v>1999</v>
      </c>
      <c r="D1077" s="88">
        <v>5.0000000000000001E-3</v>
      </c>
      <c r="E1077" s="88">
        <v>0.24801720447143188</v>
      </c>
      <c r="F1077" s="89">
        <f t="shared" si="112"/>
        <v>135.77142812003265</v>
      </c>
      <c r="G1077" s="89">
        <f t="shared" si="113"/>
        <v>0</v>
      </c>
      <c r="H1077" s="89">
        <f t="shared" si="115"/>
        <v>135.77142812003265</v>
      </c>
      <c r="I1077" s="89">
        <f t="shared" si="114"/>
        <v>0</v>
      </c>
      <c r="J1077" s="89">
        <f t="shared" si="116"/>
        <v>0</v>
      </c>
      <c r="K1077" s="87">
        <f t="shared" si="117"/>
        <v>1</v>
      </c>
      <c r="L1077" s="47">
        <f t="shared" si="118"/>
        <v>0</v>
      </c>
      <c r="M1077" s="82"/>
      <c r="N1077" s="46"/>
      <c r="O1077" s="16"/>
      <c r="S1077" s="12"/>
    </row>
    <row r="1078" spans="1:19">
      <c r="A1078" s="87">
        <v>1039</v>
      </c>
      <c r="B1078" s="87">
        <v>47</v>
      </c>
      <c r="C1078" s="87">
        <v>1999</v>
      </c>
      <c r="D1078" s="88">
        <v>0.15</v>
      </c>
      <c r="E1078" s="88">
        <v>3.0995944850273901E-2</v>
      </c>
      <c r="F1078" s="89">
        <f t="shared" si="112"/>
        <v>4073.1428436009796</v>
      </c>
      <c r="G1078" s="89">
        <f t="shared" si="113"/>
        <v>0</v>
      </c>
      <c r="H1078" s="89">
        <f t="shared" si="115"/>
        <v>4073.1428436009796</v>
      </c>
      <c r="I1078" s="89">
        <f t="shared" si="114"/>
        <v>0</v>
      </c>
      <c r="J1078" s="89">
        <f t="shared" si="116"/>
        <v>0</v>
      </c>
      <c r="K1078" s="87">
        <f t="shared" si="117"/>
        <v>1</v>
      </c>
      <c r="L1078" s="47">
        <f t="shared" si="118"/>
        <v>0</v>
      </c>
      <c r="M1078" s="82"/>
      <c r="N1078" s="46"/>
      <c r="O1078" s="16"/>
      <c r="S1078" s="12"/>
    </row>
    <row r="1079" spans="1:19">
      <c r="A1079" s="87">
        <v>1040</v>
      </c>
      <c r="B1079" s="87">
        <v>48</v>
      </c>
      <c r="C1079" s="87">
        <v>1999</v>
      </c>
      <c r="D1079" s="88">
        <v>0</v>
      </c>
      <c r="E1079" s="88">
        <v>0</v>
      </c>
      <c r="F1079" s="89">
        <f t="shared" si="112"/>
        <v>0</v>
      </c>
      <c r="G1079" s="89">
        <f t="shared" si="113"/>
        <v>0</v>
      </c>
      <c r="H1079" s="89">
        <f t="shared" si="115"/>
        <v>0</v>
      </c>
      <c r="I1079" s="89">
        <f t="shared" si="114"/>
        <v>0</v>
      </c>
      <c r="J1079" s="89">
        <f t="shared" si="116"/>
        <v>0</v>
      </c>
      <c r="K1079" s="87">
        <f t="shared" si="117"/>
        <v>1</v>
      </c>
      <c r="L1079" s="47">
        <f t="shared" si="118"/>
        <v>0</v>
      </c>
      <c r="M1079" s="82"/>
      <c r="N1079" s="46"/>
      <c r="O1079" s="16"/>
      <c r="S1079" s="12"/>
    </row>
    <row r="1080" spans="1:19">
      <c r="A1080" s="87">
        <v>1041</v>
      </c>
      <c r="B1080" s="87">
        <v>49</v>
      </c>
      <c r="C1080" s="87">
        <v>1999</v>
      </c>
      <c r="D1080" s="88">
        <v>0</v>
      </c>
      <c r="E1080" s="88">
        <v>0</v>
      </c>
      <c r="F1080" s="89">
        <f t="shared" si="112"/>
        <v>0</v>
      </c>
      <c r="G1080" s="89">
        <f t="shared" si="113"/>
        <v>0</v>
      </c>
      <c r="H1080" s="89">
        <f t="shared" si="115"/>
        <v>0</v>
      </c>
      <c r="I1080" s="89">
        <f t="shared" si="114"/>
        <v>0</v>
      </c>
      <c r="J1080" s="89">
        <f t="shared" si="116"/>
        <v>0</v>
      </c>
      <c r="K1080" s="87">
        <f t="shared" si="117"/>
        <v>1</v>
      </c>
      <c r="L1080" s="47">
        <f t="shared" si="118"/>
        <v>0</v>
      </c>
      <c r="M1080" s="82"/>
      <c r="N1080" s="46"/>
      <c r="O1080" s="16"/>
      <c r="S1080" s="12"/>
    </row>
    <row r="1081" spans="1:19">
      <c r="A1081" s="87">
        <v>1042</v>
      </c>
      <c r="B1081" s="87">
        <v>50</v>
      </c>
      <c r="C1081" s="87">
        <v>1999</v>
      </c>
      <c r="D1081" s="88">
        <v>0</v>
      </c>
      <c r="E1081" s="88">
        <v>0</v>
      </c>
      <c r="F1081" s="89">
        <f t="shared" si="112"/>
        <v>0</v>
      </c>
      <c r="G1081" s="89">
        <f t="shared" si="113"/>
        <v>0</v>
      </c>
      <c r="H1081" s="89">
        <f t="shared" si="115"/>
        <v>0</v>
      </c>
      <c r="I1081" s="89">
        <f t="shared" si="114"/>
        <v>0</v>
      </c>
      <c r="J1081" s="89">
        <f t="shared" si="116"/>
        <v>0</v>
      </c>
      <c r="K1081" s="87">
        <f t="shared" si="117"/>
        <v>1</v>
      </c>
      <c r="L1081" s="47">
        <f t="shared" si="118"/>
        <v>0</v>
      </c>
      <c r="M1081" s="82"/>
      <c r="N1081" s="46"/>
      <c r="O1081" s="16"/>
      <c r="S1081" s="12"/>
    </row>
    <row r="1082" spans="1:19">
      <c r="A1082" s="87">
        <v>1043</v>
      </c>
      <c r="B1082" s="87">
        <v>51</v>
      </c>
      <c r="C1082" s="87">
        <v>1999</v>
      </c>
      <c r="D1082" s="88">
        <v>0</v>
      </c>
      <c r="E1082" s="88">
        <v>0</v>
      </c>
      <c r="F1082" s="89">
        <f t="shared" si="112"/>
        <v>0</v>
      </c>
      <c r="G1082" s="89">
        <f t="shared" si="113"/>
        <v>0</v>
      </c>
      <c r="H1082" s="89">
        <f t="shared" si="115"/>
        <v>0</v>
      </c>
      <c r="I1082" s="89">
        <f t="shared" si="114"/>
        <v>0</v>
      </c>
      <c r="J1082" s="89">
        <f t="shared" si="116"/>
        <v>0</v>
      </c>
      <c r="K1082" s="87">
        <f t="shared" si="117"/>
        <v>1</v>
      </c>
      <c r="L1082" s="47">
        <f t="shared" si="118"/>
        <v>0</v>
      </c>
      <c r="M1082" s="82"/>
      <c r="N1082" s="46"/>
      <c r="O1082" s="16"/>
      <c r="S1082" s="12"/>
    </row>
    <row r="1083" spans="1:19">
      <c r="A1083" s="87">
        <v>1044</v>
      </c>
      <c r="B1083" s="87">
        <v>52</v>
      </c>
      <c r="C1083" s="87">
        <v>1999</v>
      </c>
      <c r="D1083" s="88">
        <v>0</v>
      </c>
      <c r="E1083" s="88">
        <v>0</v>
      </c>
      <c r="F1083" s="89">
        <f t="shared" si="112"/>
        <v>0</v>
      </c>
      <c r="G1083" s="89">
        <f t="shared" si="113"/>
        <v>0</v>
      </c>
      <c r="H1083" s="89">
        <f t="shared" si="115"/>
        <v>0</v>
      </c>
      <c r="I1083" s="89">
        <f t="shared" si="114"/>
        <v>0</v>
      </c>
      <c r="J1083" s="89">
        <f t="shared" si="116"/>
        <v>0</v>
      </c>
      <c r="K1083" s="87">
        <f t="shared" si="117"/>
        <v>1</v>
      </c>
      <c r="L1083" s="47">
        <f t="shared" si="118"/>
        <v>0</v>
      </c>
      <c r="M1083" s="82"/>
      <c r="N1083" s="46"/>
      <c r="O1083" s="16"/>
      <c r="S1083" s="12"/>
    </row>
    <row r="1084" spans="1:19">
      <c r="A1084" s="87">
        <v>1045</v>
      </c>
      <c r="B1084" s="87">
        <v>1</v>
      </c>
      <c r="C1084" s="87">
        <v>2000</v>
      </c>
      <c r="D1084" s="88">
        <v>0</v>
      </c>
      <c r="E1084" s="88">
        <v>0</v>
      </c>
      <c r="F1084" s="89">
        <f t="shared" si="112"/>
        <v>0</v>
      </c>
      <c r="G1084" s="89">
        <f t="shared" si="113"/>
        <v>0</v>
      </c>
      <c r="H1084" s="89">
        <f t="shared" si="115"/>
        <v>0</v>
      </c>
      <c r="I1084" s="89">
        <f t="shared" si="114"/>
        <v>0</v>
      </c>
      <c r="J1084" s="89">
        <f t="shared" si="116"/>
        <v>0</v>
      </c>
      <c r="K1084" s="87">
        <f t="shared" si="117"/>
        <v>1</v>
      </c>
      <c r="L1084" s="47">
        <f t="shared" si="118"/>
        <v>0</v>
      </c>
      <c r="M1084" s="82"/>
      <c r="N1084" s="46"/>
      <c r="O1084" s="16"/>
      <c r="S1084" s="12"/>
    </row>
    <row r="1085" spans="1:19">
      <c r="A1085" s="87">
        <v>1046</v>
      </c>
      <c r="B1085" s="87">
        <v>2</v>
      </c>
      <c r="C1085" s="87">
        <v>2000</v>
      </c>
      <c r="D1085" s="88">
        <v>0</v>
      </c>
      <c r="E1085" s="88">
        <v>0</v>
      </c>
      <c r="F1085" s="89">
        <f t="shared" si="112"/>
        <v>0</v>
      </c>
      <c r="G1085" s="89">
        <f t="shared" si="113"/>
        <v>0</v>
      </c>
      <c r="H1085" s="89">
        <f t="shared" si="115"/>
        <v>0</v>
      </c>
      <c r="I1085" s="89">
        <f t="shared" si="114"/>
        <v>0</v>
      </c>
      <c r="J1085" s="89">
        <f t="shared" si="116"/>
        <v>0</v>
      </c>
      <c r="K1085" s="87">
        <f t="shared" si="117"/>
        <v>1</v>
      </c>
      <c r="L1085" s="47">
        <f t="shared" si="118"/>
        <v>0</v>
      </c>
      <c r="M1085" s="82"/>
      <c r="N1085" s="46"/>
      <c r="O1085" s="16"/>
      <c r="S1085" s="12"/>
    </row>
    <row r="1086" spans="1:19">
      <c r="A1086" s="87">
        <v>1047</v>
      </c>
      <c r="B1086" s="87">
        <v>3</v>
      </c>
      <c r="C1086" s="87">
        <v>2000</v>
      </c>
      <c r="D1086" s="88">
        <v>0</v>
      </c>
      <c r="E1086" s="88">
        <v>0</v>
      </c>
      <c r="F1086" s="89">
        <f t="shared" si="112"/>
        <v>0</v>
      </c>
      <c r="G1086" s="89">
        <f t="shared" si="113"/>
        <v>0</v>
      </c>
      <c r="H1086" s="89">
        <f t="shared" si="115"/>
        <v>0</v>
      </c>
      <c r="I1086" s="89">
        <f t="shared" si="114"/>
        <v>0</v>
      </c>
      <c r="J1086" s="89">
        <f t="shared" si="116"/>
        <v>0</v>
      </c>
      <c r="K1086" s="87">
        <f t="shared" si="117"/>
        <v>1</v>
      </c>
      <c r="L1086" s="47">
        <f t="shared" si="118"/>
        <v>0</v>
      </c>
      <c r="M1086" s="82"/>
      <c r="N1086" s="46"/>
      <c r="O1086" s="16"/>
      <c r="S1086" s="12"/>
    </row>
    <row r="1087" spans="1:19">
      <c r="A1087" s="87">
        <v>1048</v>
      </c>
      <c r="B1087" s="87">
        <v>4</v>
      </c>
      <c r="C1087" s="87">
        <v>2000</v>
      </c>
      <c r="D1087" s="88">
        <v>0</v>
      </c>
      <c r="E1087" s="88">
        <v>0</v>
      </c>
      <c r="F1087" s="89">
        <f t="shared" si="112"/>
        <v>0</v>
      </c>
      <c r="G1087" s="89">
        <f t="shared" si="113"/>
        <v>0</v>
      </c>
      <c r="H1087" s="89">
        <f t="shared" si="115"/>
        <v>0</v>
      </c>
      <c r="I1087" s="89">
        <f t="shared" si="114"/>
        <v>0</v>
      </c>
      <c r="J1087" s="89">
        <f t="shared" si="116"/>
        <v>0</v>
      </c>
      <c r="K1087" s="87">
        <f t="shared" si="117"/>
        <v>1</v>
      </c>
      <c r="L1087" s="47">
        <f t="shared" si="118"/>
        <v>0</v>
      </c>
      <c r="M1087" s="82"/>
      <c r="N1087" s="46"/>
      <c r="O1087" s="16"/>
      <c r="S1087" s="12"/>
    </row>
    <row r="1088" spans="1:19">
      <c r="A1088" s="87">
        <v>1049</v>
      </c>
      <c r="B1088" s="87">
        <v>5</v>
      </c>
      <c r="C1088" s="87">
        <v>2000</v>
      </c>
      <c r="D1088" s="88">
        <v>0</v>
      </c>
      <c r="E1088" s="88">
        <v>0</v>
      </c>
      <c r="F1088" s="89">
        <f t="shared" si="112"/>
        <v>0</v>
      </c>
      <c r="G1088" s="89">
        <f t="shared" si="113"/>
        <v>0</v>
      </c>
      <c r="H1088" s="89">
        <f t="shared" si="115"/>
        <v>0</v>
      </c>
      <c r="I1088" s="89">
        <f t="shared" si="114"/>
        <v>0</v>
      </c>
      <c r="J1088" s="89">
        <f t="shared" si="116"/>
        <v>0</v>
      </c>
      <c r="K1088" s="87">
        <f t="shared" si="117"/>
        <v>1</v>
      </c>
      <c r="L1088" s="47">
        <f t="shared" si="118"/>
        <v>0</v>
      </c>
      <c r="M1088" s="82"/>
      <c r="N1088" s="46"/>
      <c r="O1088" s="16"/>
      <c r="S1088" s="12"/>
    </row>
    <row r="1089" spans="1:19">
      <c r="A1089" s="87">
        <v>1050</v>
      </c>
      <c r="B1089" s="87">
        <v>6</v>
      </c>
      <c r="C1089" s="87">
        <v>2000</v>
      </c>
      <c r="D1089" s="88">
        <v>0</v>
      </c>
      <c r="E1089" s="88">
        <v>0</v>
      </c>
      <c r="F1089" s="89">
        <f t="shared" si="112"/>
        <v>0</v>
      </c>
      <c r="G1089" s="89">
        <f t="shared" si="113"/>
        <v>0</v>
      </c>
      <c r="H1089" s="89">
        <f t="shared" si="115"/>
        <v>0</v>
      </c>
      <c r="I1089" s="89">
        <f t="shared" si="114"/>
        <v>0</v>
      </c>
      <c r="J1089" s="89">
        <f t="shared" si="116"/>
        <v>0</v>
      </c>
      <c r="K1089" s="87">
        <f t="shared" si="117"/>
        <v>1</v>
      </c>
      <c r="L1089" s="47">
        <f t="shared" si="118"/>
        <v>0</v>
      </c>
      <c r="M1089" s="82"/>
      <c r="N1089" s="46"/>
      <c r="O1089" s="16"/>
      <c r="S1089" s="12"/>
    </row>
    <row r="1090" spans="1:19">
      <c r="A1090" s="87">
        <v>1051</v>
      </c>
      <c r="B1090" s="87">
        <v>7</v>
      </c>
      <c r="C1090" s="87">
        <v>2000</v>
      </c>
      <c r="D1090" s="88">
        <v>0</v>
      </c>
      <c r="E1090" s="88">
        <v>0</v>
      </c>
      <c r="F1090" s="89">
        <f t="shared" si="112"/>
        <v>0</v>
      </c>
      <c r="G1090" s="89">
        <f t="shared" si="113"/>
        <v>0</v>
      </c>
      <c r="H1090" s="89">
        <f t="shared" si="115"/>
        <v>0</v>
      </c>
      <c r="I1090" s="89">
        <f t="shared" si="114"/>
        <v>0</v>
      </c>
      <c r="J1090" s="89">
        <f t="shared" si="116"/>
        <v>0</v>
      </c>
      <c r="K1090" s="87">
        <f t="shared" si="117"/>
        <v>1</v>
      </c>
      <c r="L1090" s="47">
        <f t="shared" si="118"/>
        <v>0</v>
      </c>
      <c r="M1090" s="82"/>
      <c r="N1090" s="46"/>
      <c r="O1090" s="16"/>
      <c r="S1090" s="12"/>
    </row>
    <row r="1091" spans="1:19">
      <c r="A1091" s="87">
        <v>1052</v>
      </c>
      <c r="B1091" s="87">
        <v>8</v>
      </c>
      <c r="C1091" s="87">
        <v>2000</v>
      </c>
      <c r="D1091" s="88">
        <v>0</v>
      </c>
      <c r="E1091" s="88">
        <v>0</v>
      </c>
      <c r="F1091" s="89">
        <f t="shared" si="112"/>
        <v>0</v>
      </c>
      <c r="G1091" s="89">
        <f t="shared" si="113"/>
        <v>0</v>
      </c>
      <c r="H1091" s="89">
        <f t="shared" si="115"/>
        <v>0</v>
      </c>
      <c r="I1091" s="89">
        <f t="shared" si="114"/>
        <v>0</v>
      </c>
      <c r="J1091" s="89">
        <f t="shared" si="116"/>
        <v>0</v>
      </c>
      <c r="K1091" s="87">
        <f t="shared" si="117"/>
        <v>1</v>
      </c>
      <c r="L1091" s="47">
        <f t="shared" si="118"/>
        <v>0</v>
      </c>
      <c r="M1091" s="82"/>
      <c r="N1091" s="46"/>
      <c r="O1091" s="16"/>
      <c r="S1091" s="12"/>
    </row>
    <row r="1092" spans="1:19">
      <c r="A1092" s="87">
        <v>1053</v>
      </c>
      <c r="B1092" s="87">
        <v>9</v>
      </c>
      <c r="C1092" s="87">
        <v>2000</v>
      </c>
      <c r="D1092" s="88">
        <v>0</v>
      </c>
      <c r="E1092" s="88">
        <v>0</v>
      </c>
      <c r="F1092" s="89">
        <f t="shared" si="112"/>
        <v>0</v>
      </c>
      <c r="G1092" s="89">
        <f t="shared" si="113"/>
        <v>0</v>
      </c>
      <c r="H1092" s="89">
        <f t="shared" si="115"/>
        <v>0</v>
      </c>
      <c r="I1092" s="89">
        <f t="shared" si="114"/>
        <v>0</v>
      </c>
      <c r="J1092" s="89">
        <f t="shared" si="116"/>
        <v>0</v>
      </c>
      <c r="K1092" s="87">
        <f t="shared" si="117"/>
        <v>1</v>
      </c>
      <c r="L1092" s="47">
        <f t="shared" si="118"/>
        <v>0</v>
      </c>
      <c r="M1092" s="82"/>
      <c r="N1092" s="46"/>
      <c r="O1092" s="16"/>
      <c r="S1092" s="12"/>
    </row>
    <row r="1093" spans="1:19">
      <c r="A1093" s="87">
        <v>1054</v>
      </c>
      <c r="B1093" s="87">
        <v>10</v>
      </c>
      <c r="C1093" s="87">
        <v>2000</v>
      </c>
      <c r="D1093" s="88">
        <v>0</v>
      </c>
      <c r="E1093" s="88">
        <v>5.1106299160469999E-2</v>
      </c>
      <c r="F1093" s="89">
        <f t="shared" si="112"/>
        <v>0</v>
      </c>
      <c r="G1093" s="89">
        <f t="shared" si="113"/>
        <v>0</v>
      </c>
      <c r="H1093" s="89">
        <f t="shared" si="115"/>
        <v>0</v>
      </c>
      <c r="I1093" s="89">
        <f t="shared" si="114"/>
        <v>0</v>
      </c>
      <c r="J1093" s="89">
        <f t="shared" si="116"/>
        <v>0</v>
      </c>
      <c r="K1093" s="87">
        <f t="shared" si="117"/>
        <v>1</v>
      </c>
      <c r="L1093" s="47">
        <f t="shared" si="118"/>
        <v>0</v>
      </c>
      <c r="M1093" s="82"/>
      <c r="N1093" s="46"/>
      <c r="O1093" s="16"/>
      <c r="S1093" s="12"/>
    </row>
    <row r="1094" spans="1:19">
      <c r="A1094" s="87">
        <v>1055</v>
      </c>
      <c r="B1094" s="87">
        <v>11</v>
      </c>
      <c r="C1094" s="87">
        <v>2000</v>
      </c>
      <c r="D1094" s="88">
        <v>0.125</v>
      </c>
      <c r="E1094" s="88">
        <v>0.31232425164993316</v>
      </c>
      <c r="F1094" s="89">
        <f t="shared" si="112"/>
        <v>3394.2857030008163</v>
      </c>
      <c r="G1094" s="89">
        <f t="shared" si="113"/>
        <v>0</v>
      </c>
      <c r="H1094" s="89">
        <f t="shared" si="115"/>
        <v>3394.2857030008163</v>
      </c>
      <c r="I1094" s="89">
        <f t="shared" si="114"/>
        <v>0</v>
      </c>
      <c r="J1094" s="89">
        <f t="shared" si="116"/>
        <v>0</v>
      </c>
      <c r="K1094" s="87">
        <f t="shared" si="117"/>
        <v>1</v>
      </c>
      <c r="L1094" s="47">
        <f t="shared" si="118"/>
        <v>0</v>
      </c>
      <c r="M1094" s="82"/>
      <c r="N1094" s="46"/>
      <c r="O1094" s="16"/>
      <c r="S1094" s="12"/>
    </row>
    <row r="1095" spans="1:19">
      <c r="A1095" s="87">
        <v>1056</v>
      </c>
      <c r="B1095" s="87">
        <v>12</v>
      </c>
      <c r="C1095" s="87">
        <v>2000</v>
      </c>
      <c r="D1095" s="88">
        <v>0.37</v>
      </c>
      <c r="E1095" s="88">
        <v>0.45970507827125828</v>
      </c>
      <c r="F1095" s="89">
        <f t="shared" si="112"/>
        <v>10047.085680882416</v>
      </c>
      <c r="G1095" s="89">
        <f t="shared" si="113"/>
        <v>0</v>
      </c>
      <c r="H1095" s="89">
        <f t="shared" si="115"/>
        <v>10047.085680882416</v>
      </c>
      <c r="I1095" s="89">
        <f t="shared" si="114"/>
        <v>0</v>
      </c>
      <c r="J1095" s="89">
        <f t="shared" si="116"/>
        <v>0</v>
      </c>
      <c r="K1095" s="87">
        <f t="shared" si="117"/>
        <v>1</v>
      </c>
      <c r="L1095" s="47">
        <f t="shared" si="118"/>
        <v>0</v>
      </c>
      <c r="M1095" s="82"/>
      <c r="N1095" s="46"/>
      <c r="O1095" s="16"/>
      <c r="S1095" s="12"/>
    </row>
    <row r="1096" spans="1:19">
      <c r="A1096" s="87">
        <v>1057</v>
      </c>
      <c r="B1096" s="87">
        <v>13</v>
      </c>
      <c r="C1096" s="87">
        <v>2000</v>
      </c>
      <c r="D1096" s="88">
        <v>0.04</v>
      </c>
      <c r="E1096" s="88">
        <v>0.66231181034806397</v>
      </c>
      <c r="F1096" s="89">
        <f t="shared" si="112"/>
        <v>1086.1714249602612</v>
      </c>
      <c r="G1096" s="89">
        <f t="shared" si="113"/>
        <v>2000</v>
      </c>
      <c r="H1096" s="89">
        <f t="shared" si="115"/>
        <v>-913.82857503973878</v>
      </c>
      <c r="I1096" s="89">
        <f t="shared" si="114"/>
        <v>913.82857503973878</v>
      </c>
      <c r="J1096" s="89">
        <f t="shared" si="116"/>
        <v>0</v>
      </c>
      <c r="K1096" s="87">
        <f t="shared" si="117"/>
        <v>1</v>
      </c>
      <c r="L1096" s="47">
        <f t="shared" si="118"/>
        <v>1</v>
      </c>
      <c r="M1096" s="82"/>
      <c r="N1096" s="46"/>
      <c r="O1096" s="16"/>
      <c r="S1096" s="12"/>
    </row>
    <row r="1097" spans="1:19">
      <c r="A1097" s="87">
        <v>1058</v>
      </c>
      <c r="B1097" s="87">
        <v>14</v>
      </c>
      <c r="C1097" s="87">
        <v>2000</v>
      </c>
      <c r="D1097" s="88">
        <v>5.4999999999999993E-2</v>
      </c>
      <c r="E1097" s="88">
        <v>0.63098464502568685</v>
      </c>
      <c r="F1097" s="89">
        <f t="shared" si="112"/>
        <v>1493.4857093203589</v>
      </c>
      <c r="G1097" s="89">
        <f t="shared" si="113"/>
        <v>2000</v>
      </c>
      <c r="H1097" s="89">
        <f t="shared" si="115"/>
        <v>-506.51429067964114</v>
      </c>
      <c r="I1097" s="89">
        <f t="shared" si="114"/>
        <v>1420.3428657193799</v>
      </c>
      <c r="J1097" s="89">
        <f t="shared" si="116"/>
        <v>0</v>
      </c>
      <c r="K1097" s="87">
        <f t="shared" si="117"/>
        <v>1</v>
      </c>
      <c r="L1097" s="47">
        <f t="shared" si="118"/>
        <v>1</v>
      </c>
      <c r="M1097" s="82"/>
      <c r="N1097" s="46"/>
      <c r="O1097" s="16"/>
      <c r="S1097" s="12"/>
    </row>
    <row r="1098" spans="1:19">
      <c r="A1098" s="87">
        <v>1059</v>
      </c>
      <c r="B1098" s="87">
        <v>15</v>
      </c>
      <c r="C1098" s="87">
        <v>2000</v>
      </c>
      <c r="D1098" s="88">
        <v>0.33</v>
      </c>
      <c r="E1098" s="88">
        <v>0.58684590491322808</v>
      </c>
      <c r="F1098" s="89">
        <f t="shared" si="112"/>
        <v>8960.9142559221564</v>
      </c>
      <c r="G1098" s="89">
        <f t="shared" si="113"/>
        <v>2000</v>
      </c>
      <c r="H1098" s="89">
        <f t="shared" si="115"/>
        <v>6960.9142559221564</v>
      </c>
      <c r="I1098" s="89">
        <f t="shared" si="114"/>
        <v>0</v>
      </c>
      <c r="J1098" s="89">
        <f t="shared" si="116"/>
        <v>6000</v>
      </c>
      <c r="K1098" s="87">
        <f t="shared" si="117"/>
        <v>0</v>
      </c>
      <c r="L1098" s="47">
        <f t="shared" si="118"/>
        <v>1</v>
      </c>
      <c r="M1098" s="82"/>
      <c r="N1098" s="46"/>
      <c r="O1098" s="16"/>
      <c r="S1098" s="12"/>
    </row>
    <row r="1099" spans="1:19">
      <c r="A1099" s="87">
        <v>1060</v>
      </c>
      <c r="B1099" s="87">
        <v>16</v>
      </c>
      <c r="C1099" s="87">
        <v>2000</v>
      </c>
      <c r="D1099" s="88">
        <v>0.66999999999999993</v>
      </c>
      <c r="E1099" s="88">
        <v>0.6578271646833469</v>
      </c>
      <c r="F1099" s="89">
        <f t="shared" si="112"/>
        <v>18193.371368084376</v>
      </c>
      <c r="G1099" s="89">
        <f t="shared" si="113"/>
        <v>2000</v>
      </c>
      <c r="H1099" s="89">
        <f t="shared" si="115"/>
        <v>16193.371368084376</v>
      </c>
      <c r="I1099" s="89">
        <f t="shared" si="114"/>
        <v>0</v>
      </c>
      <c r="J1099" s="89">
        <f t="shared" si="116"/>
        <v>6000</v>
      </c>
      <c r="K1099" s="87">
        <f t="shared" si="117"/>
        <v>0</v>
      </c>
      <c r="L1099" s="47">
        <f t="shared" si="118"/>
        <v>1</v>
      </c>
      <c r="M1099" s="82"/>
      <c r="N1099" s="46"/>
      <c r="O1099" s="16"/>
      <c r="S1099" s="12"/>
    </row>
    <row r="1100" spans="1:19">
      <c r="A1100" s="87">
        <v>1061</v>
      </c>
      <c r="B1100" s="87">
        <v>17</v>
      </c>
      <c r="C1100" s="87">
        <v>2000</v>
      </c>
      <c r="D1100" s="88">
        <v>0.02</v>
      </c>
      <c r="E1100" s="88">
        <v>1.0695350382791531</v>
      </c>
      <c r="F1100" s="89">
        <f t="shared" si="112"/>
        <v>543.08571248013061</v>
      </c>
      <c r="G1100" s="89">
        <f t="shared" si="113"/>
        <v>2000</v>
      </c>
      <c r="H1100" s="89">
        <f t="shared" si="115"/>
        <v>-1456.9142875198695</v>
      </c>
      <c r="I1100" s="89">
        <f t="shared" si="114"/>
        <v>1456.9142875198695</v>
      </c>
      <c r="J1100" s="89">
        <f t="shared" si="116"/>
        <v>4543.0857124801305</v>
      </c>
      <c r="K1100" s="87">
        <f t="shared" si="117"/>
        <v>0</v>
      </c>
      <c r="L1100" s="47">
        <f t="shared" si="118"/>
        <v>1</v>
      </c>
      <c r="M1100" s="82"/>
      <c r="N1100" s="46"/>
      <c r="O1100" s="16"/>
      <c r="S1100" s="12"/>
    </row>
    <row r="1101" spans="1:19">
      <c r="A1101" s="87">
        <v>1062</v>
      </c>
      <c r="B1101" s="87">
        <v>18</v>
      </c>
      <c r="C1101" s="87">
        <v>2000</v>
      </c>
      <c r="D1101" s="88">
        <v>0.06</v>
      </c>
      <c r="E1101" s="88">
        <v>1.3868216521287489</v>
      </c>
      <c r="F1101" s="89">
        <f t="shared" si="112"/>
        <v>1629.2571374403917</v>
      </c>
      <c r="G1101" s="89">
        <f t="shared" si="113"/>
        <v>2000</v>
      </c>
      <c r="H1101" s="89">
        <f t="shared" si="115"/>
        <v>-370.74286255960828</v>
      </c>
      <c r="I1101" s="89">
        <f t="shared" si="114"/>
        <v>1827.6571500794778</v>
      </c>
      <c r="J1101" s="89">
        <f t="shared" si="116"/>
        <v>4172.342849920522</v>
      </c>
      <c r="K1101" s="87">
        <f t="shared" si="117"/>
        <v>0</v>
      </c>
      <c r="L1101" s="47">
        <f t="shared" si="118"/>
        <v>1</v>
      </c>
      <c r="M1101" s="82"/>
      <c r="N1101" s="46"/>
      <c r="O1101" s="16"/>
      <c r="S1101" s="12"/>
    </row>
    <row r="1102" spans="1:19">
      <c r="A1102" s="87">
        <v>1063</v>
      </c>
      <c r="B1102" s="87">
        <v>19</v>
      </c>
      <c r="C1102" s="87">
        <v>2000</v>
      </c>
      <c r="D1102" s="88">
        <v>1.2599999999999998</v>
      </c>
      <c r="E1102" s="88">
        <v>0.94784291241902707</v>
      </c>
      <c r="F1102" s="89">
        <f t="shared" si="112"/>
        <v>34214.399886248219</v>
      </c>
      <c r="G1102" s="89">
        <f t="shared" si="113"/>
        <v>2000</v>
      </c>
      <c r="H1102" s="89">
        <f t="shared" si="115"/>
        <v>32214.399886248219</v>
      </c>
      <c r="I1102" s="89">
        <f t="shared" si="114"/>
        <v>0</v>
      </c>
      <c r="J1102" s="89">
        <f t="shared" si="116"/>
        <v>6000</v>
      </c>
      <c r="K1102" s="87">
        <f t="shared" si="117"/>
        <v>0</v>
      </c>
      <c r="L1102" s="47">
        <f t="shared" si="118"/>
        <v>1</v>
      </c>
      <c r="M1102" s="82"/>
      <c r="N1102" s="46"/>
      <c r="O1102" s="16"/>
      <c r="S1102" s="12"/>
    </row>
    <row r="1103" spans="1:19">
      <c r="A1103" s="87">
        <v>1064</v>
      </c>
      <c r="B1103" s="87">
        <v>20</v>
      </c>
      <c r="C1103" s="87">
        <v>2000</v>
      </c>
      <c r="D1103" s="88">
        <v>1.5100000000000002</v>
      </c>
      <c r="E1103" s="88">
        <v>1.0404232272852247</v>
      </c>
      <c r="F1103" s="89">
        <f t="shared" si="112"/>
        <v>41002.971292249858</v>
      </c>
      <c r="G1103" s="89">
        <f t="shared" si="113"/>
        <v>2000</v>
      </c>
      <c r="H1103" s="89">
        <f t="shared" si="115"/>
        <v>39002.971292249858</v>
      </c>
      <c r="I1103" s="89">
        <f t="shared" si="114"/>
        <v>0</v>
      </c>
      <c r="J1103" s="89">
        <f t="shared" si="116"/>
        <v>6000</v>
      </c>
      <c r="K1103" s="87">
        <f t="shared" si="117"/>
        <v>0</v>
      </c>
      <c r="L1103" s="47">
        <f t="shared" si="118"/>
        <v>1</v>
      </c>
      <c r="M1103" s="82"/>
      <c r="N1103" s="46"/>
      <c r="O1103" s="16"/>
      <c r="S1103" s="12"/>
    </row>
    <row r="1104" spans="1:19">
      <c r="A1104" s="87">
        <v>1065</v>
      </c>
      <c r="B1104" s="87">
        <v>21</v>
      </c>
      <c r="C1104" s="87">
        <v>2000</v>
      </c>
      <c r="D1104" s="88">
        <v>0.57000000000000006</v>
      </c>
      <c r="E1104" s="88">
        <v>1.1197614161806781</v>
      </c>
      <c r="F1104" s="89">
        <f t="shared" si="112"/>
        <v>15477.942805683724</v>
      </c>
      <c r="G1104" s="89">
        <f t="shared" si="113"/>
        <v>2000</v>
      </c>
      <c r="H1104" s="89">
        <f t="shared" si="115"/>
        <v>13477.942805683724</v>
      </c>
      <c r="I1104" s="89">
        <f t="shared" si="114"/>
        <v>0</v>
      </c>
      <c r="J1104" s="89">
        <f t="shared" si="116"/>
        <v>6000</v>
      </c>
      <c r="K1104" s="87">
        <f t="shared" si="117"/>
        <v>0</v>
      </c>
      <c r="L1104" s="47">
        <f t="shared" si="118"/>
        <v>1</v>
      </c>
      <c r="M1104" s="82"/>
      <c r="N1104" s="46"/>
      <c r="O1104" s="16"/>
      <c r="S1104" s="12"/>
    </row>
    <row r="1105" spans="1:19">
      <c r="A1105" s="87">
        <v>1066</v>
      </c>
      <c r="B1105" s="87">
        <v>22</v>
      </c>
      <c r="C1105" s="87">
        <v>2000</v>
      </c>
      <c r="D1105" s="88">
        <v>1.9149999999999998</v>
      </c>
      <c r="E1105" s="88">
        <v>1.007027951728737</v>
      </c>
      <c r="F1105" s="89">
        <f t="shared" si="112"/>
        <v>52000.456969972503</v>
      </c>
      <c r="G1105" s="89">
        <f t="shared" si="113"/>
        <v>2000</v>
      </c>
      <c r="H1105" s="89">
        <f t="shared" si="115"/>
        <v>50000.456969972503</v>
      </c>
      <c r="I1105" s="89">
        <f t="shared" si="114"/>
        <v>0</v>
      </c>
      <c r="J1105" s="89">
        <f t="shared" si="116"/>
        <v>6000</v>
      </c>
      <c r="K1105" s="87">
        <f t="shared" si="117"/>
        <v>0</v>
      </c>
      <c r="L1105" s="47">
        <f t="shared" si="118"/>
        <v>1</v>
      </c>
      <c r="M1105" s="82"/>
      <c r="N1105" s="46"/>
      <c r="O1105" s="16"/>
      <c r="S1105" s="12"/>
    </row>
    <row r="1106" spans="1:19">
      <c r="A1106" s="87">
        <v>1067</v>
      </c>
      <c r="B1106" s="87">
        <v>23</v>
      </c>
      <c r="C1106" s="87">
        <v>2000</v>
      </c>
      <c r="D1106" s="88">
        <v>1.0549999999999999</v>
      </c>
      <c r="E1106" s="88">
        <v>1.4588783449686371</v>
      </c>
      <c r="F1106" s="89">
        <f t="shared" si="112"/>
        <v>28647.771333326888</v>
      </c>
      <c r="G1106" s="89">
        <f t="shared" si="113"/>
        <v>2000</v>
      </c>
      <c r="H1106" s="89">
        <f t="shared" si="115"/>
        <v>26647.771333326888</v>
      </c>
      <c r="I1106" s="89">
        <f t="shared" si="114"/>
        <v>0</v>
      </c>
      <c r="J1106" s="89">
        <f t="shared" si="116"/>
        <v>6000</v>
      </c>
      <c r="K1106" s="87">
        <f t="shared" si="117"/>
        <v>0</v>
      </c>
      <c r="L1106" s="47">
        <f t="shared" si="118"/>
        <v>1</v>
      </c>
      <c r="M1106" s="82"/>
      <c r="N1106" s="46"/>
      <c r="O1106" s="16"/>
      <c r="S1106" s="12"/>
    </row>
    <row r="1107" spans="1:19">
      <c r="A1107" s="87">
        <v>1068</v>
      </c>
      <c r="B1107" s="87">
        <v>24</v>
      </c>
      <c r="C1107" s="87">
        <v>2000</v>
      </c>
      <c r="D1107" s="88">
        <v>0.85500000000000009</v>
      </c>
      <c r="E1107" s="88">
        <v>1.1599618098404609</v>
      </c>
      <c r="F1107" s="89">
        <f t="shared" si="112"/>
        <v>23216.914208525584</v>
      </c>
      <c r="G1107" s="89">
        <f t="shared" si="113"/>
        <v>2000</v>
      </c>
      <c r="H1107" s="89">
        <f t="shared" si="115"/>
        <v>21216.914208525584</v>
      </c>
      <c r="I1107" s="89">
        <f t="shared" si="114"/>
        <v>0</v>
      </c>
      <c r="J1107" s="89">
        <f t="shared" si="116"/>
        <v>6000</v>
      </c>
      <c r="K1107" s="87">
        <f t="shared" si="117"/>
        <v>0</v>
      </c>
      <c r="L1107" s="47">
        <f t="shared" si="118"/>
        <v>1</v>
      </c>
      <c r="M1107" s="82"/>
      <c r="N1107" s="46"/>
      <c r="O1107" s="16"/>
      <c r="S1107" s="12"/>
    </row>
    <row r="1108" spans="1:19">
      <c r="A1108" s="87">
        <v>1069</v>
      </c>
      <c r="B1108" s="87">
        <v>25</v>
      </c>
      <c r="C1108" s="87">
        <v>2000</v>
      </c>
      <c r="D1108" s="88">
        <v>1.8699999999999997</v>
      </c>
      <c r="E1108" s="88">
        <v>1.2948539356871229</v>
      </c>
      <c r="F1108" s="89">
        <f t="shared" si="112"/>
        <v>50778.514116892198</v>
      </c>
      <c r="G1108" s="89">
        <f t="shared" si="113"/>
        <v>2000</v>
      </c>
      <c r="H1108" s="89">
        <f t="shared" si="115"/>
        <v>48778.514116892198</v>
      </c>
      <c r="I1108" s="89">
        <f t="shared" si="114"/>
        <v>0</v>
      </c>
      <c r="J1108" s="89">
        <f t="shared" si="116"/>
        <v>6000</v>
      </c>
      <c r="K1108" s="87">
        <f t="shared" si="117"/>
        <v>0</v>
      </c>
      <c r="L1108" s="47">
        <f t="shared" si="118"/>
        <v>1</v>
      </c>
      <c r="M1108" s="82"/>
      <c r="N1108" s="46"/>
      <c r="O1108" s="16"/>
      <c r="S1108" s="12"/>
    </row>
    <row r="1109" spans="1:19">
      <c r="A1109" s="87">
        <v>1070</v>
      </c>
      <c r="B1109" s="87">
        <v>26</v>
      </c>
      <c r="C1109" s="87">
        <v>2000</v>
      </c>
      <c r="D1109" s="88">
        <v>0.14500000000000002</v>
      </c>
      <c r="E1109" s="88">
        <v>1.4006448804611058</v>
      </c>
      <c r="F1109" s="89">
        <f t="shared" si="112"/>
        <v>3937.3714154809468</v>
      </c>
      <c r="G1109" s="89">
        <f t="shared" si="113"/>
        <v>2000</v>
      </c>
      <c r="H1109" s="89">
        <f t="shared" si="115"/>
        <v>1937.3714154809468</v>
      </c>
      <c r="I1109" s="89">
        <f t="shared" si="114"/>
        <v>0</v>
      </c>
      <c r="J1109" s="89">
        <f t="shared" si="116"/>
        <v>6000</v>
      </c>
      <c r="K1109" s="87">
        <f t="shared" si="117"/>
        <v>0</v>
      </c>
      <c r="L1109" s="47">
        <f t="shared" si="118"/>
        <v>1</v>
      </c>
      <c r="M1109" s="82"/>
      <c r="N1109" s="46"/>
      <c r="O1109" s="16"/>
      <c r="S1109" s="12"/>
    </row>
    <row r="1110" spans="1:19">
      <c r="A1110" s="87">
        <v>1071</v>
      </c>
      <c r="B1110" s="87">
        <v>27</v>
      </c>
      <c r="C1110" s="87">
        <v>2000</v>
      </c>
      <c r="D1110" s="88">
        <v>2</v>
      </c>
      <c r="E1110" s="88">
        <v>1.26354724280567</v>
      </c>
      <c r="F1110" s="89">
        <f t="shared" si="112"/>
        <v>54308.571248013061</v>
      </c>
      <c r="G1110" s="89">
        <f t="shared" si="113"/>
        <v>2000</v>
      </c>
      <c r="H1110" s="89">
        <f t="shared" si="115"/>
        <v>52308.571248013061</v>
      </c>
      <c r="I1110" s="89">
        <f t="shared" si="114"/>
        <v>0</v>
      </c>
      <c r="J1110" s="89">
        <f t="shared" si="116"/>
        <v>6000</v>
      </c>
      <c r="K1110" s="87">
        <f t="shared" si="117"/>
        <v>0</v>
      </c>
      <c r="L1110" s="47">
        <f t="shared" si="118"/>
        <v>1</v>
      </c>
      <c r="M1110" s="82"/>
      <c r="N1110" s="46"/>
      <c r="O1110" s="16"/>
      <c r="S1110" s="12"/>
    </row>
    <row r="1111" spans="1:19">
      <c r="A1111" s="87">
        <v>1072</v>
      </c>
      <c r="B1111" s="87">
        <v>28</v>
      </c>
      <c r="C1111" s="87">
        <v>2000</v>
      </c>
      <c r="D1111" s="88">
        <v>2.7549999999999999</v>
      </c>
      <c r="E1111" s="88">
        <v>1.375370471038067</v>
      </c>
      <c r="F1111" s="89">
        <f t="shared" si="112"/>
        <v>74810.05689413799</v>
      </c>
      <c r="G1111" s="89">
        <f t="shared" si="113"/>
        <v>2000</v>
      </c>
      <c r="H1111" s="89">
        <f t="shared" si="115"/>
        <v>72810.05689413799</v>
      </c>
      <c r="I1111" s="89">
        <f t="shared" si="114"/>
        <v>0</v>
      </c>
      <c r="J1111" s="89">
        <f t="shared" si="116"/>
        <v>6000</v>
      </c>
      <c r="K1111" s="87">
        <f t="shared" si="117"/>
        <v>0</v>
      </c>
      <c r="L1111" s="47">
        <f t="shared" si="118"/>
        <v>1</v>
      </c>
      <c r="M1111" s="82"/>
      <c r="N1111" s="46"/>
      <c r="O1111" s="16"/>
      <c r="S1111" s="12"/>
    </row>
    <row r="1112" spans="1:19">
      <c r="A1112" s="87">
        <v>1073</v>
      </c>
      <c r="B1112" s="87">
        <v>29</v>
      </c>
      <c r="C1112" s="87">
        <v>2000</v>
      </c>
      <c r="D1112" s="88">
        <v>0.23500000000000001</v>
      </c>
      <c r="E1112" s="88">
        <v>1.1232106287755852</v>
      </c>
      <c r="F1112" s="89">
        <f t="shared" si="112"/>
        <v>6381.2571216415354</v>
      </c>
      <c r="G1112" s="89">
        <f t="shared" si="113"/>
        <v>2000</v>
      </c>
      <c r="H1112" s="89">
        <f t="shared" si="115"/>
        <v>4381.2571216415354</v>
      </c>
      <c r="I1112" s="89">
        <f t="shared" si="114"/>
        <v>0</v>
      </c>
      <c r="J1112" s="89">
        <f t="shared" si="116"/>
        <v>6000</v>
      </c>
      <c r="K1112" s="87">
        <f t="shared" si="117"/>
        <v>0</v>
      </c>
      <c r="L1112" s="47">
        <f t="shared" si="118"/>
        <v>1</v>
      </c>
      <c r="M1112" s="82"/>
      <c r="N1112" s="46"/>
      <c r="O1112" s="16"/>
      <c r="S1112" s="12"/>
    </row>
    <row r="1113" spans="1:19">
      <c r="A1113" s="87">
        <v>1074</v>
      </c>
      <c r="B1113" s="87">
        <v>30</v>
      </c>
      <c r="C1113" s="87">
        <v>2000</v>
      </c>
      <c r="D1113" s="88">
        <v>1.1200000000000001</v>
      </c>
      <c r="E1113" s="88">
        <v>1.25050393573236</v>
      </c>
      <c r="F1113" s="89">
        <f t="shared" si="112"/>
        <v>30412.799898887315</v>
      </c>
      <c r="G1113" s="89">
        <f t="shared" si="113"/>
        <v>2000</v>
      </c>
      <c r="H1113" s="89">
        <f t="shared" si="115"/>
        <v>28412.799898887315</v>
      </c>
      <c r="I1113" s="89">
        <f t="shared" si="114"/>
        <v>0</v>
      </c>
      <c r="J1113" s="89">
        <f t="shared" si="116"/>
        <v>6000</v>
      </c>
      <c r="K1113" s="87">
        <f t="shared" si="117"/>
        <v>0</v>
      </c>
      <c r="L1113" s="47">
        <f t="shared" si="118"/>
        <v>1</v>
      </c>
      <c r="M1113" s="82"/>
      <c r="N1113" s="46"/>
      <c r="O1113" s="16"/>
      <c r="S1113" s="12"/>
    </row>
    <row r="1114" spans="1:19">
      <c r="A1114" s="87">
        <v>1075</v>
      </c>
      <c r="B1114" s="87">
        <v>31</v>
      </c>
      <c r="C1114" s="87">
        <v>2000</v>
      </c>
      <c r="D1114" s="88">
        <v>1.4999999999999999E-2</v>
      </c>
      <c r="E1114" s="88">
        <v>1.237517321572378</v>
      </c>
      <c r="F1114" s="89">
        <f t="shared" si="112"/>
        <v>407.31428436009793</v>
      </c>
      <c r="G1114" s="89">
        <f t="shared" si="113"/>
        <v>2000</v>
      </c>
      <c r="H1114" s="89">
        <f t="shared" si="115"/>
        <v>-1592.6857156399021</v>
      </c>
      <c r="I1114" s="89">
        <f t="shared" si="114"/>
        <v>1592.6857156399021</v>
      </c>
      <c r="J1114" s="89">
        <f t="shared" si="116"/>
        <v>4407.3142843600981</v>
      </c>
      <c r="K1114" s="87">
        <f t="shared" si="117"/>
        <v>0</v>
      </c>
      <c r="L1114" s="47">
        <f t="shared" si="118"/>
        <v>1</v>
      </c>
      <c r="M1114" s="82"/>
      <c r="N1114" s="46"/>
      <c r="O1114" s="16"/>
      <c r="S1114" s="12"/>
    </row>
    <row r="1115" spans="1:19">
      <c r="A1115" s="87">
        <v>1076</v>
      </c>
      <c r="B1115" s="87">
        <v>32</v>
      </c>
      <c r="C1115" s="87">
        <v>2000</v>
      </c>
      <c r="D1115" s="88">
        <v>1.35</v>
      </c>
      <c r="E1115" s="88">
        <v>1.298178345132551</v>
      </c>
      <c r="F1115" s="89">
        <f t="shared" si="112"/>
        <v>36658.285592408822</v>
      </c>
      <c r="G1115" s="89">
        <f t="shared" si="113"/>
        <v>2000</v>
      </c>
      <c r="H1115" s="89">
        <f t="shared" si="115"/>
        <v>34658.285592408822</v>
      </c>
      <c r="I1115" s="89">
        <f t="shared" si="114"/>
        <v>0</v>
      </c>
      <c r="J1115" s="89">
        <f t="shared" si="116"/>
        <v>6000</v>
      </c>
      <c r="K1115" s="87">
        <f t="shared" si="117"/>
        <v>0</v>
      </c>
      <c r="L1115" s="47">
        <f t="shared" si="118"/>
        <v>1</v>
      </c>
      <c r="M1115" s="82"/>
      <c r="N1115" s="46"/>
      <c r="O1115" s="16"/>
      <c r="S1115" s="12"/>
    </row>
    <row r="1116" spans="1:19">
      <c r="A1116" s="87">
        <v>1077</v>
      </c>
      <c r="B1116" s="87">
        <v>33</v>
      </c>
      <c r="C1116" s="87">
        <v>2000</v>
      </c>
      <c r="D1116" s="88">
        <v>1.4949999999999999</v>
      </c>
      <c r="E1116" s="88">
        <v>1.145491731115063</v>
      </c>
      <c r="F1116" s="89">
        <f t="shared" si="112"/>
        <v>40595.657007889757</v>
      </c>
      <c r="G1116" s="89">
        <f t="shared" si="113"/>
        <v>2000</v>
      </c>
      <c r="H1116" s="89">
        <f t="shared" si="115"/>
        <v>38595.657007889757</v>
      </c>
      <c r="I1116" s="89">
        <f t="shared" si="114"/>
        <v>0</v>
      </c>
      <c r="J1116" s="89">
        <f t="shared" si="116"/>
        <v>6000</v>
      </c>
      <c r="K1116" s="87">
        <f t="shared" si="117"/>
        <v>0</v>
      </c>
      <c r="L1116" s="47">
        <f t="shared" si="118"/>
        <v>1</v>
      </c>
      <c r="M1116" s="82"/>
      <c r="N1116" s="46"/>
      <c r="O1116" s="16"/>
      <c r="S1116" s="12"/>
    </row>
    <row r="1117" spans="1:19">
      <c r="A1117" s="87">
        <v>1078</v>
      </c>
      <c r="B1117" s="87">
        <v>34</v>
      </c>
      <c r="C1117" s="87">
        <v>2000</v>
      </c>
      <c r="D1117" s="88">
        <v>0.34</v>
      </c>
      <c r="E1117" s="88">
        <v>1.0299539359573209</v>
      </c>
      <c r="F1117" s="89">
        <f t="shared" si="112"/>
        <v>9232.4571121622212</v>
      </c>
      <c r="G1117" s="89">
        <f t="shared" si="113"/>
        <v>2000</v>
      </c>
      <c r="H1117" s="89">
        <f t="shared" si="115"/>
        <v>7232.4571121622212</v>
      </c>
      <c r="I1117" s="89">
        <f t="shared" si="114"/>
        <v>0</v>
      </c>
      <c r="J1117" s="89">
        <f t="shared" si="116"/>
        <v>6000</v>
      </c>
      <c r="K1117" s="87">
        <f t="shared" si="117"/>
        <v>0</v>
      </c>
      <c r="L1117" s="47">
        <f t="shared" si="118"/>
        <v>1</v>
      </c>
      <c r="M1117" s="82"/>
      <c r="N1117" s="46"/>
      <c r="O1117" s="16"/>
      <c r="S1117" s="12"/>
    </row>
    <row r="1118" spans="1:19">
      <c r="A1118" s="87">
        <v>1079</v>
      </c>
      <c r="B1118" s="87">
        <v>35</v>
      </c>
      <c r="C1118" s="87">
        <v>2000</v>
      </c>
      <c r="D1118" s="88">
        <v>1.9849999999999999</v>
      </c>
      <c r="E1118" s="88">
        <v>0.92010787307723785</v>
      </c>
      <c r="F1118" s="89">
        <f t="shared" si="112"/>
        <v>53901.256963652959</v>
      </c>
      <c r="G1118" s="89">
        <f t="shared" si="113"/>
        <v>2000</v>
      </c>
      <c r="H1118" s="89">
        <f t="shared" si="115"/>
        <v>51901.256963652959</v>
      </c>
      <c r="I1118" s="89">
        <f t="shared" si="114"/>
        <v>0</v>
      </c>
      <c r="J1118" s="89">
        <f t="shared" si="116"/>
        <v>6000</v>
      </c>
      <c r="K1118" s="87">
        <f t="shared" si="117"/>
        <v>0</v>
      </c>
      <c r="L1118" s="47">
        <f t="shared" si="118"/>
        <v>1</v>
      </c>
      <c r="M1118" s="82"/>
      <c r="N1118" s="46"/>
      <c r="O1118" s="16"/>
      <c r="S1118" s="12"/>
    </row>
    <row r="1119" spans="1:19">
      <c r="A1119" s="87">
        <v>1080</v>
      </c>
      <c r="B1119" s="87">
        <v>36</v>
      </c>
      <c r="C1119" s="87">
        <v>2000</v>
      </c>
      <c r="D1119" s="88">
        <v>8.0000000000000016E-2</v>
      </c>
      <c r="E1119" s="88">
        <v>0.92975236125637695</v>
      </c>
      <c r="F1119" s="89">
        <f t="shared" si="112"/>
        <v>2172.3428499205224</v>
      </c>
      <c r="G1119" s="89">
        <f t="shared" si="113"/>
        <v>2000</v>
      </c>
      <c r="H1119" s="89">
        <f t="shared" si="115"/>
        <v>172.34284992052244</v>
      </c>
      <c r="I1119" s="89">
        <f t="shared" si="114"/>
        <v>0</v>
      </c>
      <c r="J1119" s="89">
        <f t="shared" si="116"/>
        <v>6000</v>
      </c>
      <c r="K1119" s="87">
        <f t="shared" si="117"/>
        <v>0</v>
      </c>
      <c r="L1119" s="47">
        <f t="shared" si="118"/>
        <v>1</v>
      </c>
      <c r="M1119" s="82"/>
      <c r="N1119" s="46"/>
      <c r="O1119" s="16"/>
      <c r="S1119" s="12"/>
    </row>
    <row r="1120" spans="1:19">
      <c r="A1120" s="87">
        <v>1081</v>
      </c>
      <c r="B1120" s="87">
        <v>37</v>
      </c>
      <c r="C1120" s="87">
        <v>2000</v>
      </c>
      <c r="D1120" s="88">
        <v>0.01</v>
      </c>
      <c r="E1120" s="88">
        <v>0.94918188879561405</v>
      </c>
      <c r="F1120" s="89">
        <f t="shared" si="112"/>
        <v>271.5428562400653</v>
      </c>
      <c r="G1120" s="89">
        <f t="shared" si="113"/>
        <v>2000</v>
      </c>
      <c r="H1120" s="89">
        <f t="shared" si="115"/>
        <v>-1728.4571437599348</v>
      </c>
      <c r="I1120" s="89">
        <f t="shared" si="114"/>
        <v>1728.4571437599348</v>
      </c>
      <c r="J1120" s="89">
        <f t="shared" si="116"/>
        <v>4271.5428562400648</v>
      </c>
      <c r="K1120" s="87">
        <f t="shared" si="117"/>
        <v>0</v>
      </c>
      <c r="L1120" s="47">
        <f t="shared" si="118"/>
        <v>1</v>
      </c>
      <c r="M1120" s="82"/>
      <c r="N1120" s="46"/>
      <c r="O1120" s="16"/>
      <c r="S1120" s="12"/>
    </row>
    <row r="1121" spans="1:19">
      <c r="A1121" s="87">
        <v>1082</v>
      </c>
      <c r="B1121" s="87">
        <v>38</v>
      </c>
      <c r="C1121" s="87">
        <v>2000</v>
      </c>
      <c r="D1121" s="88">
        <v>0.11499999999999999</v>
      </c>
      <c r="E1121" s="88">
        <v>0.68519488119086491</v>
      </c>
      <c r="F1121" s="89">
        <f t="shared" si="112"/>
        <v>3122.742846760751</v>
      </c>
      <c r="G1121" s="89">
        <f t="shared" si="113"/>
        <v>2000</v>
      </c>
      <c r="H1121" s="89">
        <f t="shared" si="115"/>
        <v>1122.742846760751</v>
      </c>
      <c r="I1121" s="89">
        <f t="shared" si="114"/>
        <v>605.71429699918372</v>
      </c>
      <c r="J1121" s="89">
        <f t="shared" si="116"/>
        <v>5394.2857030008163</v>
      </c>
      <c r="K1121" s="87">
        <f t="shared" si="117"/>
        <v>0</v>
      </c>
      <c r="L1121" s="47">
        <f t="shared" si="118"/>
        <v>1</v>
      </c>
      <c r="M1121" s="82"/>
      <c r="N1121" s="46"/>
      <c r="O1121" s="16"/>
      <c r="S1121" s="12"/>
    </row>
    <row r="1122" spans="1:19">
      <c r="A1122" s="87">
        <v>1083</v>
      </c>
      <c r="B1122" s="87">
        <v>39</v>
      </c>
      <c r="C1122" s="87">
        <v>2000</v>
      </c>
      <c r="D1122" s="88">
        <v>0</v>
      </c>
      <c r="E1122" s="88">
        <v>0.78607637715095791</v>
      </c>
      <c r="F1122" s="89">
        <f t="shared" si="112"/>
        <v>0</v>
      </c>
      <c r="G1122" s="89">
        <f t="shared" si="113"/>
        <v>2000</v>
      </c>
      <c r="H1122" s="89">
        <f t="shared" si="115"/>
        <v>-2000</v>
      </c>
      <c r="I1122" s="89">
        <f t="shared" si="114"/>
        <v>2605.7142969991837</v>
      </c>
      <c r="J1122" s="89">
        <f t="shared" si="116"/>
        <v>3394.2857030008163</v>
      </c>
      <c r="K1122" s="87">
        <f t="shared" si="117"/>
        <v>0</v>
      </c>
      <c r="L1122" s="47">
        <f t="shared" si="118"/>
        <v>1</v>
      </c>
      <c r="M1122" s="82"/>
      <c r="N1122" s="46"/>
      <c r="O1122" s="16"/>
      <c r="S1122" s="12"/>
    </row>
    <row r="1123" spans="1:19">
      <c r="A1123" s="87">
        <v>1084</v>
      </c>
      <c r="B1123" s="87">
        <v>40</v>
      </c>
      <c r="C1123" s="87">
        <v>2000</v>
      </c>
      <c r="D1123" s="88">
        <v>1.4999999999999999E-2</v>
      </c>
      <c r="E1123" s="88">
        <v>0.44880279481781166</v>
      </c>
      <c r="F1123" s="89">
        <f t="shared" si="112"/>
        <v>407.31428436009793</v>
      </c>
      <c r="G1123" s="89">
        <f t="shared" si="113"/>
        <v>0</v>
      </c>
      <c r="H1123" s="89">
        <f t="shared" si="115"/>
        <v>407.31428436009793</v>
      </c>
      <c r="I1123" s="89">
        <f t="shared" si="114"/>
        <v>2198.4000126390856</v>
      </c>
      <c r="J1123" s="89">
        <f t="shared" si="116"/>
        <v>0</v>
      </c>
      <c r="K1123" s="87">
        <f t="shared" si="117"/>
        <v>1</v>
      </c>
      <c r="L1123" s="47">
        <f t="shared" si="118"/>
        <v>0</v>
      </c>
      <c r="M1123" s="82"/>
      <c r="N1123" s="46"/>
      <c r="O1123" s="16"/>
      <c r="S1123" s="12"/>
    </row>
    <row r="1124" spans="1:19">
      <c r="A1124" s="87">
        <v>1085</v>
      </c>
      <c r="B1124" s="87">
        <v>41</v>
      </c>
      <c r="C1124" s="87">
        <v>2000</v>
      </c>
      <c r="D1124" s="88">
        <v>0.01</v>
      </c>
      <c r="E1124" s="88">
        <v>0.561108660844992</v>
      </c>
      <c r="F1124" s="89">
        <f t="shared" si="112"/>
        <v>271.5428562400653</v>
      </c>
      <c r="G1124" s="89">
        <f t="shared" si="113"/>
        <v>0</v>
      </c>
      <c r="H1124" s="89">
        <f t="shared" si="115"/>
        <v>271.5428562400653</v>
      </c>
      <c r="I1124" s="89">
        <f t="shared" si="114"/>
        <v>1926.8571563990204</v>
      </c>
      <c r="J1124" s="89">
        <f t="shared" si="116"/>
        <v>0</v>
      </c>
      <c r="K1124" s="87">
        <f t="shared" si="117"/>
        <v>1</v>
      </c>
      <c r="L1124" s="47">
        <f t="shared" si="118"/>
        <v>0</v>
      </c>
      <c r="M1124" s="82"/>
      <c r="N1124" s="46"/>
      <c r="O1124" s="16"/>
      <c r="S1124" s="12"/>
    </row>
    <row r="1125" spans="1:19">
      <c r="A1125" s="87">
        <v>1086</v>
      </c>
      <c r="B1125" s="87">
        <v>42</v>
      </c>
      <c r="C1125" s="87">
        <v>2000</v>
      </c>
      <c r="D1125" s="88">
        <v>0.12</v>
      </c>
      <c r="E1125" s="88">
        <v>0.51936102309229892</v>
      </c>
      <c r="F1125" s="89">
        <f t="shared" si="112"/>
        <v>3258.5142748807834</v>
      </c>
      <c r="G1125" s="89">
        <f t="shared" si="113"/>
        <v>0</v>
      </c>
      <c r="H1125" s="89">
        <f t="shared" si="115"/>
        <v>3258.5142748807834</v>
      </c>
      <c r="I1125" s="89">
        <f t="shared" si="114"/>
        <v>0</v>
      </c>
      <c r="J1125" s="89">
        <f t="shared" si="116"/>
        <v>0</v>
      </c>
      <c r="K1125" s="87">
        <f t="shared" si="117"/>
        <v>1</v>
      </c>
      <c r="L1125" s="47">
        <f t="shared" si="118"/>
        <v>0</v>
      </c>
      <c r="M1125" s="82"/>
      <c r="N1125" s="46"/>
      <c r="O1125" s="16"/>
      <c r="S1125" s="12"/>
    </row>
    <row r="1126" spans="1:19">
      <c r="A1126" s="87">
        <v>1087</v>
      </c>
      <c r="B1126" s="87">
        <v>43</v>
      </c>
      <c r="C1126" s="87">
        <v>2000</v>
      </c>
      <c r="D1126" s="88">
        <v>0.85500000000000009</v>
      </c>
      <c r="E1126" s="88">
        <v>0.32758870045326105</v>
      </c>
      <c r="F1126" s="89">
        <f t="shared" si="112"/>
        <v>23216.914208525584</v>
      </c>
      <c r="G1126" s="89">
        <f t="shared" si="113"/>
        <v>0</v>
      </c>
      <c r="H1126" s="89">
        <f t="shared" si="115"/>
        <v>23216.914208525584</v>
      </c>
      <c r="I1126" s="89">
        <f t="shared" si="114"/>
        <v>0</v>
      </c>
      <c r="J1126" s="89">
        <f t="shared" si="116"/>
        <v>0</v>
      </c>
      <c r="K1126" s="87">
        <f t="shared" si="117"/>
        <v>1</v>
      </c>
      <c r="L1126" s="47">
        <f t="shared" si="118"/>
        <v>0</v>
      </c>
      <c r="M1126" s="82"/>
      <c r="N1126" s="46"/>
      <c r="O1126" s="16"/>
      <c r="S1126" s="12"/>
    </row>
    <row r="1127" spans="1:19">
      <c r="A1127" s="87">
        <v>1088</v>
      </c>
      <c r="B1127" s="87">
        <v>44</v>
      </c>
      <c r="C1127" s="87">
        <v>2000</v>
      </c>
      <c r="D1127" s="88">
        <v>0.71499999999999997</v>
      </c>
      <c r="E1127" s="88">
        <v>0.33889393666220219</v>
      </c>
      <c r="F1127" s="89">
        <f t="shared" si="112"/>
        <v>19415.314221164666</v>
      </c>
      <c r="G1127" s="89">
        <f t="shared" si="113"/>
        <v>0</v>
      </c>
      <c r="H1127" s="89">
        <f t="shared" si="115"/>
        <v>19415.314221164666</v>
      </c>
      <c r="I1127" s="89">
        <f t="shared" si="114"/>
        <v>0</v>
      </c>
      <c r="J1127" s="89">
        <f t="shared" si="116"/>
        <v>0</v>
      </c>
      <c r="K1127" s="87">
        <f t="shared" si="117"/>
        <v>1</v>
      </c>
      <c r="L1127" s="47">
        <f t="shared" si="118"/>
        <v>0</v>
      </c>
      <c r="M1127" s="82"/>
      <c r="N1127" s="46"/>
      <c r="O1127" s="16"/>
      <c r="S1127" s="12"/>
    </row>
    <row r="1128" spans="1:19">
      <c r="A1128" s="87">
        <v>1089</v>
      </c>
      <c r="B1128" s="87">
        <v>45</v>
      </c>
      <c r="C1128" s="87">
        <v>2000</v>
      </c>
      <c r="D1128" s="88">
        <v>1.83</v>
      </c>
      <c r="E1128" s="88">
        <v>0.16116118093797779</v>
      </c>
      <c r="F1128" s="89">
        <f t="shared" ref="F1128:F1191" si="119">D1128*$F$10*43560/12/0.133680556</f>
        <v>49692.342691931954</v>
      </c>
      <c r="G1128" s="89">
        <f t="shared" ref="G1128:G1191" si="120">IF(AND(B1128&gt;=$F$11,B1128&lt;=$G$11),$F$14,0)</f>
        <v>0</v>
      </c>
      <c r="H1128" s="89">
        <f t="shared" si="115"/>
        <v>49692.342691931954</v>
      </c>
      <c r="I1128" s="89">
        <f t="shared" ref="I1128:I1191" si="121">IF(B1128&gt;43,0,IF(AND(H1128&gt;=0,(I1127-H1128)&lt;=0),0,IF(H1128&lt;=0,ABS(H1128)+I1127,I1127-H1128)))</f>
        <v>0</v>
      </c>
      <c r="J1128" s="89">
        <f t="shared" si="116"/>
        <v>0</v>
      </c>
      <c r="K1128" s="87">
        <f t="shared" si="117"/>
        <v>1</v>
      </c>
      <c r="L1128" s="47">
        <f t="shared" si="118"/>
        <v>0</v>
      </c>
      <c r="M1128" s="82"/>
      <c r="N1128" s="46"/>
      <c r="O1128" s="16"/>
      <c r="S1128" s="12"/>
    </row>
    <row r="1129" spans="1:19">
      <c r="A1129" s="87">
        <v>1090</v>
      </c>
      <c r="B1129" s="87">
        <v>46</v>
      </c>
      <c r="C1129" s="87">
        <v>2000</v>
      </c>
      <c r="D1129" s="88">
        <v>0.82500000000000007</v>
      </c>
      <c r="E1129" s="88">
        <v>0.10558488178206721</v>
      </c>
      <c r="F1129" s="89">
        <f t="shared" si="119"/>
        <v>22402.285639805388</v>
      </c>
      <c r="G1129" s="89">
        <f t="shared" si="120"/>
        <v>0</v>
      </c>
      <c r="H1129" s="89">
        <f t="shared" ref="H1129:H1192" si="122">F1129-G1129</f>
        <v>22402.285639805388</v>
      </c>
      <c r="I1129" s="89">
        <f t="shared" si="121"/>
        <v>0</v>
      </c>
      <c r="J1129" s="89">
        <f t="shared" ref="J1129:J1192" si="123">IF(L1129=0,0,IF(J1128+H1129&lt;=0,0,IF(J1128+H1129&gt;=$F$13,$F$13,J1128+H1129)))</f>
        <v>0</v>
      </c>
      <c r="K1129" s="87">
        <f t="shared" ref="K1129:K1192" si="124">IF(AND(J1129&gt;0,G1129&lt;=$F$13),0,1)</f>
        <v>1</v>
      </c>
      <c r="L1129" s="47">
        <f t="shared" ref="L1129:L1192" si="125">IF(OR(B1129&gt;43,B1129&gt;$G$11,B1129&lt;$F$11),0,1)</f>
        <v>0</v>
      </c>
      <c r="M1129" s="82"/>
      <c r="N1129" s="46"/>
      <c r="O1129" s="16"/>
      <c r="S1129" s="12"/>
    </row>
    <row r="1130" spans="1:19">
      <c r="A1130" s="87">
        <v>1091</v>
      </c>
      <c r="B1130" s="87">
        <v>47</v>
      </c>
      <c r="C1130" s="87">
        <v>2000</v>
      </c>
      <c r="D1130" s="88">
        <v>9.9999999999999992E-2</v>
      </c>
      <c r="E1130" s="88">
        <v>3.3376929099813796E-2</v>
      </c>
      <c r="F1130" s="89">
        <f t="shared" si="119"/>
        <v>2715.4285624006529</v>
      </c>
      <c r="G1130" s="89">
        <f t="shared" si="120"/>
        <v>0</v>
      </c>
      <c r="H1130" s="89">
        <f t="shared" si="122"/>
        <v>2715.4285624006529</v>
      </c>
      <c r="I1130" s="89">
        <f t="shared" si="121"/>
        <v>0</v>
      </c>
      <c r="J1130" s="89">
        <f t="shared" si="123"/>
        <v>0</v>
      </c>
      <c r="K1130" s="87">
        <f t="shared" si="124"/>
        <v>1</v>
      </c>
      <c r="L1130" s="47">
        <f t="shared" si="125"/>
        <v>0</v>
      </c>
      <c r="M1130" s="82"/>
      <c r="N1130" s="46"/>
      <c r="O1130" s="16"/>
      <c r="S1130" s="12"/>
    </row>
    <row r="1131" spans="1:19">
      <c r="A1131" s="87">
        <v>1092</v>
      </c>
      <c r="B1131" s="87">
        <v>48</v>
      </c>
      <c r="C1131" s="87">
        <v>2000</v>
      </c>
      <c r="D1131" s="88">
        <v>0</v>
      </c>
      <c r="E1131" s="88">
        <v>0</v>
      </c>
      <c r="F1131" s="89">
        <f t="shared" si="119"/>
        <v>0</v>
      </c>
      <c r="G1131" s="89">
        <f t="shared" si="120"/>
        <v>0</v>
      </c>
      <c r="H1131" s="89">
        <f t="shared" si="122"/>
        <v>0</v>
      </c>
      <c r="I1131" s="89">
        <f t="shared" si="121"/>
        <v>0</v>
      </c>
      <c r="J1131" s="89">
        <f t="shared" si="123"/>
        <v>0</v>
      </c>
      <c r="K1131" s="87">
        <f t="shared" si="124"/>
        <v>1</v>
      </c>
      <c r="L1131" s="47">
        <f t="shared" si="125"/>
        <v>0</v>
      </c>
      <c r="M1131" s="82"/>
      <c r="N1131" s="46"/>
      <c r="O1131" s="16"/>
      <c r="S1131" s="12"/>
    </row>
    <row r="1132" spans="1:19">
      <c r="A1132" s="87">
        <v>1093</v>
      </c>
      <c r="B1132" s="87">
        <v>49</v>
      </c>
      <c r="C1132" s="87">
        <v>2000</v>
      </c>
      <c r="D1132" s="88">
        <v>0</v>
      </c>
      <c r="E1132" s="88">
        <v>0</v>
      </c>
      <c r="F1132" s="89">
        <f t="shared" si="119"/>
        <v>0</v>
      </c>
      <c r="G1132" s="89">
        <f t="shared" si="120"/>
        <v>0</v>
      </c>
      <c r="H1132" s="89">
        <f t="shared" si="122"/>
        <v>0</v>
      </c>
      <c r="I1132" s="89">
        <f t="shared" si="121"/>
        <v>0</v>
      </c>
      <c r="J1132" s="89">
        <f t="shared" si="123"/>
        <v>0</v>
      </c>
      <c r="K1132" s="87">
        <f t="shared" si="124"/>
        <v>1</v>
      </c>
      <c r="L1132" s="47">
        <f t="shared" si="125"/>
        <v>0</v>
      </c>
      <c r="M1132" s="82"/>
      <c r="N1132" s="46"/>
      <c r="O1132" s="16"/>
      <c r="S1132" s="12"/>
    </row>
    <row r="1133" spans="1:19">
      <c r="A1133" s="87">
        <v>1094</v>
      </c>
      <c r="B1133" s="87">
        <v>50</v>
      </c>
      <c r="C1133" s="87">
        <v>2000</v>
      </c>
      <c r="D1133" s="88">
        <v>0</v>
      </c>
      <c r="E1133" s="88">
        <v>0</v>
      </c>
      <c r="F1133" s="89">
        <f t="shared" si="119"/>
        <v>0</v>
      </c>
      <c r="G1133" s="89">
        <f t="shared" si="120"/>
        <v>0</v>
      </c>
      <c r="H1133" s="89">
        <f t="shared" si="122"/>
        <v>0</v>
      </c>
      <c r="I1133" s="89">
        <f t="shared" si="121"/>
        <v>0</v>
      </c>
      <c r="J1133" s="89">
        <f t="shared" si="123"/>
        <v>0</v>
      </c>
      <c r="K1133" s="87">
        <f t="shared" si="124"/>
        <v>1</v>
      </c>
      <c r="L1133" s="47">
        <f t="shared" si="125"/>
        <v>0</v>
      </c>
      <c r="M1133" s="82"/>
      <c r="N1133" s="46"/>
      <c r="O1133" s="16"/>
      <c r="S1133" s="12"/>
    </row>
    <row r="1134" spans="1:19">
      <c r="A1134" s="87">
        <v>1095</v>
      </c>
      <c r="B1134" s="87">
        <v>51</v>
      </c>
      <c r="C1134" s="87">
        <v>2000</v>
      </c>
      <c r="D1134" s="88">
        <v>0</v>
      </c>
      <c r="E1134" s="88">
        <v>0</v>
      </c>
      <c r="F1134" s="89">
        <f t="shared" si="119"/>
        <v>0</v>
      </c>
      <c r="G1134" s="89">
        <f t="shared" si="120"/>
        <v>0</v>
      </c>
      <c r="H1134" s="89">
        <f t="shared" si="122"/>
        <v>0</v>
      </c>
      <c r="I1134" s="89">
        <f t="shared" si="121"/>
        <v>0</v>
      </c>
      <c r="J1134" s="89">
        <f t="shared" si="123"/>
        <v>0</v>
      </c>
      <c r="K1134" s="87">
        <f t="shared" si="124"/>
        <v>1</v>
      </c>
      <c r="L1134" s="47">
        <f t="shared" si="125"/>
        <v>0</v>
      </c>
      <c r="M1134" s="82"/>
      <c r="N1134" s="46"/>
      <c r="O1134" s="16"/>
      <c r="S1134" s="12"/>
    </row>
    <row r="1135" spans="1:19">
      <c r="A1135" s="87">
        <v>1096</v>
      </c>
      <c r="B1135" s="87">
        <v>52</v>
      </c>
      <c r="C1135" s="87">
        <v>2000</v>
      </c>
      <c r="D1135" s="88">
        <v>0</v>
      </c>
      <c r="E1135" s="88">
        <v>0</v>
      </c>
      <c r="F1135" s="89">
        <f t="shared" si="119"/>
        <v>0</v>
      </c>
      <c r="G1135" s="89">
        <f t="shared" si="120"/>
        <v>0</v>
      </c>
      <c r="H1135" s="89">
        <f t="shared" si="122"/>
        <v>0</v>
      </c>
      <c r="I1135" s="89">
        <f t="shared" si="121"/>
        <v>0</v>
      </c>
      <c r="J1135" s="89">
        <f t="shared" si="123"/>
        <v>0</v>
      </c>
      <c r="K1135" s="87">
        <f t="shared" si="124"/>
        <v>1</v>
      </c>
      <c r="L1135" s="47">
        <f t="shared" si="125"/>
        <v>0</v>
      </c>
      <c r="M1135" s="82"/>
      <c r="N1135" s="46"/>
      <c r="O1135" s="16"/>
      <c r="S1135" s="12"/>
    </row>
    <row r="1136" spans="1:19">
      <c r="A1136" s="87">
        <v>1097</v>
      </c>
      <c r="B1136" s="87">
        <v>1</v>
      </c>
      <c r="C1136" s="87">
        <v>2001</v>
      </c>
      <c r="D1136" s="88">
        <v>0</v>
      </c>
      <c r="E1136" s="88">
        <v>0</v>
      </c>
      <c r="F1136" s="89">
        <f t="shared" si="119"/>
        <v>0</v>
      </c>
      <c r="G1136" s="89">
        <f t="shared" si="120"/>
        <v>0</v>
      </c>
      <c r="H1136" s="89">
        <f t="shared" si="122"/>
        <v>0</v>
      </c>
      <c r="I1136" s="89">
        <f t="shared" si="121"/>
        <v>0</v>
      </c>
      <c r="J1136" s="89">
        <f t="shared" si="123"/>
        <v>0</v>
      </c>
      <c r="K1136" s="87">
        <f t="shared" si="124"/>
        <v>1</v>
      </c>
      <c r="L1136" s="47">
        <f t="shared" si="125"/>
        <v>0</v>
      </c>
      <c r="M1136" s="82"/>
      <c r="N1136" s="46"/>
      <c r="O1136" s="16"/>
      <c r="S1136" s="12"/>
    </row>
    <row r="1137" spans="1:19">
      <c r="A1137" s="87">
        <v>1098</v>
      </c>
      <c r="B1137" s="87">
        <v>2</v>
      </c>
      <c r="C1137" s="87">
        <v>2001</v>
      </c>
      <c r="D1137" s="88">
        <v>0</v>
      </c>
      <c r="E1137" s="88">
        <v>0</v>
      </c>
      <c r="F1137" s="89">
        <f t="shared" si="119"/>
        <v>0</v>
      </c>
      <c r="G1137" s="89">
        <f t="shared" si="120"/>
        <v>0</v>
      </c>
      <c r="H1137" s="89">
        <f t="shared" si="122"/>
        <v>0</v>
      </c>
      <c r="I1137" s="89">
        <f t="shared" si="121"/>
        <v>0</v>
      </c>
      <c r="J1137" s="89">
        <f t="shared" si="123"/>
        <v>0</v>
      </c>
      <c r="K1137" s="87">
        <f t="shared" si="124"/>
        <v>1</v>
      </c>
      <c r="L1137" s="47">
        <f t="shared" si="125"/>
        <v>0</v>
      </c>
      <c r="M1137" s="82"/>
      <c r="N1137" s="46"/>
      <c r="O1137" s="16"/>
      <c r="S1137" s="12"/>
    </row>
    <row r="1138" spans="1:19">
      <c r="A1138" s="87">
        <v>1099</v>
      </c>
      <c r="B1138" s="87">
        <v>3</v>
      </c>
      <c r="C1138" s="87">
        <v>2001</v>
      </c>
      <c r="D1138" s="88">
        <v>0</v>
      </c>
      <c r="E1138" s="88">
        <v>0</v>
      </c>
      <c r="F1138" s="89">
        <f t="shared" si="119"/>
        <v>0</v>
      </c>
      <c r="G1138" s="89">
        <f t="shared" si="120"/>
        <v>0</v>
      </c>
      <c r="H1138" s="89">
        <f t="shared" si="122"/>
        <v>0</v>
      </c>
      <c r="I1138" s="89">
        <f t="shared" si="121"/>
        <v>0</v>
      </c>
      <c r="J1138" s="89">
        <f t="shared" si="123"/>
        <v>0</v>
      </c>
      <c r="K1138" s="87">
        <f t="shared" si="124"/>
        <v>1</v>
      </c>
      <c r="L1138" s="47">
        <f t="shared" si="125"/>
        <v>0</v>
      </c>
      <c r="M1138" s="82"/>
      <c r="N1138" s="46"/>
      <c r="O1138" s="16"/>
      <c r="S1138" s="12"/>
    </row>
    <row r="1139" spans="1:19">
      <c r="A1139" s="87">
        <v>1100</v>
      </c>
      <c r="B1139" s="87">
        <v>4</v>
      </c>
      <c r="C1139" s="87">
        <v>2001</v>
      </c>
      <c r="D1139" s="88">
        <v>0</v>
      </c>
      <c r="E1139" s="88">
        <v>0</v>
      </c>
      <c r="F1139" s="89">
        <f t="shared" si="119"/>
        <v>0</v>
      </c>
      <c r="G1139" s="89">
        <f t="shared" si="120"/>
        <v>0</v>
      </c>
      <c r="H1139" s="89">
        <f t="shared" si="122"/>
        <v>0</v>
      </c>
      <c r="I1139" s="89">
        <f t="shared" si="121"/>
        <v>0</v>
      </c>
      <c r="J1139" s="89">
        <f t="shared" si="123"/>
        <v>0</v>
      </c>
      <c r="K1139" s="87">
        <f t="shared" si="124"/>
        <v>1</v>
      </c>
      <c r="L1139" s="47">
        <f t="shared" si="125"/>
        <v>0</v>
      </c>
      <c r="M1139" s="82"/>
      <c r="N1139" s="46"/>
      <c r="O1139" s="16"/>
      <c r="S1139" s="12"/>
    </row>
    <row r="1140" spans="1:19">
      <c r="A1140" s="87">
        <v>1101</v>
      </c>
      <c r="B1140" s="87">
        <v>5</v>
      </c>
      <c r="C1140" s="87">
        <v>2001</v>
      </c>
      <c r="D1140" s="88">
        <v>0</v>
      </c>
      <c r="E1140" s="88">
        <v>0</v>
      </c>
      <c r="F1140" s="89">
        <f t="shared" si="119"/>
        <v>0</v>
      </c>
      <c r="G1140" s="89">
        <f t="shared" si="120"/>
        <v>0</v>
      </c>
      <c r="H1140" s="89">
        <f t="shared" si="122"/>
        <v>0</v>
      </c>
      <c r="I1140" s="89">
        <f t="shared" si="121"/>
        <v>0</v>
      </c>
      <c r="J1140" s="89">
        <f t="shared" si="123"/>
        <v>0</v>
      </c>
      <c r="K1140" s="87">
        <f t="shared" si="124"/>
        <v>1</v>
      </c>
      <c r="L1140" s="47">
        <f t="shared" si="125"/>
        <v>0</v>
      </c>
      <c r="M1140" s="82"/>
      <c r="N1140" s="46"/>
      <c r="O1140" s="16"/>
      <c r="S1140" s="12"/>
    </row>
    <row r="1141" spans="1:19">
      <c r="A1141" s="87">
        <v>1102</v>
      </c>
      <c r="B1141" s="87">
        <v>6</v>
      </c>
      <c r="C1141" s="87">
        <v>2001</v>
      </c>
      <c r="D1141" s="88">
        <v>0</v>
      </c>
      <c r="E1141" s="88">
        <v>0</v>
      </c>
      <c r="F1141" s="89">
        <f t="shared" si="119"/>
        <v>0</v>
      </c>
      <c r="G1141" s="89">
        <f t="shared" si="120"/>
        <v>0</v>
      </c>
      <c r="H1141" s="89">
        <f t="shared" si="122"/>
        <v>0</v>
      </c>
      <c r="I1141" s="89">
        <f t="shared" si="121"/>
        <v>0</v>
      </c>
      <c r="J1141" s="89">
        <f t="shared" si="123"/>
        <v>0</v>
      </c>
      <c r="K1141" s="87">
        <f t="shared" si="124"/>
        <v>1</v>
      </c>
      <c r="L1141" s="47">
        <f t="shared" si="125"/>
        <v>0</v>
      </c>
      <c r="M1141" s="82"/>
      <c r="N1141" s="46"/>
      <c r="O1141" s="16"/>
      <c r="S1141" s="12"/>
    </row>
    <row r="1142" spans="1:19">
      <c r="A1142" s="87">
        <v>1103</v>
      </c>
      <c r="B1142" s="87">
        <v>7</v>
      </c>
      <c r="C1142" s="87">
        <v>2001</v>
      </c>
      <c r="D1142" s="88">
        <v>0</v>
      </c>
      <c r="E1142" s="88">
        <v>0</v>
      </c>
      <c r="F1142" s="89">
        <f t="shared" si="119"/>
        <v>0</v>
      </c>
      <c r="G1142" s="89">
        <f t="shared" si="120"/>
        <v>0</v>
      </c>
      <c r="H1142" s="89">
        <f t="shared" si="122"/>
        <v>0</v>
      </c>
      <c r="I1142" s="89">
        <f t="shared" si="121"/>
        <v>0</v>
      </c>
      <c r="J1142" s="89">
        <f t="shared" si="123"/>
        <v>0</v>
      </c>
      <c r="K1142" s="87">
        <f t="shared" si="124"/>
        <v>1</v>
      </c>
      <c r="L1142" s="47">
        <f t="shared" si="125"/>
        <v>0</v>
      </c>
      <c r="M1142" s="82"/>
      <c r="N1142" s="46"/>
      <c r="O1142" s="16"/>
      <c r="S1142" s="12"/>
    </row>
    <row r="1143" spans="1:19">
      <c r="A1143" s="87">
        <v>1104</v>
      </c>
      <c r="B1143" s="87">
        <v>8</v>
      </c>
      <c r="C1143" s="87">
        <v>2001</v>
      </c>
      <c r="D1143" s="88">
        <v>0</v>
      </c>
      <c r="E1143" s="88">
        <v>0</v>
      </c>
      <c r="F1143" s="89">
        <f t="shared" si="119"/>
        <v>0</v>
      </c>
      <c r="G1143" s="89">
        <f t="shared" si="120"/>
        <v>0</v>
      </c>
      <c r="H1143" s="89">
        <f t="shared" si="122"/>
        <v>0</v>
      </c>
      <c r="I1143" s="89">
        <f t="shared" si="121"/>
        <v>0</v>
      </c>
      <c r="J1143" s="89">
        <f t="shared" si="123"/>
        <v>0</v>
      </c>
      <c r="K1143" s="87">
        <f t="shared" si="124"/>
        <v>1</v>
      </c>
      <c r="L1143" s="47">
        <f t="shared" si="125"/>
        <v>0</v>
      </c>
      <c r="M1143" s="82"/>
      <c r="N1143" s="46"/>
      <c r="O1143" s="16"/>
      <c r="S1143" s="12"/>
    </row>
    <row r="1144" spans="1:19">
      <c r="A1144" s="87">
        <v>1105</v>
      </c>
      <c r="B1144" s="87">
        <v>9</v>
      </c>
      <c r="C1144" s="87">
        <v>2001</v>
      </c>
      <c r="D1144" s="88">
        <v>0</v>
      </c>
      <c r="E1144" s="88">
        <v>0</v>
      </c>
      <c r="F1144" s="89">
        <f t="shared" si="119"/>
        <v>0</v>
      </c>
      <c r="G1144" s="89">
        <f t="shared" si="120"/>
        <v>0</v>
      </c>
      <c r="H1144" s="89">
        <f t="shared" si="122"/>
        <v>0</v>
      </c>
      <c r="I1144" s="89">
        <f t="shared" si="121"/>
        <v>0</v>
      </c>
      <c r="J1144" s="89">
        <f t="shared" si="123"/>
        <v>0</v>
      </c>
      <c r="K1144" s="87">
        <f t="shared" si="124"/>
        <v>1</v>
      </c>
      <c r="L1144" s="47">
        <f t="shared" si="125"/>
        <v>0</v>
      </c>
      <c r="M1144" s="82"/>
      <c r="N1144" s="46"/>
      <c r="O1144" s="16"/>
      <c r="S1144" s="12"/>
    </row>
    <row r="1145" spans="1:19">
      <c r="A1145" s="87">
        <v>1106</v>
      </c>
      <c r="B1145" s="87">
        <v>10</v>
      </c>
      <c r="C1145" s="87">
        <v>2001</v>
      </c>
      <c r="D1145" s="88">
        <v>0</v>
      </c>
      <c r="E1145" s="88">
        <v>0</v>
      </c>
      <c r="F1145" s="89">
        <f t="shared" si="119"/>
        <v>0</v>
      </c>
      <c r="G1145" s="89">
        <f t="shared" si="120"/>
        <v>0</v>
      </c>
      <c r="H1145" s="89">
        <f t="shared" si="122"/>
        <v>0</v>
      </c>
      <c r="I1145" s="89">
        <f t="shared" si="121"/>
        <v>0</v>
      </c>
      <c r="J1145" s="89">
        <f t="shared" si="123"/>
        <v>0</v>
      </c>
      <c r="K1145" s="87">
        <f t="shared" si="124"/>
        <v>1</v>
      </c>
      <c r="L1145" s="47">
        <f t="shared" si="125"/>
        <v>0</v>
      </c>
      <c r="M1145" s="82"/>
      <c r="N1145" s="46"/>
      <c r="O1145" s="16"/>
      <c r="S1145" s="12"/>
    </row>
    <row r="1146" spans="1:19">
      <c r="A1146" s="87">
        <v>1107</v>
      </c>
      <c r="B1146" s="87">
        <v>11</v>
      </c>
      <c r="C1146" s="87">
        <v>2001</v>
      </c>
      <c r="D1146" s="88">
        <v>0.55500000000000005</v>
      </c>
      <c r="E1146" s="88">
        <v>0.29929519654511255</v>
      </c>
      <c r="F1146" s="89">
        <f t="shared" si="119"/>
        <v>15070.628521323626</v>
      </c>
      <c r="G1146" s="89">
        <f t="shared" si="120"/>
        <v>0</v>
      </c>
      <c r="H1146" s="89">
        <f t="shared" si="122"/>
        <v>15070.628521323626</v>
      </c>
      <c r="I1146" s="89">
        <f t="shared" si="121"/>
        <v>0</v>
      </c>
      <c r="J1146" s="89">
        <f t="shared" si="123"/>
        <v>0</v>
      </c>
      <c r="K1146" s="87">
        <f t="shared" si="124"/>
        <v>1</v>
      </c>
      <c r="L1146" s="47">
        <f t="shared" si="125"/>
        <v>0</v>
      </c>
      <c r="M1146" s="82"/>
      <c r="N1146" s="46"/>
      <c r="O1146" s="16"/>
      <c r="S1146" s="12"/>
    </row>
    <row r="1147" spans="1:19">
      <c r="A1147" s="87">
        <v>1108</v>
      </c>
      <c r="B1147" s="87">
        <v>12</v>
      </c>
      <c r="C1147" s="87">
        <v>2001</v>
      </c>
      <c r="D1147" s="88">
        <v>0.11000000000000001</v>
      </c>
      <c r="E1147" s="88">
        <v>0.3261545665964562</v>
      </c>
      <c r="F1147" s="89">
        <f t="shared" si="119"/>
        <v>2986.9714186407182</v>
      </c>
      <c r="G1147" s="89">
        <f t="shared" si="120"/>
        <v>0</v>
      </c>
      <c r="H1147" s="89">
        <f t="shared" si="122"/>
        <v>2986.9714186407182</v>
      </c>
      <c r="I1147" s="89">
        <f t="shared" si="121"/>
        <v>0</v>
      </c>
      <c r="J1147" s="89">
        <f t="shared" si="123"/>
        <v>0</v>
      </c>
      <c r="K1147" s="87">
        <f t="shared" si="124"/>
        <v>1</v>
      </c>
      <c r="L1147" s="47">
        <f t="shared" si="125"/>
        <v>0</v>
      </c>
      <c r="M1147" s="82"/>
      <c r="N1147" s="46"/>
      <c r="O1147" s="16"/>
      <c r="S1147" s="12"/>
    </row>
    <row r="1148" spans="1:19">
      <c r="A1148" s="87">
        <v>1109</v>
      </c>
      <c r="B1148" s="87">
        <v>13</v>
      </c>
      <c r="C1148" s="87">
        <v>2001</v>
      </c>
      <c r="D1148" s="88">
        <v>0.45999999999999996</v>
      </c>
      <c r="E1148" s="88">
        <v>0.30570940913699529</v>
      </c>
      <c r="F1148" s="89">
        <f t="shared" si="119"/>
        <v>12490.971387043004</v>
      </c>
      <c r="G1148" s="89">
        <f t="shared" si="120"/>
        <v>2000</v>
      </c>
      <c r="H1148" s="89">
        <f t="shared" si="122"/>
        <v>10490.971387043004</v>
      </c>
      <c r="I1148" s="89">
        <f t="shared" si="121"/>
        <v>0</v>
      </c>
      <c r="J1148" s="89">
        <f t="shared" si="123"/>
        <v>6000</v>
      </c>
      <c r="K1148" s="87">
        <f t="shared" si="124"/>
        <v>0</v>
      </c>
      <c r="L1148" s="47">
        <f t="shared" si="125"/>
        <v>1</v>
      </c>
      <c r="M1148" s="82"/>
      <c r="N1148" s="46"/>
      <c r="O1148" s="16"/>
      <c r="S1148" s="12"/>
    </row>
    <row r="1149" spans="1:19">
      <c r="A1149" s="87">
        <v>1110</v>
      </c>
      <c r="B1149" s="87">
        <v>14</v>
      </c>
      <c r="C1149" s="87">
        <v>2001</v>
      </c>
      <c r="D1149" s="88">
        <v>2.11</v>
      </c>
      <c r="E1149" s="88">
        <v>0.54593779471873394</v>
      </c>
      <c r="F1149" s="89">
        <f t="shared" si="119"/>
        <v>57295.542666653775</v>
      </c>
      <c r="G1149" s="89">
        <f t="shared" si="120"/>
        <v>2000</v>
      </c>
      <c r="H1149" s="89">
        <f t="shared" si="122"/>
        <v>55295.542666653775</v>
      </c>
      <c r="I1149" s="89">
        <f t="shared" si="121"/>
        <v>0</v>
      </c>
      <c r="J1149" s="89">
        <f t="shared" si="123"/>
        <v>6000</v>
      </c>
      <c r="K1149" s="87">
        <f t="shared" si="124"/>
        <v>0</v>
      </c>
      <c r="L1149" s="47">
        <f t="shared" si="125"/>
        <v>1</v>
      </c>
      <c r="M1149" s="82"/>
      <c r="N1149" s="46"/>
      <c r="O1149" s="16"/>
      <c r="S1149" s="12"/>
    </row>
    <row r="1150" spans="1:19">
      <c r="A1150" s="87">
        <v>1111</v>
      </c>
      <c r="B1150" s="87">
        <v>15</v>
      </c>
      <c r="C1150" s="87">
        <v>2001</v>
      </c>
      <c r="D1150" s="88">
        <v>1.25</v>
      </c>
      <c r="E1150" s="88">
        <v>0.64943661351080295</v>
      </c>
      <c r="F1150" s="89">
        <f t="shared" si="119"/>
        <v>33942.857030008163</v>
      </c>
      <c r="G1150" s="89">
        <f t="shared" si="120"/>
        <v>2000</v>
      </c>
      <c r="H1150" s="89">
        <f t="shared" si="122"/>
        <v>31942.857030008163</v>
      </c>
      <c r="I1150" s="89">
        <f t="shared" si="121"/>
        <v>0</v>
      </c>
      <c r="J1150" s="89">
        <f t="shared" si="123"/>
        <v>6000</v>
      </c>
      <c r="K1150" s="87">
        <f t="shared" si="124"/>
        <v>0</v>
      </c>
      <c r="L1150" s="47">
        <f t="shared" si="125"/>
        <v>1</v>
      </c>
      <c r="M1150" s="82"/>
      <c r="N1150" s="46"/>
      <c r="O1150" s="16"/>
      <c r="S1150" s="12"/>
    </row>
    <row r="1151" spans="1:19">
      <c r="A1151" s="87">
        <v>1112</v>
      </c>
      <c r="B1151" s="87">
        <v>16</v>
      </c>
      <c r="C1151" s="87">
        <v>2001</v>
      </c>
      <c r="D1151" s="88">
        <v>1.2250000000000001</v>
      </c>
      <c r="E1151" s="88">
        <v>0.73650196775270493</v>
      </c>
      <c r="F1151" s="89">
        <f t="shared" si="119"/>
        <v>33263.999889408005</v>
      </c>
      <c r="G1151" s="89">
        <f t="shared" si="120"/>
        <v>2000</v>
      </c>
      <c r="H1151" s="89">
        <f t="shared" si="122"/>
        <v>31263.999889408005</v>
      </c>
      <c r="I1151" s="89">
        <f t="shared" si="121"/>
        <v>0</v>
      </c>
      <c r="J1151" s="89">
        <f t="shared" si="123"/>
        <v>6000</v>
      </c>
      <c r="K1151" s="87">
        <f t="shared" si="124"/>
        <v>0</v>
      </c>
      <c r="L1151" s="47">
        <f t="shared" si="125"/>
        <v>1</v>
      </c>
      <c r="M1151" s="82"/>
      <c r="N1151" s="46"/>
      <c r="O1151" s="16"/>
      <c r="S1151" s="12"/>
    </row>
    <row r="1152" spans="1:19">
      <c r="A1152" s="87">
        <v>1113</v>
      </c>
      <c r="B1152" s="87">
        <v>17</v>
      </c>
      <c r="C1152" s="87">
        <v>2001</v>
      </c>
      <c r="D1152" s="88">
        <v>2.3099999999999996</v>
      </c>
      <c r="E1152" s="88">
        <v>0.95421181005032596</v>
      </c>
      <c r="F1152" s="89">
        <f t="shared" si="119"/>
        <v>62726.399791455064</v>
      </c>
      <c r="G1152" s="89">
        <f t="shared" si="120"/>
        <v>2000</v>
      </c>
      <c r="H1152" s="89">
        <f t="shared" si="122"/>
        <v>60726.399791455064</v>
      </c>
      <c r="I1152" s="89">
        <f t="shared" si="121"/>
        <v>0</v>
      </c>
      <c r="J1152" s="89">
        <f t="shared" si="123"/>
        <v>6000</v>
      </c>
      <c r="K1152" s="87">
        <f t="shared" si="124"/>
        <v>0</v>
      </c>
      <c r="L1152" s="47">
        <f t="shared" si="125"/>
        <v>1</v>
      </c>
      <c r="M1152" s="82"/>
      <c r="N1152" s="46"/>
      <c r="O1152" s="16"/>
      <c r="S1152" s="12"/>
    </row>
    <row r="1153" spans="1:19">
      <c r="A1153" s="87">
        <v>1114</v>
      </c>
      <c r="B1153" s="87">
        <v>18</v>
      </c>
      <c r="C1153" s="87">
        <v>2001</v>
      </c>
      <c r="D1153" s="88">
        <v>0.48</v>
      </c>
      <c r="E1153" s="88">
        <v>0.93859921164105398</v>
      </c>
      <c r="F1153" s="89">
        <f t="shared" si="119"/>
        <v>13034.057099523134</v>
      </c>
      <c r="G1153" s="89">
        <f t="shared" si="120"/>
        <v>2000</v>
      </c>
      <c r="H1153" s="89">
        <f t="shared" si="122"/>
        <v>11034.057099523134</v>
      </c>
      <c r="I1153" s="89">
        <f t="shared" si="121"/>
        <v>0</v>
      </c>
      <c r="J1153" s="89">
        <f t="shared" si="123"/>
        <v>6000</v>
      </c>
      <c r="K1153" s="87">
        <f t="shared" si="124"/>
        <v>0</v>
      </c>
      <c r="L1153" s="47">
        <f t="shared" si="125"/>
        <v>1</v>
      </c>
      <c r="M1153" s="82"/>
      <c r="N1153" s="46"/>
      <c r="O1153" s="16"/>
      <c r="S1153" s="12"/>
    </row>
    <row r="1154" spans="1:19">
      <c r="A1154" s="87">
        <v>1115</v>
      </c>
      <c r="B1154" s="87">
        <v>19</v>
      </c>
      <c r="C1154" s="87">
        <v>2001</v>
      </c>
      <c r="D1154" s="88">
        <v>1.1699999999999997</v>
      </c>
      <c r="E1154" s="88">
        <v>1.0225791328152369</v>
      </c>
      <c r="F1154" s="89">
        <f t="shared" si="119"/>
        <v>31770.514180087637</v>
      </c>
      <c r="G1154" s="89">
        <f t="shared" si="120"/>
        <v>2000</v>
      </c>
      <c r="H1154" s="89">
        <f t="shared" si="122"/>
        <v>29770.514180087637</v>
      </c>
      <c r="I1154" s="89">
        <f t="shared" si="121"/>
        <v>0</v>
      </c>
      <c r="J1154" s="89">
        <f t="shared" si="123"/>
        <v>6000</v>
      </c>
      <c r="K1154" s="87">
        <f t="shared" si="124"/>
        <v>0</v>
      </c>
      <c r="L1154" s="47">
        <f t="shared" si="125"/>
        <v>1</v>
      </c>
      <c r="M1154" s="82"/>
      <c r="N1154" s="46"/>
      <c r="O1154" s="16"/>
      <c r="S1154" s="12"/>
    </row>
    <row r="1155" spans="1:19">
      <c r="A1155" s="87">
        <v>1116</v>
      </c>
      <c r="B1155" s="87">
        <v>20</v>
      </c>
      <c r="C1155" s="87">
        <v>2001</v>
      </c>
      <c r="D1155" s="88">
        <v>0.05</v>
      </c>
      <c r="E1155" s="88">
        <v>1.4430535418351718</v>
      </c>
      <c r="F1155" s="89">
        <f t="shared" si="119"/>
        <v>1357.7142812003265</v>
      </c>
      <c r="G1155" s="89">
        <f t="shared" si="120"/>
        <v>2000</v>
      </c>
      <c r="H1155" s="89">
        <f t="shared" si="122"/>
        <v>-642.28571879967353</v>
      </c>
      <c r="I1155" s="89">
        <f t="shared" si="121"/>
        <v>642.28571879967353</v>
      </c>
      <c r="J1155" s="89">
        <f t="shared" si="123"/>
        <v>5357.7142812003267</v>
      </c>
      <c r="K1155" s="87">
        <f t="shared" si="124"/>
        <v>0</v>
      </c>
      <c r="L1155" s="47">
        <f t="shared" si="125"/>
        <v>1</v>
      </c>
      <c r="M1155" s="82"/>
      <c r="N1155" s="46"/>
      <c r="O1155" s="16"/>
      <c r="S1155" s="12"/>
    </row>
    <row r="1156" spans="1:19">
      <c r="A1156" s="87">
        <v>1117</v>
      </c>
      <c r="B1156" s="87">
        <v>21</v>
      </c>
      <c r="C1156" s="87">
        <v>2001</v>
      </c>
      <c r="D1156" s="88">
        <v>2.9699999999999998</v>
      </c>
      <c r="E1156" s="88">
        <v>0.72954724335034993</v>
      </c>
      <c r="F1156" s="89">
        <f t="shared" si="119"/>
        <v>80648.228303299387</v>
      </c>
      <c r="G1156" s="89">
        <f t="shared" si="120"/>
        <v>2000</v>
      </c>
      <c r="H1156" s="89">
        <f t="shared" si="122"/>
        <v>78648.228303299387</v>
      </c>
      <c r="I1156" s="89">
        <f t="shared" si="121"/>
        <v>0</v>
      </c>
      <c r="J1156" s="89">
        <f t="shared" si="123"/>
        <v>6000</v>
      </c>
      <c r="K1156" s="87">
        <f t="shared" si="124"/>
        <v>0</v>
      </c>
      <c r="L1156" s="47">
        <f t="shared" si="125"/>
        <v>1</v>
      </c>
      <c r="M1156" s="82"/>
      <c r="N1156" s="46"/>
      <c r="O1156" s="16"/>
      <c r="S1156" s="12"/>
    </row>
    <row r="1157" spans="1:19">
      <c r="A1157" s="87">
        <v>1118</v>
      </c>
      <c r="B1157" s="87">
        <v>22</v>
      </c>
      <c r="C1157" s="87">
        <v>2001</v>
      </c>
      <c r="D1157" s="88">
        <v>0.625</v>
      </c>
      <c r="E1157" s="88">
        <v>1.0924417311691739</v>
      </c>
      <c r="F1157" s="89">
        <f t="shared" si="119"/>
        <v>16971.428515004081</v>
      </c>
      <c r="G1157" s="89">
        <f t="shared" si="120"/>
        <v>2000</v>
      </c>
      <c r="H1157" s="89">
        <f t="shared" si="122"/>
        <v>14971.428515004081</v>
      </c>
      <c r="I1157" s="89">
        <f t="shared" si="121"/>
        <v>0</v>
      </c>
      <c r="J1157" s="89">
        <f t="shared" si="123"/>
        <v>6000</v>
      </c>
      <c r="K1157" s="87">
        <f t="shared" si="124"/>
        <v>0</v>
      </c>
      <c r="L1157" s="47">
        <f t="shared" si="125"/>
        <v>1</v>
      </c>
      <c r="M1157" s="82"/>
      <c r="N1157" s="46"/>
      <c r="O1157" s="16"/>
      <c r="S1157" s="12"/>
    </row>
    <row r="1158" spans="1:19">
      <c r="A1158" s="87">
        <v>1119</v>
      </c>
      <c r="B1158" s="87">
        <v>23</v>
      </c>
      <c r="C1158" s="87">
        <v>2001</v>
      </c>
      <c r="D1158" s="88">
        <v>0.60499999999999998</v>
      </c>
      <c r="E1158" s="88">
        <v>1.0714881878834601</v>
      </c>
      <c r="F1158" s="89">
        <f t="shared" si="119"/>
        <v>16428.342802523952</v>
      </c>
      <c r="G1158" s="89">
        <f t="shared" si="120"/>
        <v>2000</v>
      </c>
      <c r="H1158" s="89">
        <f t="shared" si="122"/>
        <v>14428.342802523952</v>
      </c>
      <c r="I1158" s="89">
        <f t="shared" si="121"/>
        <v>0</v>
      </c>
      <c r="J1158" s="89">
        <f t="shared" si="123"/>
        <v>6000</v>
      </c>
      <c r="K1158" s="87">
        <f t="shared" si="124"/>
        <v>0</v>
      </c>
      <c r="L1158" s="47">
        <f t="shared" si="125"/>
        <v>1</v>
      </c>
      <c r="M1158" s="82"/>
      <c r="N1158" s="46"/>
      <c r="O1158" s="16"/>
      <c r="S1158" s="12"/>
    </row>
    <row r="1159" spans="1:19">
      <c r="A1159" s="87">
        <v>1120</v>
      </c>
      <c r="B1159" s="87">
        <v>24</v>
      </c>
      <c r="C1159" s="87">
        <v>2001</v>
      </c>
      <c r="D1159" s="88">
        <v>4.33</v>
      </c>
      <c r="E1159" s="88">
        <v>1.365429919867104</v>
      </c>
      <c r="F1159" s="89">
        <f t="shared" si="119"/>
        <v>117578.05675194829</v>
      </c>
      <c r="G1159" s="89">
        <f t="shared" si="120"/>
        <v>2000</v>
      </c>
      <c r="H1159" s="89">
        <f t="shared" si="122"/>
        <v>115578.05675194829</v>
      </c>
      <c r="I1159" s="89">
        <f t="shared" si="121"/>
        <v>0</v>
      </c>
      <c r="J1159" s="89">
        <f t="shared" si="123"/>
        <v>6000</v>
      </c>
      <c r="K1159" s="87">
        <f t="shared" si="124"/>
        <v>0</v>
      </c>
      <c r="L1159" s="47">
        <f t="shared" si="125"/>
        <v>1</v>
      </c>
      <c r="M1159" s="82"/>
      <c r="N1159" s="46"/>
      <c r="O1159" s="16"/>
      <c r="S1159" s="12"/>
    </row>
    <row r="1160" spans="1:19">
      <c r="A1160" s="87">
        <v>1121</v>
      </c>
      <c r="B1160" s="87">
        <v>25</v>
      </c>
      <c r="C1160" s="87">
        <v>2001</v>
      </c>
      <c r="D1160" s="88">
        <v>0.30499999999999999</v>
      </c>
      <c r="E1160" s="88">
        <v>1.378979526152496</v>
      </c>
      <c r="F1160" s="89">
        <f t="shared" si="119"/>
        <v>8282.0571153219898</v>
      </c>
      <c r="G1160" s="89">
        <f t="shared" si="120"/>
        <v>2000</v>
      </c>
      <c r="H1160" s="89">
        <f t="shared" si="122"/>
        <v>6282.0571153219898</v>
      </c>
      <c r="I1160" s="89">
        <f t="shared" si="121"/>
        <v>0</v>
      </c>
      <c r="J1160" s="89">
        <f t="shared" si="123"/>
        <v>6000</v>
      </c>
      <c r="K1160" s="87">
        <f t="shared" si="124"/>
        <v>0</v>
      </c>
      <c r="L1160" s="47">
        <f t="shared" si="125"/>
        <v>1</v>
      </c>
      <c r="M1160" s="82"/>
      <c r="N1160" s="46"/>
      <c r="O1160" s="16"/>
      <c r="S1160" s="12"/>
    </row>
    <row r="1161" spans="1:19">
      <c r="A1161" s="87">
        <v>1122</v>
      </c>
      <c r="B1161" s="87">
        <v>26</v>
      </c>
      <c r="C1161" s="87">
        <v>2001</v>
      </c>
      <c r="D1161" s="88">
        <v>0.51</v>
      </c>
      <c r="E1161" s="88">
        <v>1.5834976361801076</v>
      </c>
      <c r="F1161" s="89">
        <f t="shared" si="119"/>
        <v>13848.685668243332</v>
      </c>
      <c r="G1161" s="89">
        <f t="shared" si="120"/>
        <v>2000</v>
      </c>
      <c r="H1161" s="89">
        <f t="shared" si="122"/>
        <v>11848.685668243332</v>
      </c>
      <c r="I1161" s="89">
        <f t="shared" si="121"/>
        <v>0</v>
      </c>
      <c r="J1161" s="89">
        <f t="shared" si="123"/>
        <v>6000</v>
      </c>
      <c r="K1161" s="87">
        <f t="shared" si="124"/>
        <v>0</v>
      </c>
      <c r="L1161" s="47">
        <f t="shared" si="125"/>
        <v>1</v>
      </c>
      <c r="M1161" s="82"/>
      <c r="N1161" s="46"/>
      <c r="O1161" s="16"/>
      <c r="S1161" s="12"/>
    </row>
    <row r="1162" spans="1:19">
      <c r="A1162" s="87">
        <v>1123</v>
      </c>
      <c r="B1162" s="87">
        <v>27</v>
      </c>
      <c r="C1162" s="87">
        <v>2001</v>
      </c>
      <c r="D1162" s="88">
        <v>0.01</v>
      </c>
      <c r="E1162" s="88">
        <v>1.3524488175181399</v>
      </c>
      <c r="F1162" s="89">
        <f t="shared" si="119"/>
        <v>271.5428562400653</v>
      </c>
      <c r="G1162" s="89">
        <f t="shared" si="120"/>
        <v>2000</v>
      </c>
      <c r="H1162" s="89">
        <f t="shared" si="122"/>
        <v>-1728.4571437599348</v>
      </c>
      <c r="I1162" s="89">
        <f t="shared" si="121"/>
        <v>1728.4571437599348</v>
      </c>
      <c r="J1162" s="89">
        <f t="shared" si="123"/>
        <v>4271.5428562400648</v>
      </c>
      <c r="K1162" s="87">
        <f t="shared" si="124"/>
        <v>0</v>
      </c>
      <c r="L1162" s="47">
        <f t="shared" si="125"/>
        <v>1</v>
      </c>
      <c r="M1162" s="82"/>
      <c r="N1162" s="46"/>
      <c r="O1162" s="16"/>
      <c r="S1162" s="12"/>
    </row>
    <row r="1163" spans="1:19">
      <c r="A1163" s="87">
        <v>1124</v>
      </c>
      <c r="B1163" s="87">
        <v>28</v>
      </c>
      <c r="C1163" s="87">
        <v>2001</v>
      </c>
      <c r="D1163" s="88">
        <v>0</v>
      </c>
      <c r="E1163" s="88">
        <v>1.5972452739613607</v>
      </c>
      <c r="F1163" s="89">
        <f t="shared" si="119"/>
        <v>0</v>
      </c>
      <c r="G1163" s="89">
        <f t="shared" si="120"/>
        <v>2000</v>
      </c>
      <c r="H1163" s="89">
        <f t="shared" si="122"/>
        <v>-2000</v>
      </c>
      <c r="I1163" s="89">
        <f t="shared" si="121"/>
        <v>3728.4571437599348</v>
      </c>
      <c r="J1163" s="89">
        <f t="shared" si="123"/>
        <v>2271.5428562400648</v>
      </c>
      <c r="K1163" s="87">
        <f t="shared" si="124"/>
        <v>0</v>
      </c>
      <c r="L1163" s="47">
        <f t="shared" si="125"/>
        <v>1</v>
      </c>
      <c r="M1163" s="82"/>
      <c r="N1163" s="46"/>
      <c r="O1163" s="16"/>
      <c r="S1163" s="12"/>
    </row>
    <row r="1164" spans="1:19">
      <c r="A1164" s="87">
        <v>1125</v>
      </c>
      <c r="B1164" s="87">
        <v>29</v>
      </c>
      <c r="C1164" s="87">
        <v>2001</v>
      </c>
      <c r="D1164" s="88">
        <v>0.66</v>
      </c>
      <c r="E1164" s="88">
        <v>1.5309633842651889</v>
      </c>
      <c r="F1164" s="89">
        <f t="shared" si="119"/>
        <v>17921.828511844313</v>
      </c>
      <c r="G1164" s="89">
        <f t="shared" si="120"/>
        <v>2000</v>
      </c>
      <c r="H1164" s="89">
        <f t="shared" si="122"/>
        <v>15921.828511844313</v>
      </c>
      <c r="I1164" s="89">
        <f t="shared" si="121"/>
        <v>0</v>
      </c>
      <c r="J1164" s="89">
        <f t="shared" si="123"/>
        <v>6000</v>
      </c>
      <c r="K1164" s="87">
        <f t="shared" si="124"/>
        <v>0</v>
      </c>
      <c r="L1164" s="47">
        <f t="shared" si="125"/>
        <v>1</v>
      </c>
      <c r="M1164" s="82"/>
      <c r="N1164" s="46"/>
      <c r="O1164" s="16"/>
      <c r="S1164" s="12"/>
    </row>
    <row r="1165" spans="1:19">
      <c r="A1165" s="87">
        <v>1126</v>
      </c>
      <c r="B1165" s="87">
        <v>30</v>
      </c>
      <c r="C1165" s="87">
        <v>2001</v>
      </c>
      <c r="D1165" s="88">
        <v>1.4600000000000002</v>
      </c>
      <c r="E1165" s="88">
        <v>1.22583858142681</v>
      </c>
      <c r="F1165" s="89">
        <f t="shared" si="119"/>
        <v>39645.257011049536</v>
      </c>
      <c r="G1165" s="89">
        <f t="shared" si="120"/>
        <v>2000</v>
      </c>
      <c r="H1165" s="89">
        <f t="shared" si="122"/>
        <v>37645.257011049536</v>
      </c>
      <c r="I1165" s="89">
        <f t="shared" si="121"/>
        <v>0</v>
      </c>
      <c r="J1165" s="89">
        <f t="shared" si="123"/>
        <v>6000</v>
      </c>
      <c r="K1165" s="87">
        <f t="shared" si="124"/>
        <v>0</v>
      </c>
      <c r="L1165" s="47">
        <f t="shared" si="125"/>
        <v>1</v>
      </c>
      <c r="M1165" s="82"/>
      <c r="N1165" s="46"/>
      <c r="O1165" s="16"/>
      <c r="S1165" s="12"/>
    </row>
    <row r="1166" spans="1:19">
      <c r="A1166" s="87">
        <v>1127</v>
      </c>
      <c r="B1166" s="87">
        <v>31</v>
      </c>
      <c r="C1166" s="87">
        <v>2001</v>
      </c>
      <c r="D1166" s="88">
        <v>0.19500000000000001</v>
      </c>
      <c r="E1166" s="88">
        <v>1.4317499985396149</v>
      </c>
      <c r="F1166" s="89">
        <f t="shared" si="119"/>
        <v>5295.0856966812735</v>
      </c>
      <c r="G1166" s="89">
        <f t="shared" si="120"/>
        <v>2000</v>
      </c>
      <c r="H1166" s="89">
        <f t="shared" si="122"/>
        <v>3295.0856966812735</v>
      </c>
      <c r="I1166" s="89">
        <f t="shared" si="121"/>
        <v>0</v>
      </c>
      <c r="J1166" s="89">
        <f t="shared" si="123"/>
        <v>6000</v>
      </c>
      <c r="K1166" s="87">
        <f t="shared" si="124"/>
        <v>0</v>
      </c>
      <c r="L1166" s="47">
        <f t="shared" si="125"/>
        <v>1</v>
      </c>
      <c r="M1166" s="82"/>
      <c r="N1166" s="46"/>
      <c r="O1166" s="16"/>
      <c r="S1166" s="12"/>
    </row>
    <row r="1167" spans="1:19">
      <c r="A1167" s="87">
        <v>1128</v>
      </c>
      <c r="B1167" s="87">
        <v>32</v>
      </c>
      <c r="C1167" s="87">
        <v>2001</v>
      </c>
      <c r="D1167" s="88">
        <v>0</v>
      </c>
      <c r="E1167" s="88">
        <v>1.4165240143031772</v>
      </c>
      <c r="F1167" s="89">
        <f t="shared" si="119"/>
        <v>0</v>
      </c>
      <c r="G1167" s="89">
        <f t="shared" si="120"/>
        <v>2000</v>
      </c>
      <c r="H1167" s="89">
        <f t="shared" si="122"/>
        <v>-2000</v>
      </c>
      <c r="I1167" s="89">
        <f t="shared" si="121"/>
        <v>2000</v>
      </c>
      <c r="J1167" s="89">
        <f t="shared" si="123"/>
        <v>4000</v>
      </c>
      <c r="K1167" s="87">
        <f t="shared" si="124"/>
        <v>0</v>
      </c>
      <c r="L1167" s="47">
        <f t="shared" si="125"/>
        <v>1</v>
      </c>
      <c r="M1167" s="82"/>
      <c r="N1167" s="46"/>
      <c r="O1167" s="16"/>
      <c r="S1167" s="12"/>
    </row>
    <row r="1168" spans="1:19">
      <c r="A1168" s="87">
        <v>1129</v>
      </c>
      <c r="B1168" s="87">
        <v>33</v>
      </c>
      <c r="C1168" s="87">
        <v>2001</v>
      </c>
      <c r="D1168" s="88">
        <v>1.4249999999999998</v>
      </c>
      <c r="E1168" s="88">
        <v>1.1336188964815039</v>
      </c>
      <c r="F1168" s="89">
        <f t="shared" si="119"/>
        <v>38694.857014209301</v>
      </c>
      <c r="G1168" s="89">
        <f t="shared" si="120"/>
        <v>2000</v>
      </c>
      <c r="H1168" s="89">
        <f t="shared" si="122"/>
        <v>36694.857014209301</v>
      </c>
      <c r="I1168" s="89">
        <f t="shared" si="121"/>
        <v>0</v>
      </c>
      <c r="J1168" s="89">
        <f t="shared" si="123"/>
        <v>6000</v>
      </c>
      <c r="K1168" s="87">
        <f t="shared" si="124"/>
        <v>0</v>
      </c>
      <c r="L1168" s="47">
        <f t="shared" si="125"/>
        <v>1</v>
      </c>
      <c r="M1168" s="82"/>
      <c r="N1168" s="46"/>
      <c r="O1168" s="16"/>
      <c r="S1168" s="12"/>
    </row>
    <row r="1169" spans="1:19">
      <c r="A1169" s="87">
        <v>1130</v>
      </c>
      <c r="B1169" s="87">
        <v>34</v>
      </c>
      <c r="C1169" s="87">
        <v>2001</v>
      </c>
      <c r="D1169" s="88">
        <v>0.03</v>
      </c>
      <c r="E1169" s="88">
        <v>1.155905510632</v>
      </c>
      <c r="F1169" s="89">
        <f t="shared" si="119"/>
        <v>814.62856872019586</v>
      </c>
      <c r="G1169" s="89">
        <f t="shared" si="120"/>
        <v>2000</v>
      </c>
      <c r="H1169" s="89">
        <f t="shared" si="122"/>
        <v>-1185.3714312798043</v>
      </c>
      <c r="I1169" s="89">
        <f t="shared" si="121"/>
        <v>1185.3714312798043</v>
      </c>
      <c r="J1169" s="89">
        <f t="shared" si="123"/>
        <v>4814.6285687201962</v>
      </c>
      <c r="K1169" s="87">
        <f t="shared" si="124"/>
        <v>0</v>
      </c>
      <c r="L1169" s="47">
        <f t="shared" si="125"/>
        <v>1</v>
      </c>
      <c r="M1169" s="82"/>
      <c r="N1169" s="46"/>
      <c r="O1169" s="16"/>
      <c r="S1169" s="12"/>
    </row>
    <row r="1170" spans="1:19">
      <c r="A1170" s="87">
        <v>1131</v>
      </c>
      <c r="B1170" s="87">
        <v>35</v>
      </c>
      <c r="C1170" s="87">
        <v>2001</v>
      </c>
      <c r="D1170" s="88">
        <v>0.67500000000000004</v>
      </c>
      <c r="E1170" s="88">
        <v>1.0801496051974597</v>
      </c>
      <c r="F1170" s="89">
        <f t="shared" si="119"/>
        <v>18329.142796204411</v>
      </c>
      <c r="G1170" s="89">
        <f t="shared" si="120"/>
        <v>2000</v>
      </c>
      <c r="H1170" s="89">
        <f t="shared" si="122"/>
        <v>16329.142796204411</v>
      </c>
      <c r="I1170" s="89">
        <f t="shared" si="121"/>
        <v>0</v>
      </c>
      <c r="J1170" s="89">
        <f t="shared" si="123"/>
        <v>6000</v>
      </c>
      <c r="K1170" s="87">
        <f t="shared" si="124"/>
        <v>0</v>
      </c>
      <c r="L1170" s="47">
        <f t="shared" si="125"/>
        <v>1</v>
      </c>
      <c r="M1170" s="82"/>
      <c r="N1170" s="46"/>
      <c r="O1170" s="16"/>
      <c r="S1170" s="12"/>
    </row>
    <row r="1171" spans="1:19">
      <c r="A1171" s="87">
        <v>1132</v>
      </c>
      <c r="B1171" s="87">
        <v>36</v>
      </c>
      <c r="C1171" s="87">
        <v>2001</v>
      </c>
      <c r="D1171" s="88">
        <v>0.89500000000000002</v>
      </c>
      <c r="E1171" s="88">
        <v>0.99951102260254598</v>
      </c>
      <c r="F1171" s="89">
        <f t="shared" si="119"/>
        <v>24303.085633485847</v>
      </c>
      <c r="G1171" s="89">
        <f t="shared" si="120"/>
        <v>2000</v>
      </c>
      <c r="H1171" s="89">
        <f t="shared" si="122"/>
        <v>22303.085633485847</v>
      </c>
      <c r="I1171" s="89">
        <f t="shared" si="121"/>
        <v>0</v>
      </c>
      <c r="J1171" s="89">
        <f t="shared" si="123"/>
        <v>6000</v>
      </c>
      <c r="K1171" s="87">
        <f t="shared" si="124"/>
        <v>0</v>
      </c>
      <c r="L1171" s="47">
        <f t="shared" si="125"/>
        <v>1</v>
      </c>
      <c r="M1171" s="82"/>
      <c r="N1171" s="46"/>
      <c r="O1171" s="16"/>
      <c r="S1171" s="12"/>
    </row>
    <row r="1172" spans="1:19">
      <c r="A1172" s="87">
        <v>1133</v>
      </c>
      <c r="B1172" s="87">
        <v>37</v>
      </c>
      <c r="C1172" s="87">
        <v>2001</v>
      </c>
      <c r="D1172" s="88">
        <v>0.49</v>
      </c>
      <c r="E1172" s="88">
        <v>0.75253621970485396</v>
      </c>
      <c r="F1172" s="89">
        <f t="shared" si="119"/>
        <v>13305.599955763199</v>
      </c>
      <c r="G1172" s="89">
        <f t="shared" si="120"/>
        <v>2000</v>
      </c>
      <c r="H1172" s="89">
        <f t="shared" si="122"/>
        <v>11305.599955763199</v>
      </c>
      <c r="I1172" s="89">
        <f t="shared" si="121"/>
        <v>0</v>
      </c>
      <c r="J1172" s="89">
        <f t="shared" si="123"/>
        <v>6000</v>
      </c>
      <c r="K1172" s="87">
        <f t="shared" si="124"/>
        <v>0</v>
      </c>
      <c r="L1172" s="47">
        <f t="shared" si="125"/>
        <v>1</v>
      </c>
      <c r="M1172" s="82"/>
      <c r="N1172" s="46"/>
      <c r="O1172" s="16"/>
      <c r="S1172" s="12"/>
    </row>
    <row r="1173" spans="1:19">
      <c r="A1173" s="87">
        <v>1134</v>
      </c>
      <c r="B1173" s="87">
        <v>38</v>
      </c>
      <c r="C1173" s="87">
        <v>2001</v>
      </c>
      <c r="D1173" s="88">
        <v>2.125</v>
      </c>
      <c r="E1173" s="88">
        <v>0.52764999946179703</v>
      </c>
      <c r="F1173" s="89">
        <f t="shared" si="119"/>
        <v>57702.856951013877</v>
      </c>
      <c r="G1173" s="89">
        <f t="shared" si="120"/>
        <v>2000</v>
      </c>
      <c r="H1173" s="89">
        <f t="shared" si="122"/>
        <v>55702.856951013877</v>
      </c>
      <c r="I1173" s="89">
        <f t="shared" si="121"/>
        <v>0</v>
      </c>
      <c r="J1173" s="89">
        <f t="shared" si="123"/>
        <v>6000</v>
      </c>
      <c r="K1173" s="87">
        <f t="shared" si="124"/>
        <v>0</v>
      </c>
      <c r="L1173" s="47">
        <f t="shared" si="125"/>
        <v>1</v>
      </c>
      <c r="M1173" s="82"/>
      <c r="N1173" s="46"/>
      <c r="O1173" s="16"/>
      <c r="S1173" s="12"/>
    </row>
    <row r="1174" spans="1:19">
      <c r="A1174" s="87">
        <v>1135</v>
      </c>
      <c r="B1174" s="87">
        <v>39</v>
      </c>
      <c r="C1174" s="87">
        <v>2001</v>
      </c>
      <c r="D1174" s="88">
        <v>5.0000000000000001E-3</v>
      </c>
      <c r="E1174" s="88">
        <v>0.66146141664814395</v>
      </c>
      <c r="F1174" s="89">
        <f t="shared" si="119"/>
        <v>135.77142812003265</v>
      </c>
      <c r="G1174" s="89">
        <f t="shared" si="120"/>
        <v>2000</v>
      </c>
      <c r="H1174" s="89">
        <f t="shared" si="122"/>
        <v>-1864.2285718799674</v>
      </c>
      <c r="I1174" s="89">
        <f t="shared" si="121"/>
        <v>1864.2285718799674</v>
      </c>
      <c r="J1174" s="89">
        <f t="shared" si="123"/>
        <v>4135.7714281200324</v>
      </c>
      <c r="K1174" s="87">
        <f t="shared" si="124"/>
        <v>0</v>
      </c>
      <c r="L1174" s="47">
        <f t="shared" si="125"/>
        <v>1</v>
      </c>
      <c r="M1174" s="82"/>
      <c r="N1174" s="46"/>
      <c r="O1174" s="16"/>
      <c r="S1174" s="12"/>
    </row>
    <row r="1175" spans="1:19">
      <c r="A1175" s="87">
        <v>1136</v>
      </c>
      <c r="B1175" s="87">
        <v>40</v>
      </c>
      <c r="C1175" s="87">
        <v>2001</v>
      </c>
      <c r="D1175" s="88">
        <v>0.01</v>
      </c>
      <c r="E1175" s="88">
        <v>0.59947086553027196</v>
      </c>
      <c r="F1175" s="89">
        <f t="shared" si="119"/>
        <v>271.5428562400653</v>
      </c>
      <c r="G1175" s="89">
        <f t="shared" si="120"/>
        <v>0</v>
      </c>
      <c r="H1175" s="89">
        <f t="shared" si="122"/>
        <v>271.5428562400653</v>
      </c>
      <c r="I1175" s="89">
        <f t="shared" si="121"/>
        <v>1592.6857156399021</v>
      </c>
      <c r="J1175" s="89">
        <f t="shared" si="123"/>
        <v>0</v>
      </c>
      <c r="K1175" s="87">
        <f t="shared" si="124"/>
        <v>1</v>
      </c>
      <c r="L1175" s="47">
        <f t="shared" si="125"/>
        <v>0</v>
      </c>
      <c r="M1175" s="82"/>
      <c r="N1175" s="46"/>
      <c r="O1175" s="16"/>
      <c r="S1175" s="12"/>
    </row>
    <row r="1176" spans="1:19">
      <c r="A1176" s="87">
        <v>1137</v>
      </c>
      <c r="B1176" s="87">
        <v>41</v>
      </c>
      <c r="C1176" s="87">
        <v>2001</v>
      </c>
      <c r="D1176" s="88">
        <v>0.91999999999999993</v>
      </c>
      <c r="E1176" s="88">
        <v>0.50906614121303606</v>
      </c>
      <c r="F1176" s="89">
        <f t="shared" si="119"/>
        <v>24981.942774086008</v>
      </c>
      <c r="G1176" s="89">
        <f t="shared" si="120"/>
        <v>0</v>
      </c>
      <c r="H1176" s="89">
        <f t="shared" si="122"/>
        <v>24981.942774086008</v>
      </c>
      <c r="I1176" s="89">
        <f t="shared" si="121"/>
        <v>0</v>
      </c>
      <c r="J1176" s="89">
        <f t="shared" si="123"/>
        <v>0</v>
      </c>
      <c r="K1176" s="87">
        <f t="shared" si="124"/>
        <v>1</v>
      </c>
      <c r="L1176" s="47">
        <f t="shared" si="125"/>
        <v>0</v>
      </c>
      <c r="M1176" s="82"/>
      <c r="N1176" s="46"/>
      <c r="O1176" s="16"/>
      <c r="S1176" s="12"/>
    </row>
    <row r="1177" spans="1:19">
      <c r="A1177" s="87">
        <v>1138</v>
      </c>
      <c r="B1177" s="87">
        <v>42</v>
      </c>
      <c r="C1177" s="87">
        <v>2001</v>
      </c>
      <c r="D1177" s="88">
        <v>0.125</v>
      </c>
      <c r="E1177" s="88">
        <v>0.397652361799119</v>
      </c>
      <c r="F1177" s="89">
        <f t="shared" si="119"/>
        <v>3394.2857030008163</v>
      </c>
      <c r="G1177" s="89">
        <f t="shared" si="120"/>
        <v>0</v>
      </c>
      <c r="H1177" s="89">
        <f t="shared" si="122"/>
        <v>3394.2857030008163</v>
      </c>
      <c r="I1177" s="89">
        <f t="shared" si="121"/>
        <v>0</v>
      </c>
      <c r="J1177" s="89">
        <f t="shared" si="123"/>
        <v>0</v>
      </c>
      <c r="K1177" s="87">
        <f t="shared" si="124"/>
        <v>1</v>
      </c>
      <c r="L1177" s="47">
        <f t="shared" si="125"/>
        <v>0</v>
      </c>
      <c r="M1177" s="82"/>
      <c r="N1177" s="46"/>
      <c r="O1177" s="16"/>
      <c r="S1177" s="12"/>
    </row>
    <row r="1178" spans="1:19">
      <c r="A1178" s="87">
        <v>1139</v>
      </c>
      <c r="B1178" s="87">
        <v>43</v>
      </c>
      <c r="C1178" s="87">
        <v>2001</v>
      </c>
      <c r="D1178" s="88">
        <v>0.24000000000000002</v>
      </c>
      <c r="E1178" s="88">
        <v>0.32053307053919805</v>
      </c>
      <c r="F1178" s="89">
        <f t="shared" si="119"/>
        <v>6517.0285497615687</v>
      </c>
      <c r="G1178" s="89">
        <f t="shared" si="120"/>
        <v>0</v>
      </c>
      <c r="H1178" s="89">
        <f t="shared" si="122"/>
        <v>6517.0285497615687</v>
      </c>
      <c r="I1178" s="89">
        <f t="shared" si="121"/>
        <v>0</v>
      </c>
      <c r="J1178" s="89">
        <f t="shared" si="123"/>
        <v>0</v>
      </c>
      <c r="K1178" s="87">
        <f t="shared" si="124"/>
        <v>1</v>
      </c>
      <c r="L1178" s="47">
        <f t="shared" si="125"/>
        <v>0</v>
      </c>
      <c r="M1178" s="82"/>
      <c r="N1178" s="46"/>
      <c r="O1178" s="16"/>
      <c r="S1178" s="12"/>
    </row>
    <row r="1179" spans="1:19">
      <c r="A1179" s="87">
        <v>1140</v>
      </c>
      <c r="B1179" s="87">
        <v>44</v>
      </c>
      <c r="C1179" s="87">
        <v>2001</v>
      </c>
      <c r="D1179" s="88">
        <v>0.01</v>
      </c>
      <c r="E1179" s="88">
        <v>0.3604802358527826</v>
      </c>
      <c r="F1179" s="89">
        <f t="shared" si="119"/>
        <v>271.5428562400653</v>
      </c>
      <c r="G1179" s="89">
        <f t="shared" si="120"/>
        <v>0</v>
      </c>
      <c r="H1179" s="89">
        <f t="shared" si="122"/>
        <v>271.5428562400653</v>
      </c>
      <c r="I1179" s="89">
        <f t="shared" si="121"/>
        <v>0</v>
      </c>
      <c r="J1179" s="89">
        <f t="shared" si="123"/>
        <v>0</v>
      </c>
      <c r="K1179" s="87">
        <f t="shared" si="124"/>
        <v>1</v>
      </c>
      <c r="L1179" s="47">
        <f t="shared" si="125"/>
        <v>0</v>
      </c>
      <c r="M1179" s="82"/>
      <c r="N1179" s="46"/>
      <c r="O1179" s="16"/>
      <c r="S1179" s="12"/>
    </row>
    <row r="1180" spans="1:19">
      <c r="A1180" s="87">
        <v>1141</v>
      </c>
      <c r="B1180" s="87">
        <v>45</v>
      </c>
      <c r="C1180" s="87">
        <v>2001</v>
      </c>
      <c r="D1180" s="88">
        <v>0.01</v>
      </c>
      <c r="E1180" s="88">
        <v>0.35919397601157493</v>
      </c>
      <c r="F1180" s="89">
        <f t="shared" si="119"/>
        <v>271.5428562400653</v>
      </c>
      <c r="G1180" s="89">
        <f t="shared" si="120"/>
        <v>0</v>
      </c>
      <c r="H1180" s="89">
        <f t="shared" si="122"/>
        <v>271.5428562400653</v>
      </c>
      <c r="I1180" s="89">
        <f t="shared" si="121"/>
        <v>0</v>
      </c>
      <c r="J1180" s="89">
        <f t="shared" si="123"/>
        <v>0</v>
      </c>
      <c r="K1180" s="87">
        <f t="shared" si="124"/>
        <v>1</v>
      </c>
      <c r="L1180" s="47">
        <f t="shared" si="125"/>
        <v>0</v>
      </c>
      <c r="M1180" s="82"/>
      <c r="N1180" s="46"/>
      <c r="O1180" s="16"/>
      <c r="S1180" s="12"/>
    </row>
    <row r="1181" spans="1:19">
      <c r="A1181" s="87">
        <v>1142</v>
      </c>
      <c r="B1181" s="87">
        <v>46</v>
      </c>
      <c r="C1181" s="87">
        <v>2001</v>
      </c>
      <c r="D1181" s="88">
        <v>0.20500000000000002</v>
      </c>
      <c r="E1181" s="88">
        <v>0.3365216925701337</v>
      </c>
      <c r="F1181" s="89">
        <f t="shared" si="119"/>
        <v>5566.6285529213392</v>
      </c>
      <c r="G1181" s="89">
        <f t="shared" si="120"/>
        <v>0</v>
      </c>
      <c r="H1181" s="89">
        <f t="shared" si="122"/>
        <v>5566.6285529213392</v>
      </c>
      <c r="I1181" s="89">
        <f t="shared" si="121"/>
        <v>0</v>
      </c>
      <c r="J1181" s="89">
        <f t="shared" si="123"/>
        <v>0</v>
      </c>
      <c r="K1181" s="87">
        <f t="shared" si="124"/>
        <v>1</v>
      </c>
      <c r="L1181" s="47">
        <f t="shared" si="125"/>
        <v>0</v>
      </c>
      <c r="M1181" s="82"/>
      <c r="N1181" s="46"/>
      <c r="O1181" s="16"/>
      <c r="S1181" s="12"/>
    </row>
    <row r="1182" spans="1:19">
      <c r="A1182" s="87">
        <v>1143</v>
      </c>
      <c r="B1182" s="87">
        <v>47</v>
      </c>
      <c r="C1182" s="87">
        <v>2001</v>
      </c>
      <c r="D1182" s="88">
        <v>0.11</v>
      </c>
      <c r="E1182" s="88">
        <v>0.14778149591225498</v>
      </c>
      <c r="F1182" s="89">
        <f t="shared" si="119"/>
        <v>2986.9714186407182</v>
      </c>
      <c r="G1182" s="89">
        <f t="shared" si="120"/>
        <v>0</v>
      </c>
      <c r="H1182" s="89">
        <f t="shared" si="122"/>
        <v>2986.9714186407182</v>
      </c>
      <c r="I1182" s="89">
        <f t="shared" si="121"/>
        <v>0</v>
      </c>
      <c r="J1182" s="89">
        <f t="shared" si="123"/>
        <v>0</v>
      </c>
      <c r="K1182" s="87">
        <f t="shared" si="124"/>
        <v>1</v>
      </c>
      <c r="L1182" s="47">
        <f t="shared" si="125"/>
        <v>0</v>
      </c>
      <c r="M1182" s="82"/>
      <c r="N1182" s="46"/>
      <c r="O1182" s="16"/>
      <c r="S1182" s="12"/>
    </row>
    <row r="1183" spans="1:19">
      <c r="A1183" s="87">
        <v>1144</v>
      </c>
      <c r="B1183" s="87">
        <v>48</v>
      </c>
      <c r="C1183" s="87">
        <v>2001</v>
      </c>
      <c r="D1183" s="88">
        <v>0</v>
      </c>
      <c r="E1183" s="88">
        <v>0</v>
      </c>
      <c r="F1183" s="89">
        <f t="shared" si="119"/>
        <v>0</v>
      </c>
      <c r="G1183" s="89">
        <f t="shared" si="120"/>
        <v>0</v>
      </c>
      <c r="H1183" s="89">
        <f t="shared" si="122"/>
        <v>0</v>
      </c>
      <c r="I1183" s="89">
        <f t="shared" si="121"/>
        <v>0</v>
      </c>
      <c r="J1183" s="89">
        <f t="shared" si="123"/>
        <v>0</v>
      </c>
      <c r="K1183" s="87">
        <f t="shared" si="124"/>
        <v>1</v>
      </c>
      <c r="L1183" s="47">
        <f t="shared" si="125"/>
        <v>0</v>
      </c>
      <c r="M1183" s="82"/>
      <c r="N1183" s="46"/>
      <c r="O1183" s="16"/>
      <c r="S1183" s="12"/>
    </row>
    <row r="1184" spans="1:19">
      <c r="A1184" s="87">
        <v>1145</v>
      </c>
      <c r="B1184" s="87">
        <v>49</v>
      </c>
      <c r="C1184" s="87">
        <v>2001</v>
      </c>
      <c r="D1184" s="88">
        <v>0</v>
      </c>
      <c r="E1184" s="88">
        <v>0</v>
      </c>
      <c r="F1184" s="89">
        <f t="shared" si="119"/>
        <v>0</v>
      </c>
      <c r="G1184" s="89">
        <f t="shared" si="120"/>
        <v>0</v>
      </c>
      <c r="H1184" s="89">
        <f t="shared" si="122"/>
        <v>0</v>
      </c>
      <c r="I1184" s="89">
        <f t="shared" si="121"/>
        <v>0</v>
      </c>
      <c r="J1184" s="89">
        <f t="shared" si="123"/>
        <v>0</v>
      </c>
      <c r="K1184" s="87">
        <f t="shared" si="124"/>
        <v>1</v>
      </c>
      <c r="L1184" s="47">
        <f t="shared" si="125"/>
        <v>0</v>
      </c>
      <c r="M1184" s="82"/>
      <c r="N1184" s="46"/>
      <c r="O1184" s="16"/>
      <c r="S1184" s="12"/>
    </row>
    <row r="1185" spans="1:19">
      <c r="A1185" s="87">
        <v>1146</v>
      </c>
      <c r="B1185" s="87">
        <v>50</v>
      </c>
      <c r="C1185" s="87">
        <v>2001</v>
      </c>
      <c r="D1185" s="88">
        <v>0</v>
      </c>
      <c r="E1185" s="88">
        <v>0</v>
      </c>
      <c r="F1185" s="89">
        <f t="shared" si="119"/>
        <v>0</v>
      </c>
      <c r="G1185" s="89">
        <f t="shared" si="120"/>
        <v>0</v>
      </c>
      <c r="H1185" s="89">
        <f t="shared" si="122"/>
        <v>0</v>
      </c>
      <c r="I1185" s="89">
        <f t="shared" si="121"/>
        <v>0</v>
      </c>
      <c r="J1185" s="89">
        <f t="shared" si="123"/>
        <v>0</v>
      </c>
      <c r="K1185" s="87">
        <f t="shared" si="124"/>
        <v>1</v>
      </c>
      <c r="L1185" s="47">
        <f t="shared" si="125"/>
        <v>0</v>
      </c>
      <c r="M1185" s="82"/>
      <c r="N1185" s="46"/>
      <c r="O1185" s="16"/>
      <c r="S1185" s="12"/>
    </row>
    <row r="1186" spans="1:19">
      <c r="A1186" s="87">
        <v>1147</v>
      </c>
      <c r="B1186" s="87">
        <v>51</v>
      </c>
      <c r="C1186" s="87">
        <v>2001</v>
      </c>
      <c r="D1186" s="88">
        <v>0</v>
      </c>
      <c r="E1186" s="88">
        <v>0</v>
      </c>
      <c r="F1186" s="89">
        <f t="shared" si="119"/>
        <v>0</v>
      </c>
      <c r="G1186" s="89">
        <f t="shared" si="120"/>
        <v>0</v>
      </c>
      <c r="H1186" s="89">
        <f t="shared" si="122"/>
        <v>0</v>
      </c>
      <c r="I1186" s="89">
        <f t="shared" si="121"/>
        <v>0</v>
      </c>
      <c r="J1186" s="89">
        <f t="shared" si="123"/>
        <v>0</v>
      </c>
      <c r="K1186" s="87">
        <f t="shared" si="124"/>
        <v>1</v>
      </c>
      <c r="L1186" s="47">
        <f t="shared" si="125"/>
        <v>0</v>
      </c>
      <c r="M1186" s="82"/>
      <c r="N1186" s="46"/>
      <c r="O1186" s="16"/>
      <c r="S1186" s="12"/>
    </row>
    <row r="1187" spans="1:19">
      <c r="A1187" s="87">
        <v>1148</v>
      </c>
      <c r="B1187" s="87">
        <v>52</v>
      </c>
      <c r="C1187" s="87">
        <v>2001</v>
      </c>
      <c r="D1187" s="88">
        <v>0</v>
      </c>
      <c r="E1187" s="88">
        <v>0</v>
      </c>
      <c r="F1187" s="89">
        <f t="shared" si="119"/>
        <v>0</v>
      </c>
      <c r="G1187" s="89">
        <f t="shared" si="120"/>
        <v>0</v>
      </c>
      <c r="H1187" s="89">
        <f t="shared" si="122"/>
        <v>0</v>
      </c>
      <c r="I1187" s="89">
        <f t="shared" si="121"/>
        <v>0</v>
      </c>
      <c r="J1187" s="89">
        <f t="shared" si="123"/>
        <v>0</v>
      </c>
      <c r="K1187" s="87">
        <f t="shared" si="124"/>
        <v>1</v>
      </c>
      <c r="L1187" s="47">
        <f t="shared" si="125"/>
        <v>0</v>
      </c>
      <c r="M1187" s="82"/>
      <c r="N1187" s="46"/>
      <c r="O1187" s="16"/>
      <c r="S1187" s="12"/>
    </row>
    <row r="1188" spans="1:19">
      <c r="A1188" s="87">
        <v>1149</v>
      </c>
      <c r="B1188" s="87">
        <v>1</v>
      </c>
      <c r="C1188" s="87">
        <v>2002</v>
      </c>
      <c r="D1188" s="88">
        <v>0</v>
      </c>
      <c r="E1188" s="88">
        <v>0</v>
      </c>
      <c r="F1188" s="89">
        <f t="shared" si="119"/>
        <v>0</v>
      </c>
      <c r="G1188" s="89">
        <f t="shared" si="120"/>
        <v>0</v>
      </c>
      <c r="H1188" s="89">
        <f t="shared" si="122"/>
        <v>0</v>
      </c>
      <c r="I1188" s="89">
        <f t="shared" si="121"/>
        <v>0</v>
      </c>
      <c r="J1188" s="89">
        <f t="shared" si="123"/>
        <v>0</v>
      </c>
      <c r="K1188" s="87">
        <f t="shared" si="124"/>
        <v>1</v>
      </c>
      <c r="L1188" s="47">
        <f t="shared" si="125"/>
        <v>0</v>
      </c>
      <c r="M1188" s="82"/>
      <c r="N1188" s="46"/>
      <c r="O1188" s="16"/>
      <c r="S1188" s="12"/>
    </row>
    <row r="1189" spans="1:19">
      <c r="A1189" s="87">
        <v>1150</v>
      </c>
      <c r="B1189" s="87">
        <v>2</v>
      </c>
      <c r="C1189" s="87">
        <v>2002</v>
      </c>
      <c r="D1189" s="88">
        <v>0</v>
      </c>
      <c r="E1189" s="88">
        <v>0</v>
      </c>
      <c r="F1189" s="89">
        <f t="shared" si="119"/>
        <v>0</v>
      </c>
      <c r="G1189" s="89">
        <f t="shared" si="120"/>
        <v>0</v>
      </c>
      <c r="H1189" s="89">
        <f t="shared" si="122"/>
        <v>0</v>
      </c>
      <c r="I1189" s="89">
        <f t="shared" si="121"/>
        <v>0</v>
      </c>
      <c r="J1189" s="89">
        <f t="shared" si="123"/>
        <v>0</v>
      </c>
      <c r="K1189" s="87">
        <f t="shared" si="124"/>
        <v>1</v>
      </c>
      <c r="L1189" s="47">
        <f t="shared" si="125"/>
        <v>0</v>
      </c>
      <c r="M1189" s="82"/>
      <c r="N1189" s="46"/>
      <c r="O1189" s="16"/>
      <c r="S1189" s="12"/>
    </row>
    <row r="1190" spans="1:19">
      <c r="A1190" s="87">
        <v>1151</v>
      </c>
      <c r="B1190" s="87">
        <v>3</v>
      </c>
      <c r="C1190" s="87">
        <v>2002</v>
      </c>
      <c r="D1190" s="88">
        <v>0</v>
      </c>
      <c r="E1190" s="88">
        <v>0</v>
      </c>
      <c r="F1190" s="89">
        <f t="shared" si="119"/>
        <v>0</v>
      </c>
      <c r="G1190" s="89">
        <f t="shared" si="120"/>
        <v>0</v>
      </c>
      <c r="H1190" s="89">
        <f t="shared" si="122"/>
        <v>0</v>
      </c>
      <c r="I1190" s="89">
        <f t="shared" si="121"/>
        <v>0</v>
      </c>
      <c r="J1190" s="89">
        <f t="shared" si="123"/>
        <v>0</v>
      </c>
      <c r="K1190" s="87">
        <f t="shared" si="124"/>
        <v>1</v>
      </c>
      <c r="L1190" s="47">
        <f t="shared" si="125"/>
        <v>0</v>
      </c>
      <c r="M1190" s="82"/>
      <c r="N1190" s="46"/>
      <c r="O1190" s="16"/>
      <c r="S1190" s="12"/>
    </row>
    <row r="1191" spans="1:19">
      <c r="A1191" s="87">
        <v>1152</v>
      </c>
      <c r="B1191" s="87">
        <v>4</v>
      </c>
      <c r="C1191" s="87">
        <v>2002</v>
      </c>
      <c r="D1191" s="88">
        <v>0</v>
      </c>
      <c r="E1191" s="88">
        <v>0</v>
      </c>
      <c r="F1191" s="89">
        <f t="shared" si="119"/>
        <v>0</v>
      </c>
      <c r="G1191" s="89">
        <f t="shared" si="120"/>
        <v>0</v>
      </c>
      <c r="H1191" s="89">
        <f t="shared" si="122"/>
        <v>0</v>
      </c>
      <c r="I1191" s="89">
        <f t="shared" si="121"/>
        <v>0</v>
      </c>
      <c r="J1191" s="89">
        <f t="shared" si="123"/>
        <v>0</v>
      </c>
      <c r="K1191" s="87">
        <f t="shared" si="124"/>
        <v>1</v>
      </c>
      <c r="L1191" s="47">
        <f t="shared" si="125"/>
        <v>0</v>
      </c>
      <c r="M1191" s="82"/>
      <c r="N1191" s="46"/>
      <c r="O1191" s="16"/>
      <c r="S1191" s="12"/>
    </row>
    <row r="1192" spans="1:19">
      <c r="A1192" s="87">
        <v>1153</v>
      </c>
      <c r="B1192" s="87">
        <v>5</v>
      </c>
      <c r="C1192" s="87">
        <v>2002</v>
      </c>
      <c r="D1192" s="88">
        <v>0</v>
      </c>
      <c r="E1192" s="88">
        <v>0</v>
      </c>
      <c r="F1192" s="89">
        <f t="shared" ref="F1192:F1255" si="126">D1192*$F$10*43560/12/0.133680556</f>
        <v>0</v>
      </c>
      <c r="G1192" s="89">
        <f t="shared" ref="G1192:G1255" si="127">IF(AND(B1192&gt;=$F$11,B1192&lt;=$G$11),$F$14,0)</f>
        <v>0</v>
      </c>
      <c r="H1192" s="89">
        <f t="shared" si="122"/>
        <v>0</v>
      </c>
      <c r="I1192" s="89">
        <f t="shared" ref="I1192:I1255" si="128">IF(B1192&gt;43,0,IF(AND(H1192&gt;=0,(I1191-H1192)&lt;=0),0,IF(H1192&lt;=0,ABS(H1192)+I1191,I1191-H1192)))</f>
        <v>0</v>
      </c>
      <c r="J1192" s="89">
        <f t="shared" si="123"/>
        <v>0</v>
      </c>
      <c r="K1192" s="87">
        <f t="shared" si="124"/>
        <v>1</v>
      </c>
      <c r="L1192" s="47">
        <f t="shared" si="125"/>
        <v>0</v>
      </c>
      <c r="M1192" s="82"/>
      <c r="N1192" s="46"/>
      <c r="O1192" s="16"/>
      <c r="S1192" s="12"/>
    </row>
    <row r="1193" spans="1:19">
      <c r="A1193" s="87">
        <v>1154</v>
      </c>
      <c r="B1193" s="87">
        <v>6</v>
      </c>
      <c r="C1193" s="87">
        <v>2002</v>
      </c>
      <c r="D1193" s="88">
        <v>0</v>
      </c>
      <c r="E1193" s="88">
        <v>0</v>
      </c>
      <c r="F1193" s="89">
        <f t="shared" si="126"/>
        <v>0</v>
      </c>
      <c r="G1193" s="89">
        <f t="shared" si="127"/>
        <v>0</v>
      </c>
      <c r="H1193" s="89">
        <f t="shared" ref="H1193:H1256" si="129">F1193-G1193</f>
        <v>0</v>
      </c>
      <c r="I1193" s="89">
        <f t="shared" si="128"/>
        <v>0</v>
      </c>
      <c r="J1193" s="89">
        <f t="shared" ref="J1193:J1256" si="130">IF(L1193=0,0,IF(J1192+H1193&lt;=0,0,IF(J1192+H1193&gt;=$F$13,$F$13,J1192+H1193)))</f>
        <v>0</v>
      </c>
      <c r="K1193" s="87">
        <f t="shared" ref="K1193:K1256" si="131">IF(AND(J1193&gt;0,G1193&lt;=$F$13),0,1)</f>
        <v>1</v>
      </c>
      <c r="L1193" s="47">
        <f t="shared" ref="L1193:L1256" si="132">IF(OR(B1193&gt;43,B1193&gt;$G$11,B1193&lt;$F$11),0,1)</f>
        <v>0</v>
      </c>
      <c r="M1193" s="82"/>
      <c r="N1193" s="46"/>
      <c r="O1193" s="16"/>
      <c r="S1193" s="12"/>
    </row>
    <row r="1194" spans="1:19">
      <c r="A1194" s="87">
        <v>1155</v>
      </c>
      <c r="B1194" s="87">
        <v>7</v>
      </c>
      <c r="C1194" s="87">
        <v>2002</v>
      </c>
      <c r="D1194" s="88">
        <v>0</v>
      </c>
      <c r="E1194" s="88">
        <v>0</v>
      </c>
      <c r="F1194" s="89">
        <f t="shared" si="126"/>
        <v>0</v>
      </c>
      <c r="G1194" s="89">
        <f t="shared" si="127"/>
        <v>0</v>
      </c>
      <c r="H1194" s="89">
        <f t="shared" si="129"/>
        <v>0</v>
      </c>
      <c r="I1194" s="89">
        <f t="shared" si="128"/>
        <v>0</v>
      </c>
      <c r="J1194" s="89">
        <f t="shared" si="130"/>
        <v>0</v>
      </c>
      <c r="K1194" s="87">
        <f t="shared" si="131"/>
        <v>1</v>
      </c>
      <c r="L1194" s="47">
        <f t="shared" si="132"/>
        <v>0</v>
      </c>
      <c r="M1194" s="82"/>
      <c r="N1194" s="46"/>
      <c r="O1194" s="16"/>
      <c r="S1194" s="12"/>
    </row>
    <row r="1195" spans="1:19">
      <c r="A1195" s="87">
        <v>1156</v>
      </c>
      <c r="B1195" s="87">
        <v>8</v>
      </c>
      <c r="C1195" s="87">
        <v>2002</v>
      </c>
      <c r="D1195" s="88">
        <v>0</v>
      </c>
      <c r="E1195" s="88">
        <v>0</v>
      </c>
      <c r="F1195" s="89">
        <f t="shared" si="126"/>
        <v>0</v>
      </c>
      <c r="G1195" s="89">
        <f t="shared" si="127"/>
        <v>0</v>
      </c>
      <c r="H1195" s="89">
        <f t="shared" si="129"/>
        <v>0</v>
      </c>
      <c r="I1195" s="89">
        <f t="shared" si="128"/>
        <v>0</v>
      </c>
      <c r="J1195" s="89">
        <f t="shared" si="130"/>
        <v>0</v>
      </c>
      <c r="K1195" s="87">
        <f t="shared" si="131"/>
        <v>1</v>
      </c>
      <c r="L1195" s="47">
        <f t="shared" si="132"/>
        <v>0</v>
      </c>
      <c r="M1195" s="82"/>
      <c r="N1195" s="46"/>
      <c r="O1195" s="16"/>
      <c r="S1195" s="12"/>
    </row>
    <row r="1196" spans="1:19">
      <c r="A1196" s="87">
        <v>1157</v>
      </c>
      <c r="B1196" s="87">
        <v>9</v>
      </c>
      <c r="C1196" s="87">
        <v>2002</v>
      </c>
      <c r="D1196" s="88">
        <v>0</v>
      </c>
      <c r="E1196" s="88">
        <v>0</v>
      </c>
      <c r="F1196" s="89">
        <f t="shared" si="126"/>
        <v>0</v>
      </c>
      <c r="G1196" s="89">
        <f t="shared" si="127"/>
        <v>0</v>
      </c>
      <c r="H1196" s="89">
        <f t="shared" si="129"/>
        <v>0</v>
      </c>
      <c r="I1196" s="89">
        <f t="shared" si="128"/>
        <v>0</v>
      </c>
      <c r="J1196" s="89">
        <f t="shared" si="130"/>
        <v>0</v>
      </c>
      <c r="K1196" s="87">
        <f t="shared" si="131"/>
        <v>1</v>
      </c>
      <c r="L1196" s="47">
        <f t="shared" si="132"/>
        <v>0</v>
      </c>
      <c r="M1196" s="82"/>
      <c r="N1196" s="46"/>
      <c r="O1196" s="16"/>
      <c r="S1196" s="12"/>
    </row>
    <row r="1197" spans="1:19">
      <c r="A1197" s="87">
        <v>1158</v>
      </c>
      <c r="B1197" s="87">
        <v>10</v>
      </c>
      <c r="C1197" s="87">
        <v>2002</v>
      </c>
      <c r="D1197" s="88">
        <v>0</v>
      </c>
      <c r="E1197" s="88">
        <v>0</v>
      </c>
      <c r="F1197" s="89">
        <f t="shared" si="126"/>
        <v>0</v>
      </c>
      <c r="G1197" s="89">
        <f t="shared" si="127"/>
        <v>0</v>
      </c>
      <c r="H1197" s="89">
        <f t="shared" si="129"/>
        <v>0</v>
      </c>
      <c r="I1197" s="89">
        <f t="shared" si="128"/>
        <v>0</v>
      </c>
      <c r="J1197" s="89">
        <f t="shared" si="130"/>
        <v>0</v>
      </c>
      <c r="K1197" s="87">
        <f t="shared" si="131"/>
        <v>1</v>
      </c>
      <c r="L1197" s="47">
        <f t="shared" si="132"/>
        <v>0</v>
      </c>
      <c r="M1197" s="82"/>
      <c r="N1197" s="46"/>
      <c r="O1197" s="16"/>
      <c r="S1197" s="12"/>
    </row>
    <row r="1198" spans="1:19">
      <c r="A1198" s="87">
        <v>1159</v>
      </c>
      <c r="B1198" s="87">
        <v>11</v>
      </c>
      <c r="C1198" s="87">
        <v>2002</v>
      </c>
      <c r="D1198" s="88">
        <v>0.53</v>
      </c>
      <c r="E1198" s="88">
        <v>0.24978169265860845</v>
      </c>
      <c r="F1198" s="89">
        <f t="shared" si="126"/>
        <v>14391.771380723463</v>
      </c>
      <c r="G1198" s="89">
        <f t="shared" si="127"/>
        <v>0</v>
      </c>
      <c r="H1198" s="89">
        <f t="shared" si="129"/>
        <v>14391.771380723463</v>
      </c>
      <c r="I1198" s="89">
        <f t="shared" si="128"/>
        <v>0</v>
      </c>
      <c r="J1198" s="89">
        <f t="shared" si="130"/>
        <v>0</v>
      </c>
      <c r="K1198" s="87">
        <f t="shared" si="131"/>
        <v>1</v>
      </c>
      <c r="L1198" s="47">
        <f t="shared" si="132"/>
        <v>0</v>
      </c>
      <c r="M1198" s="82"/>
      <c r="N1198" s="46"/>
      <c r="O1198" s="16"/>
      <c r="S1198" s="12"/>
    </row>
    <row r="1199" spans="1:19">
      <c r="A1199" s="87">
        <v>1160</v>
      </c>
      <c r="B1199" s="87">
        <v>12</v>
      </c>
      <c r="C1199" s="87">
        <v>2002</v>
      </c>
      <c r="D1199" s="88">
        <v>4.9999999999999996E-2</v>
      </c>
      <c r="E1199" s="88">
        <v>0.26211744067752213</v>
      </c>
      <c r="F1199" s="89">
        <f t="shared" si="126"/>
        <v>1357.7142812003265</v>
      </c>
      <c r="G1199" s="89">
        <f t="shared" si="127"/>
        <v>0</v>
      </c>
      <c r="H1199" s="89">
        <f t="shared" si="129"/>
        <v>1357.7142812003265</v>
      </c>
      <c r="I1199" s="89">
        <f t="shared" si="128"/>
        <v>0</v>
      </c>
      <c r="J1199" s="89">
        <f t="shared" si="130"/>
        <v>0</v>
      </c>
      <c r="K1199" s="87">
        <f t="shared" si="131"/>
        <v>1</v>
      </c>
      <c r="L1199" s="47">
        <f t="shared" si="132"/>
        <v>0</v>
      </c>
      <c r="M1199" s="82"/>
      <c r="N1199" s="46"/>
      <c r="O1199" s="16"/>
      <c r="S1199" s="12"/>
    </row>
    <row r="1200" spans="1:19">
      <c r="A1200" s="87">
        <v>1161</v>
      </c>
      <c r="B1200" s="87">
        <v>13</v>
      </c>
      <c r="C1200" s="87">
        <v>2002</v>
      </c>
      <c r="D1200" s="88">
        <v>0.01</v>
      </c>
      <c r="E1200" s="88">
        <v>0.42344106256021607</v>
      </c>
      <c r="F1200" s="89">
        <f t="shared" si="126"/>
        <v>271.5428562400653</v>
      </c>
      <c r="G1200" s="89">
        <f t="shared" si="127"/>
        <v>2000</v>
      </c>
      <c r="H1200" s="89">
        <f t="shared" si="129"/>
        <v>-1728.4571437599348</v>
      </c>
      <c r="I1200" s="89">
        <f t="shared" si="128"/>
        <v>1728.4571437599348</v>
      </c>
      <c r="J1200" s="89">
        <f t="shared" si="130"/>
        <v>0</v>
      </c>
      <c r="K1200" s="87">
        <f t="shared" si="131"/>
        <v>1</v>
      </c>
      <c r="L1200" s="47">
        <f t="shared" si="132"/>
        <v>1</v>
      </c>
      <c r="M1200" s="82"/>
      <c r="N1200" s="46"/>
      <c r="O1200" s="16"/>
      <c r="S1200" s="12"/>
    </row>
    <row r="1201" spans="1:19">
      <c r="A1201" s="87">
        <v>1162</v>
      </c>
      <c r="B1201" s="87">
        <v>14</v>
      </c>
      <c r="C1201" s="87">
        <v>2002</v>
      </c>
      <c r="D1201" s="88">
        <v>0.72500000000000009</v>
      </c>
      <c r="E1201" s="88">
        <v>0.33561688942145024</v>
      </c>
      <c r="F1201" s="89">
        <f t="shared" si="126"/>
        <v>19686.857077404737</v>
      </c>
      <c r="G1201" s="89">
        <f t="shared" si="127"/>
        <v>2000</v>
      </c>
      <c r="H1201" s="89">
        <f t="shared" si="129"/>
        <v>17686.857077404737</v>
      </c>
      <c r="I1201" s="89">
        <f t="shared" si="128"/>
        <v>0</v>
      </c>
      <c r="J1201" s="89">
        <f t="shared" si="130"/>
        <v>6000</v>
      </c>
      <c r="K1201" s="87">
        <f t="shared" si="131"/>
        <v>0</v>
      </c>
      <c r="L1201" s="47">
        <f t="shared" si="132"/>
        <v>1</v>
      </c>
      <c r="M1201" s="82"/>
      <c r="N1201" s="46"/>
      <c r="O1201" s="16"/>
      <c r="S1201" s="12"/>
    </row>
    <row r="1202" spans="1:19">
      <c r="A1202" s="87">
        <v>1163</v>
      </c>
      <c r="B1202" s="87">
        <v>15</v>
      </c>
      <c r="C1202" s="87">
        <v>2002</v>
      </c>
      <c r="D1202" s="88">
        <v>1.1849999999999998</v>
      </c>
      <c r="E1202" s="88">
        <v>0.67448267647738191</v>
      </c>
      <c r="F1202" s="89">
        <f t="shared" si="126"/>
        <v>32177.828464447732</v>
      </c>
      <c r="G1202" s="89">
        <f t="shared" si="127"/>
        <v>2000</v>
      </c>
      <c r="H1202" s="89">
        <f t="shared" si="129"/>
        <v>30177.828464447732</v>
      </c>
      <c r="I1202" s="89">
        <f t="shared" si="128"/>
        <v>0</v>
      </c>
      <c r="J1202" s="89">
        <f t="shared" si="130"/>
        <v>6000</v>
      </c>
      <c r="K1202" s="87">
        <f t="shared" si="131"/>
        <v>0</v>
      </c>
      <c r="L1202" s="47">
        <f t="shared" si="132"/>
        <v>1</v>
      </c>
      <c r="M1202" s="82"/>
      <c r="N1202" s="46"/>
      <c r="O1202" s="16"/>
      <c r="S1202" s="12"/>
    </row>
    <row r="1203" spans="1:19">
      <c r="A1203" s="87">
        <v>1164</v>
      </c>
      <c r="B1203" s="87">
        <v>16</v>
      </c>
      <c r="C1203" s="87">
        <v>2002</v>
      </c>
      <c r="D1203" s="88">
        <v>0.36</v>
      </c>
      <c r="E1203" s="88">
        <v>1.0864496051910342</v>
      </c>
      <c r="F1203" s="89">
        <f t="shared" si="126"/>
        <v>9775.5428246423508</v>
      </c>
      <c r="G1203" s="89">
        <f t="shared" si="127"/>
        <v>2000</v>
      </c>
      <c r="H1203" s="89">
        <f t="shared" si="129"/>
        <v>7775.5428246423508</v>
      </c>
      <c r="I1203" s="89">
        <f t="shared" si="128"/>
        <v>0</v>
      </c>
      <c r="J1203" s="89">
        <f t="shared" si="130"/>
        <v>6000</v>
      </c>
      <c r="K1203" s="87">
        <f t="shared" si="131"/>
        <v>0</v>
      </c>
      <c r="L1203" s="47">
        <f t="shared" si="132"/>
        <v>1</v>
      </c>
      <c r="M1203" s="82"/>
      <c r="N1203" s="46"/>
      <c r="O1203" s="16"/>
      <c r="S1203" s="12"/>
    </row>
    <row r="1204" spans="1:19">
      <c r="A1204" s="87">
        <v>1165</v>
      </c>
      <c r="B1204" s="87">
        <v>17</v>
      </c>
      <c r="C1204" s="87">
        <v>2002</v>
      </c>
      <c r="D1204" s="88">
        <v>0.9</v>
      </c>
      <c r="E1204" s="88">
        <v>0.67171889695264186</v>
      </c>
      <c r="F1204" s="89">
        <f t="shared" si="126"/>
        <v>24438.857061605875</v>
      </c>
      <c r="G1204" s="89">
        <f t="shared" si="127"/>
        <v>2000</v>
      </c>
      <c r="H1204" s="89">
        <f t="shared" si="129"/>
        <v>22438.857061605875</v>
      </c>
      <c r="I1204" s="89">
        <f t="shared" si="128"/>
        <v>0</v>
      </c>
      <c r="J1204" s="89">
        <f t="shared" si="130"/>
        <v>6000</v>
      </c>
      <c r="K1204" s="87">
        <f t="shared" si="131"/>
        <v>0</v>
      </c>
      <c r="L1204" s="47">
        <f t="shared" si="132"/>
        <v>1</v>
      </c>
      <c r="M1204" s="82"/>
      <c r="N1204" s="46"/>
      <c r="O1204" s="16"/>
      <c r="S1204" s="12"/>
    </row>
    <row r="1205" spans="1:19">
      <c r="A1205" s="87">
        <v>1166</v>
      </c>
      <c r="B1205" s="87">
        <v>18</v>
      </c>
      <c r="C1205" s="87">
        <v>2002</v>
      </c>
      <c r="D1205" s="88">
        <v>3.0000000000000002E-2</v>
      </c>
      <c r="E1205" s="88">
        <v>0.83528110151021795</v>
      </c>
      <c r="F1205" s="89">
        <f t="shared" si="126"/>
        <v>814.62856872019609</v>
      </c>
      <c r="G1205" s="89">
        <f t="shared" si="127"/>
        <v>2000</v>
      </c>
      <c r="H1205" s="89">
        <f t="shared" si="129"/>
        <v>-1185.3714312798038</v>
      </c>
      <c r="I1205" s="89">
        <f t="shared" si="128"/>
        <v>1185.3714312798038</v>
      </c>
      <c r="J1205" s="89">
        <f t="shared" si="130"/>
        <v>4814.6285687201962</v>
      </c>
      <c r="K1205" s="87">
        <f t="shared" si="131"/>
        <v>0</v>
      </c>
      <c r="L1205" s="47">
        <f t="shared" si="132"/>
        <v>1</v>
      </c>
      <c r="M1205" s="82"/>
      <c r="N1205" s="46"/>
      <c r="O1205" s="16"/>
      <c r="S1205" s="12"/>
    </row>
    <row r="1206" spans="1:19">
      <c r="A1206" s="87">
        <v>1167</v>
      </c>
      <c r="B1206" s="87">
        <v>19</v>
      </c>
      <c r="C1206" s="87">
        <v>2002</v>
      </c>
      <c r="D1206" s="88">
        <v>2.0300000000000002</v>
      </c>
      <c r="E1206" s="88">
        <v>0.78663385746535008</v>
      </c>
      <c r="F1206" s="89">
        <f t="shared" si="126"/>
        <v>55123.199816733264</v>
      </c>
      <c r="G1206" s="89">
        <f t="shared" si="127"/>
        <v>2000</v>
      </c>
      <c r="H1206" s="89">
        <f t="shared" si="129"/>
        <v>53123.199816733264</v>
      </c>
      <c r="I1206" s="89">
        <f t="shared" si="128"/>
        <v>0</v>
      </c>
      <c r="J1206" s="89">
        <f t="shared" si="130"/>
        <v>6000</v>
      </c>
      <c r="K1206" s="87">
        <f t="shared" si="131"/>
        <v>0</v>
      </c>
      <c r="L1206" s="47">
        <f t="shared" si="132"/>
        <v>1</v>
      </c>
      <c r="M1206" s="82"/>
      <c r="N1206" s="46"/>
      <c r="O1206" s="16"/>
      <c r="S1206" s="12"/>
    </row>
    <row r="1207" spans="1:19">
      <c r="A1207" s="87">
        <v>1168</v>
      </c>
      <c r="B1207" s="87">
        <v>20</v>
      </c>
      <c r="C1207" s="87">
        <v>2002</v>
      </c>
      <c r="D1207" s="88">
        <v>0.13</v>
      </c>
      <c r="E1207" s="88">
        <v>0.91842165260651687</v>
      </c>
      <c r="F1207" s="89">
        <f t="shared" si="126"/>
        <v>3530.0571311208491</v>
      </c>
      <c r="G1207" s="89">
        <f t="shared" si="127"/>
        <v>2000</v>
      </c>
      <c r="H1207" s="89">
        <f t="shared" si="129"/>
        <v>1530.0571311208491</v>
      </c>
      <c r="I1207" s="89">
        <f t="shared" si="128"/>
        <v>0</v>
      </c>
      <c r="J1207" s="89">
        <f t="shared" si="130"/>
        <v>6000</v>
      </c>
      <c r="K1207" s="87">
        <f t="shared" si="131"/>
        <v>0</v>
      </c>
      <c r="L1207" s="47">
        <f t="shared" si="132"/>
        <v>1</v>
      </c>
      <c r="M1207" s="82"/>
      <c r="N1207" s="46"/>
      <c r="O1207" s="16"/>
      <c r="S1207" s="12"/>
    </row>
    <row r="1208" spans="1:19">
      <c r="A1208" s="87">
        <v>1169</v>
      </c>
      <c r="B1208" s="87">
        <v>21</v>
      </c>
      <c r="C1208" s="87">
        <v>2002</v>
      </c>
      <c r="D1208" s="88">
        <v>0.26</v>
      </c>
      <c r="E1208" s="88">
        <v>1.060846849311637</v>
      </c>
      <c r="F1208" s="89">
        <f t="shared" si="126"/>
        <v>7060.1142622416983</v>
      </c>
      <c r="G1208" s="89">
        <f t="shared" si="127"/>
        <v>2000</v>
      </c>
      <c r="H1208" s="89">
        <f t="shared" si="129"/>
        <v>5060.1142622416983</v>
      </c>
      <c r="I1208" s="89">
        <f t="shared" si="128"/>
        <v>0</v>
      </c>
      <c r="J1208" s="89">
        <f t="shared" si="130"/>
        <v>6000</v>
      </c>
      <c r="K1208" s="87">
        <f t="shared" si="131"/>
        <v>0</v>
      </c>
      <c r="L1208" s="47">
        <f t="shared" si="132"/>
        <v>1</v>
      </c>
      <c r="M1208" s="82"/>
      <c r="N1208" s="46"/>
      <c r="O1208" s="16"/>
      <c r="S1208" s="12"/>
    </row>
    <row r="1209" spans="1:19">
      <c r="A1209" s="87">
        <v>1170</v>
      </c>
      <c r="B1209" s="87">
        <v>22</v>
      </c>
      <c r="C1209" s="87">
        <v>2002</v>
      </c>
      <c r="D1209" s="88">
        <v>0.43000000000000005</v>
      </c>
      <c r="E1209" s="88">
        <v>1.438401179635193</v>
      </c>
      <c r="F1209" s="89">
        <f t="shared" si="126"/>
        <v>11676.34281832281</v>
      </c>
      <c r="G1209" s="89">
        <f t="shared" si="127"/>
        <v>2000</v>
      </c>
      <c r="H1209" s="89">
        <f t="shared" si="129"/>
        <v>9676.3428183228098</v>
      </c>
      <c r="I1209" s="89">
        <f t="shared" si="128"/>
        <v>0</v>
      </c>
      <c r="J1209" s="89">
        <f t="shared" si="130"/>
        <v>6000</v>
      </c>
      <c r="K1209" s="87">
        <f t="shared" si="131"/>
        <v>0</v>
      </c>
      <c r="L1209" s="47">
        <f t="shared" si="132"/>
        <v>1</v>
      </c>
      <c r="M1209" s="82"/>
      <c r="N1209" s="46"/>
      <c r="O1209" s="16"/>
      <c r="S1209" s="12"/>
    </row>
    <row r="1210" spans="1:19">
      <c r="A1210" s="87">
        <v>1171</v>
      </c>
      <c r="B1210" s="87">
        <v>23</v>
      </c>
      <c r="C1210" s="87">
        <v>2002</v>
      </c>
      <c r="D1210" s="88">
        <v>1.8149999999999999</v>
      </c>
      <c r="E1210" s="88">
        <v>1.163057085427855</v>
      </c>
      <c r="F1210" s="89">
        <f t="shared" si="126"/>
        <v>49285.028407571852</v>
      </c>
      <c r="G1210" s="89">
        <f t="shared" si="127"/>
        <v>2000</v>
      </c>
      <c r="H1210" s="89">
        <f t="shared" si="129"/>
        <v>47285.028407571852</v>
      </c>
      <c r="I1210" s="89">
        <f t="shared" si="128"/>
        <v>0</v>
      </c>
      <c r="J1210" s="89">
        <f t="shared" si="130"/>
        <v>6000</v>
      </c>
      <c r="K1210" s="87">
        <f t="shared" si="131"/>
        <v>0</v>
      </c>
      <c r="L1210" s="47">
        <f t="shared" si="132"/>
        <v>1</v>
      </c>
      <c r="M1210" s="82"/>
      <c r="N1210" s="46"/>
      <c r="O1210" s="16"/>
      <c r="S1210" s="12"/>
    </row>
    <row r="1211" spans="1:19">
      <c r="A1211" s="87">
        <v>1172</v>
      </c>
      <c r="B1211" s="87">
        <v>24</v>
      </c>
      <c r="C1211" s="87">
        <v>2002</v>
      </c>
      <c r="D1211" s="88">
        <v>1.0899999999999999</v>
      </c>
      <c r="E1211" s="88">
        <v>1.299273227021198</v>
      </c>
      <c r="F1211" s="89">
        <f t="shared" si="126"/>
        <v>29598.171330167112</v>
      </c>
      <c r="G1211" s="89">
        <f t="shared" si="127"/>
        <v>2000</v>
      </c>
      <c r="H1211" s="89">
        <f t="shared" si="129"/>
        <v>27598.171330167112</v>
      </c>
      <c r="I1211" s="89">
        <f t="shared" si="128"/>
        <v>0</v>
      </c>
      <c r="J1211" s="89">
        <f t="shared" si="130"/>
        <v>6000</v>
      </c>
      <c r="K1211" s="87">
        <f t="shared" si="131"/>
        <v>0</v>
      </c>
      <c r="L1211" s="47">
        <f t="shared" si="132"/>
        <v>1</v>
      </c>
      <c r="M1211" s="82"/>
      <c r="N1211" s="46"/>
      <c r="O1211" s="16"/>
      <c r="S1211" s="12"/>
    </row>
    <row r="1212" spans="1:19">
      <c r="A1212" s="87">
        <v>1173</v>
      </c>
      <c r="B1212" s="87">
        <v>25</v>
      </c>
      <c r="C1212" s="87">
        <v>2002</v>
      </c>
      <c r="D1212" s="88">
        <v>3.4050000000000002</v>
      </c>
      <c r="E1212" s="88">
        <v>1.3321318884050048</v>
      </c>
      <c r="F1212" s="89">
        <f t="shared" si="126"/>
        <v>92460.342549742243</v>
      </c>
      <c r="G1212" s="89">
        <f t="shared" si="127"/>
        <v>2000</v>
      </c>
      <c r="H1212" s="89">
        <f t="shared" si="129"/>
        <v>90460.342549742243</v>
      </c>
      <c r="I1212" s="89">
        <f t="shared" si="128"/>
        <v>0</v>
      </c>
      <c r="J1212" s="89">
        <f t="shared" si="130"/>
        <v>6000</v>
      </c>
      <c r="K1212" s="87">
        <f t="shared" si="131"/>
        <v>0</v>
      </c>
      <c r="L1212" s="47">
        <f t="shared" si="132"/>
        <v>1</v>
      </c>
      <c r="M1212" s="82"/>
      <c r="N1212" s="46"/>
      <c r="O1212" s="16"/>
      <c r="S1212" s="12"/>
    </row>
    <row r="1213" spans="1:19">
      <c r="A1213" s="87">
        <v>1174</v>
      </c>
      <c r="B1213" s="87">
        <v>26</v>
      </c>
      <c r="C1213" s="87">
        <v>2002</v>
      </c>
      <c r="D1213" s="88">
        <v>2.0049999999999999</v>
      </c>
      <c r="E1213" s="88">
        <v>1.544961415746974</v>
      </c>
      <c r="F1213" s="89">
        <f t="shared" si="126"/>
        <v>54444.342676133085</v>
      </c>
      <c r="G1213" s="89">
        <f t="shared" si="127"/>
        <v>2000</v>
      </c>
      <c r="H1213" s="89">
        <f t="shared" si="129"/>
        <v>52444.342676133085</v>
      </c>
      <c r="I1213" s="89">
        <f t="shared" si="128"/>
        <v>0</v>
      </c>
      <c r="J1213" s="89">
        <f t="shared" si="130"/>
        <v>6000</v>
      </c>
      <c r="K1213" s="87">
        <f t="shared" si="131"/>
        <v>0</v>
      </c>
      <c r="L1213" s="47">
        <f t="shared" si="132"/>
        <v>1</v>
      </c>
      <c r="M1213" s="82"/>
      <c r="N1213" s="46"/>
      <c r="O1213" s="16"/>
      <c r="S1213" s="12"/>
    </row>
    <row r="1214" spans="1:19">
      <c r="A1214" s="87">
        <v>1175</v>
      </c>
      <c r="B1214" s="87">
        <v>27</v>
      </c>
      <c r="C1214" s="87">
        <v>2002</v>
      </c>
      <c r="D1214" s="88">
        <v>0.63</v>
      </c>
      <c r="E1214" s="88">
        <v>1.4594122032358088</v>
      </c>
      <c r="F1214" s="89">
        <f t="shared" si="126"/>
        <v>17107.199943124113</v>
      </c>
      <c r="G1214" s="89">
        <f t="shared" si="127"/>
        <v>2000</v>
      </c>
      <c r="H1214" s="89">
        <f t="shared" si="129"/>
        <v>15107.199943124113</v>
      </c>
      <c r="I1214" s="89">
        <f t="shared" si="128"/>
        <v>0</v>
      </c>
      <c r="J1214" s="89">
        <f t="shared" si="130"/>
        <v>6000</v>
      </c>
      <c r="K1214" s="87">
        <f t="shared" si="131"/>
        <v>0</v>
      </c>
      <c r="L1214" s="47">
        <f t="shared" si="132"/>
        <v>1</v>
      </c>
      <c r="M1214" s="82"/>
      <c r="N1214" s="46"/>
      <c r="O1214" s="16"/>
      <c r="S1214" s="12"/>
    </row>
    <row r="1215" spans="1:19">
      <c r="A1215" s="87">
        <v>1176</v>
      </c>
      <c r="B1215" s="87">
        <v>28</v>
      </c>
      <c r="C1215" s="87">
        <v>2002</v>
      </c>
      <c r="D1215" s="88">
        <v>2.085</v>
      </c>
      <c r="E1215" s="88">
        <v>1.3630850379797319</v>
      </c>
      <c r="F1215" s="89">
        <f t="shared" si="126"/>
        <v>56616.68552605361</v>
      </c>
      <c r="G1215" s="89">
        <f t="shared" si="127"/>
        <v>2000</v>
      </c>
      <c r="H1215" s="89">
        <f t="shared" si="129"/>
        <v>54616.68552605361</v>
      </c>
      <c r="I1215" s="89">
        <f t="shared" si="128"/>
        <v>0</v>
      </c>
      <c r="J1215" s="89">
        <f t="shared" si="130"/>
        <v>6000</v>
      </c>
      <c r="K1215" s="87">
        <f t="shared" si="131"/>
        <v>0</v>
      </c>
      <c r="L1215" s="47">
        <f t="shared" si="132"/>
        <v>1</v>
      </c>
      <c r="M1215" s="82"/>
      <c r="N1215" s="46"/>
      <c r="O1215" s="16"/>
      <c r="S1215" s="12"/>
    </row>
    <row r="1216" spans="1:19">
      <c r="A1216" s="87">
        <v>1177</v>
      </c>
      <c r="B1216" s="87">
        <v>29</v>
      </c>
      <c r="C1216" s="87">
        <v>2002</v>
      </c>
      <c r="D1216" s="88">
        <v>0.53500000000000003</v>
      </c>
      <c r="E1216" s="88">
        <v>1.3696988175005449</v>
      </c>
      <c r="F1216" s="89">
        <f t="shared" si="126"/>
        <v>14527.542808843495</v>
      </c>
      <c r="G1216" s="89">
        <f t="shared" si="127"/>
        <v>2000</v>
      </c>
      <c r="H1216" s="89">
        <f t="shared" si="129"/>
        <v>12527.542808843495</v>
      </c>
      <c r="I1216" s="89">
        <f t="shared" si="128"/>
        <v>0</v>
      </c>
      <c r="J1216" s="89">
        <f t="shared" si="130"/>
        <v>6000</v>
      </c>
      <c r="K1216" s="87">
        <f t="shared" si="131"/>
        <v>0</v>
      </c>
      <c r="L1216" s="47">
        <f t="shared" si="132"/>
        <v>1</v>
      </c>
      <c r="M1216" s="82"/>
      <c r="N1216" s="46"/>
      <c r="O1216" s="16"/>
      <c r="S1216" s="12"/>
    </row>
    <row r="1217" spans="1:19">
      <c r="A1217" s="87">
        <v>1178</v>
      </c>
      <c r="B1217" s="87">
        <v>30</v>
      </c>
      <c r="C1217" s="87">
        <v>2002</v>
      </c>
      <c r="D1217" s="88">
        <v>1.06</v>
      </c>
      <c r="E1217" s="88">
        <v>1.2177614160807178</v>
      </c>
      <c r="F1217" s="89">
        <f t="shared" si="126"/>
        <v>28783.542761446926</v>
      </c>
      <c r="G1217" s="89">
        <f t="shared" si="127"/>
        <v>2000</v>
      </c>
      <c r="H1217" s="89">
        <f t="shared" si="129"/>
        <v>26783.542761446926</v>
      </c>
      <c r="I1217" s="89">
        <f t="shared" si="128"/>
        <v>0</v>
      </c>
      <c r="J1217" s="89">
        <f t="shared" si="130"/>
        <v>6000</v>
      </c>
      <c r="K1217" s="87">
        <f t="shared" si="131"/>
        <v>0</v>
      </c>
      <c r="L1217" s="47">
        <f t="shared" si="132"/>
        <v>1</v>
      </c>
      <c r="M1217" s="82"/>
      <c r="N1217" s="46"/>
      <c r="O1217" s="16"/>
      <c r="S1217" s="12"/>
    </row>
    <row r="1218" spans="1:19">
      <c r="A1218" s="87">
        <v>1179</v>
      </c>
      <c r="B1218" s="87">
        <v>31</v>
      </c>
      <c r="C1218" s="87">
        <v>2002</v>
      </c>
      <c r="D1218" s="88">
        <v>3.2649999999999997</v>
      </c>
      <c r="E1218" s="88">
        <v>1.3398830694994608</v>
      </c>
      <c r="F1218" s="89">
        <f t="shared" si="126"/>
        <v>88658.742562381318</v>
      </c>
      <c r="G1218" s="89">
        <f t="shared" si="127"/>
        <v>2000</v>
      </c>
      <c r="H1218" s="89">
        <f t="shared" si="129"/>
        <v>86658.742562381318</v>
      </c>
      <c r="I1218" s="89">
        <f t="shared" si="128"/>
        <v>0</v>
      </c>
      <c r="J1218" s="89">
        <f t="shared" si="130"/>
        <v>6000</v>
      </c>
      <c r="K1218" s="87">
        <f t="shared" si="131"/>
        <v>0</v>
      </c>
      <c r="L1218" s="47">
        <f t="shared" si="132"/>
        <v>1</v>
      </c>
      <c r="M1218" s="82"/>
      <c r="N1218" s="46"/>
      <c r="O1218" s="16"/>
      <c r="S1218" s="12"/>
    </row>
    <row r="1219" spans="1:19">
      <c r="A1219" s="87">
        <v>1180</v>
      </c>
      <c r="B1219" s="87">
        <v>32</v>
      </c>
      <c r="C1219" s="87">
        <v>2002</v>
      </c>
      <c r="D1219" s="88">
        <v>0.125</v>
      </c>
      <c r="E1219" s="88">
        <v>1.111400786267946</v>
      </c>
      <c r="F1219" s="89">
        <f t="shared" si="126"/>
        <v>3394.2857030008163</v>
      </c>
      <c r="G1219" s="89">
        <f t="shared" si="127"/>
        <v>2000</v>
      </c>
      <c r="H1219" s="89">
        <f t="shared" si="129"/>
        <v>1394.2857030008163</v>
      </c>
      <c r="I1219" s="89">
        <f t="shared" si="128"/>
        <v>0</v>
      </c>
      <c r="J1219" s="89">
        <f t="shared" si="130"/>
        <v>6000</v>
      </c>
      <c r="K1219" s="87">
        <f t="shared" si="131"/>
        <v>0</v>
      </c>
      <c r="L1219" s="47">
        <f t="shared" si="132"/>
        <v>1</v>
      </c>
      <c r="M1219" s="82"/>
      <c r="N1219" s="46"/>
      <c r="O1219" s="16"/>
      <c r="S1219" s="12"/>
    </row>
    <row r="1220" spans="1:19">
      <c r="A1220" s="87">
        <v>1181</v>
      </c>
      <c r="B1220" s="87">
        <v>33</v>
      </c>
      <c r="C1220" s="87">
        <v>2002</v>
      </c>
      <c r="D1220" s="88">
        <v>2.42</v>
      </c>
      <c r="E1220" s="88">
        <v>1.184196061784246</v>
      </c>
      <c r="F1220" s="89">
        <f t="shared" si="126"/>
        <v>65713.371210095807</v>
      </c>
      <c r="G1220" s="89">
        <f t="shared" si="127"/>
        <v>2000</v>
      </c>
      <c r="H1220" s="89">
        <f t="shared" si="129"/>
        <v>63713.371210095807</v>
      </c>
      <c r="I1220" s="89">
        <f t="shared" si="128"/>
        <v>0</v>
      </c>
      <c r="J1220" s="89">
        <f t="shared" si="130"/>
        <v>6000</v>
      </c>
      <c r="K1220" s="87">
        <f t="shared" si="131"/>
        <v>0</v>
      </c>
      <c r="L1220" s="47">
        <f t="shared" si="132"/>
        <v>1</v>
      </c>
      <c r="M1220" s="82"/>
      <c r="N1220" s="46"/>
      <c r="O1220" s="16"/>
      <c r="S1220" s="12"/>
    </row>
    <row r="1221" spans="1:19">
      <c r="A1221" s="87">
        <v>1182</v>
      </c>
      <c r="B1221" s="87">
        <v>34</v>
      </c>
      <c r="C1221" s="87">
        <v>2002</v>
      </c>
      <c r="D1221" s="88">
        <v>2.9549999999999996</v>
      </c>
      <c r="E1221" s="88">
        <v>0.98843582576344902</v>
      </c>
      <c r="F1221" s="89">
        <f t="shared" si="126"/>
        <v>80240.914018939293</v>
      </c>
      <c r="G1221" s="89">
        <f t="shared" si="127"/>
        <v>2000</v>
      </c>
      <c r="H1221" s="89">
        <f t="shared" si="129"/>
        <v>78240.914018939293</v>
      </c>
      <c r="I1221" s="89">
        <f t="shared" si="128"/>
        <v>0</v>
      </c>
      <c r="J1221" s="89">
        <f t="shared" si="130"/>
        <v>6000</v>
      </c>
      <c r="K1221" s="87">
        <f t="shared" si="131"/>
        <v>0</v>
      </c>
      <c r="L1221" s="47">
        <f t="shared" si="132"/>
        <v>1</v>
      </c>
      <c r="M1221" s="82"/>
      <c r="N1221" s="46"/>
      <c r="O1221" s="16"/>
      <c r="S1221" s="12"/>
    </row>
    <row r="1222" spans="1:19">
      <c r="A1222" s="87">
        <v>1183</v>
      </c>
      <c r="B1222" s="87">
        <v>35</v>
      </c>
      <c r="C1222" s="87">
        <v>2002</v>
      </c>
      <c r="D1222" s="88">
        <v>0.46</v>
      </c>
      <c r="E1222" s="88">
        <v>1.0373031485482502</v>
      </c>
      <c r="F1222" s="89">
        <f t="shared" si="126"/>
        <v>12490.971387043004</v>
      </c>
      <c r="G1222" s="89">
        <f t="shared" si="127"/>
        <v>2000</v>
      </c>
      <c r="H1222" s="89">
        <f t="shared" si="129"/>
        <v>10490.971387043004</v>
      </c>
      <c r="I1222" s="89">
        <f t="shared" si="128"/>
        <v>0</v>
      </c>
      <c r="J1222" s="89">
        <f t="shared" si="130"/>
        <v>6000</v>
      </c>
      <c r="K1222" s="87">
        <f t="shared" si="131"/>
        <v>0</v>
      </c>
      <c r="L1222" s="47">
        <f t="shared" si="132"/>
        <v>1</v>
      </c>
      <c r="M1222" s="82"/>
      <c r="N1222" s="46"/>
      <c r="O1222" s="16"/>
      <c r="S1222" s="12"/>
    </row>
    <row r="1223" spans="1:19">
      <c r="A1223" s="87">
        <v>1184</v>
      </c>
      <c r="B1223" s="87">
        <v>36</v>
      </c>
      <c r="C1223" s="87">
        <v>2002</v>
      </c>
      <c r="D1223" s="88">
        <v>2.46</v>
      </c>
      <c r="E1223" s="88">
        <v>1.1478452744197492</v>
      </c>
      <c r="F1223" s="89">
        <f t="shared" si="126"/>
        <v>66799.542635056059</v>
      </c>
      <c r="G1223" s="89">
        <f t="shared" si="127"/>
        <v>2000</v>
      </c>
      <c r="H1223" s="89">
        <f t="shared" si="129"/>
        <v>64799.542635056059</v>
      </c>
      <c r="I1223" s="89">
        <f t="shared" si="128"/>
        <v>0</v>
      </c>
      <c r="J1223" s="89">
        <f t="shared" si="130"/>
        <v>6000</v>
      </c>
      <c r="K1223" s="87">
        <f t="shared" si="131"/>
        <v>0</v>
      </c>
      <c r="L1223" s="47">
        <f t="shared" si="132"/>
        <v>1</v>
      </c>
      <c r="M1223" s="82"/>
      <c r="N1223" s="46"/>
      <c r="O1223" s="16"/>
      <c r="S1223" s="12"/>
    </row>
    <row r="1224" spans="1:19">
      <c r="A1224" s="87">
        <v>1185</v>
      </c>
      <c r="B1224" s="87">
        <v>37</v>
      </c>
      <c r="C1224" s="87">
        <v>2002</v>
      </c>
      <c r="D1224" s="88">
        <v>0.29500000000000004</v>
      </c>
      <c r="E1224" s="88">
        <v>0.91672125890746392</v>
      </c>
      <c r="F1224" s="89">
        <f t="shared" si="126"/>
        <v>8010.5142590819269</v>
      </c>
      <c r="G1224" s="89">
        <f t="shared" si="127"/>
        <v>2000</v>
      </c>
      <c r="H1224" s="89">
        <f t="shared" si="129"/>
        <v>6010.5142590819269</v>
      </c>
      <c r="I1224" s="89">
        <f t="shared" si="128"/>
        <v>0</v>
      </c>
      <c r="J1224" s="89">
        <f t="shared" si="130"/>
        <v>6000</v>
      </c>
      <c r="K1224" s="87">
        <f t="shared" si="131"/>
        <v>0</v>
      </c>
      <c r="L1224" s="47">
        <f t="shared" si="132"/>
        <v>1</v>
      </c>
      <c r="M1224" s="82"/>
      <c r="N1224" s="46"/>
      <c r="O1224" s="16"/>
      <c r="S1224" s="12"/>
    </row>
    <row r="1225" spans="1:19">
      <c r="A1225" s="87">
        <v>1186</v>
      </c>
      <c r="B1225" s="87">
        <v>38</v>
      </c>
      <c r="C1225" s="87">
        <v>2002</v>
      </c>
      <c r="D1225" s="88">
        <v>3.9999999999999994E-2</v>
      </c>
      <c r="E1225" s="88">
        <v>0.79722598343879802</v>
      </c>
      <c r="F1225" s="89">
        <f t="shared" si="126"/>
        <v>1086.171424960261</v>
      </c>
      <c r="G1225" s="89">
        <f t="shared" si="127"/>
        <v>2000</v>
      </c>
      <c r="H1225" s="89">
        <f t="shared" si="129"/>
        <v>-913.82857503973901</v>
      </c>
      <c r="I1225" s="89">
        <f t="shared" si="128"/>
        <v>913.82857503973901</v>
      </c>
      <c r="J1225" s="89">
        <f t="shared" si="130"/>
        <v>5086.171424960261</v>
      </c>
      <c r="K1225" s="87">
        <f t="shared" si="131"/>
        <v>0</v>
      </c>
      <c r="L1225" s="47">
        <f t="shared" si="132"/>
        <v>1</v>
      </c>
      <c r="M1225" s="82"/>
      <c r="N1225" s="46"/>
      <c r="O1225" s="16"/>
      <c r="S1225" s="12"/>
    </row>
    <row r="1226" spans="1:19">
      <c r="A1226" s="87">
        <v>1187</v>
      </c>
      <c r="B1226" s="87">
        <v>39</v>
      </c>
      <c r="C1226" s="87">
        <v>2002</v>
      </c>
      <c r="D1226" s="88">
        <v>1.095</v>
      </c>
      <c r="E1226" s="88">
        <v>0.54757401518950588</v>
      </c>
      <c r="F1226" s="89">
        <f t="shared" si="126"/>
        <v>29733.94275828715</v>
      </c>
      <c r="G1226" s="89">
        <f t="shared" si="127"/>
        <v>2000</v>
      </c>
      <c r="H1226" s="89">
        <f t="shared" si="129"/>
        <v>27733.94275828715</v>
      </c>
      <c r="I1226" s="89">
        <f t="shared" si="128"/>
        <v>0</v>
      </c>
      <c r="J1226" s="89">
        <f t="shared" si="130"/>
        <v>6000</v>
      </c>
      <c r="K1226" s="87">
        <f t="shared" si="131"/>
        <v>0</v>
      </c>
      <c r="L1226" s="47">
        <f t="shared" si="132"/>
        <v>1</v>
      </c>
      <c r="M1226" s="82"/>
      <c r="N1226" s="46"/>
      <c r="O1226" s="16"/>
      <c r="S1226" s="12"/>
    </row>
    <row r="1227" spans="1:19">
      <c r="A1227" s="87">
        <v>1188</v>
      </c>
      <c r="B1227" s="87">
        <v>40</v>
      </c>
      <c r="C1227" s="87">
        <v>2002</v>
      </c>
      <c r="D1227" s="88">
        <v>2.665</v>
      </c>
      <c r="E1227" s="88">
        <v>0.51938700734424093</v>
      </c>
      <c r="F1227" s="89">
        <f t="shared" si="126"/>
        <v>72366.171187977408</v>
      </c>
      <c r="G1227" s="89">
        <f t="shared" si="127"/>
        <v>0</v>
      </c>
      <c r="H1227" s="89">
        <f t="shared" si="129"/>
        <v>72366.171187977408</v>
      </c>
      <c r="I1227" s="89">
        <f t="shared" si="128"/>
        <v>0</v>
      </c>
      <c r="J1227" s="89">
        <f t="shared" si="130"/>
        <v>0</v>
      </c>
      <c r="K1227" s="87">
        <f t="shared" si="131"/>
        <v>1</v>
      </c>
      <c r="L1227" s="47">
        <f t="shared" si="132"/>
        <v>0</v>
      </c>
      <c r="M1227" s="82"/>
      <c r="N1227" s="46"/>
      <c r="O1227" s="16"/>
      <c r="S1227" s="12"/>
    </row>
    <row r="1228" spans="1:19">
      <c r="A1228" s="87">
        <v>1189</v>
      </c>
      <c r="B1228" s="87">
        <v>41</v>
      </c>
      <c r="C1228" s="87">
        <v>2002</v>
      </c>
      <c r="D1228" s="88">
        <v>1.37</v>
      </c>
      <c r="E1228" s="88">
        <v>0.51097086562054195</v>
      </c>
      <c r="F1228" s="89">
        <f t="shared" si="126"/>
        <v>37201.371304888948</v>
      </c>
      <c r="G1228" s="89">
        <f t="shared" si="127"/>
        <v>0</v>
      </c>
      <c r="H1228" s="89">
        <f t="shared" si="129"/>
        <v>37201.371304888948</v>
      </c>
      <c r="I1228" s="89">
        <f t="shared" si="128"/>
        <v>0</v>
      </c>
      <c r="J1228" s="89">
        <f t="shared" si="130"/>
        <v>0</v>
      </c>
      <c r="K1228" s="87">
        <f t="shared" si="131"/>
        <v>1</v>
      </c>
      <c r="L1228" s="47">
        <f t="shared" si="132"/>
        <v>0</v>
      </c>
      <c r="M1228" s="82"/>
      <c r="N1228" s="46"/>
      <c r="O1228" s="16"/>
      <c r="S1228" s="12"/>
    </row>
    <row r="1229" spans="1:19">
      <c r="A1229" s="87">
        <v>1190</v>
      </c>
      <c r="B1229" s="87">
        <v>42</v>
      </c>
      <c r="C1229" s="87">
        <v>2002</v>
      </c>
      <c r="D1229" s="88">
        <v>0.14000000000000001</v>
      </c>
      <c r="E1229" s="88">
        <v>0.32229858234842079</v>
      </c>
      <c r="F1229" s="89">
        <f t="shared" si="126"/>
        <v>3801.5999873609144</v>
      </c>
      <c r="G1229" s="89">
        <f t="shared" si="127"/>
        <v>0</v>
      </c>
      <c r="H1229" s="89">
        <f t="shared" si="129"/>
        <v>3801.5999873609144</v>
      </c>
      <c r="I1229" s="89">
        <f t="shared" si="128"/>
        <v>0</v>
      </c>
      <c r="J1229" s="89">
        <f t="shared" si="130"/>
        <v>0</v>
      </c>
      <c r="K1229" s="87">
        <f t="shared" si="131"/>
        <v>1</v>
      </c>
      <c r="L1229" s="47">
        <f t="shared" si="132"/>
        <v>0</v>
      </c>
      <c r="M1229" s="82"/>
      <c r="N1229" s="46"/>
      <c r="O1229" s="16"/>
      <c r="S1229" s="12"/>
    </row>
    <row r="1230" spans="1:19">
      <c r="A1230" s="87">
        <v>1191</v>
      </c>
      <c r="B1230" s="87">
        <v>43</v>
      </c>
      <c r="C1230" s="87">
        <v>2002</v>
      </c>
      <c r="D1230" s="88">
        <v>0.06</v>
      </c>
      <c r="E1230" s="88">
        <v>0.18137535414570577</v>
      </c>
      <c r="F1230" s="89">
        <f t="shared" si="126"/>
        <v>1629.2571374403917</v>
      </c>
      <c r="G1230" s="89">
        <f t="shared" si="127"/>
        <v>0</v>
      </c>
      <c r="H1230" s="89">
        <f t="shared" si="129"/>
        <v>1629.2571374403917</v>
      </c>
      <c r="I1230" s="89">
        <f t="shared" si="128"/>
        <v>0</v>
      </c>
      <c r="J1230" s="89">
        <f t="shared" si="130"/>
        <v>0</v>
      </c>
      <c r="K1230" s="87">
        <f t="shared" si="131"/>
        <v>1</v>
      </c>
      <c r="L1230" s="47">
        <f t="shared" si="132"/>
        <v>0</v>
      </c>
      <c r="M1230" s="82"/>
      <c r="N1230" s="46"/>
      <c r="O1230" s="16"/>
      <c r="S1230" s="12"/>
    </row>
    <row r="1231" spans="1:19">
      <c r="A1231" s="87">
        <v>1192</v>
      </c>
      <c r="B1231" s="87">
        <v>44</v>
      </c>
      <c r="C1231" s="87">
        <v>2002</v>
      </c>
      <c r="D1231" s="88">
        <v>0.02</v>
      </c>
      <c r="E1231" s="88">
        <v>0.20076811003143696</v>
      </c>
      <c r="F1231" s="89">
        <f t="shared" si="126"/>
        <v>543.08571248013061</v>
      </c>
      <c r="G1231" s="89">
        <f t="shared" si="127"/>
        <v>0</v>
      </c>
      <c r="H1231" s="89">
        <f t="shared" si="129"/>
        <v>543.08571248013061</v>
      </c>
      <c r="I1231" s="89">
        <f t="shared" si="128"/>
        <v>0</v>
      </c>
      <c r="J1231" s="89">
        <f t="shared" si="130"/>
        <v>0</v>
      </c>
      <c r="K1231" s="87">
        <f t="shared" si="131"/>
        <v>1</v>
      </c>
      <c r="L1231" s="47">
        <f t="shared" si="132"/>
        <v>0</v>
      </c>
      <c r="M1231" s="82"/>
      <c r="N1231" s="46"/>
      <c r="O1231" s="16"/>
      <c r="S1231" s="12"/>
    </row>
    <row r="1232" spans="1:19">
      <c r="A1232" s="87">
        <v>1193</v>
      </c>
      <c r="B1232" s="87">
        <v>45</v>
      </c>
      <c r="C1232" s="87">
        <v>2002</v>
      </c>
      <c r="D1232" s="88">
        <v>3.4999999999999996E-2</v>
      </c>
      <c r="E1232" s="88">
        <v>0.25966220445955401</v>
      </c>
      <c r="F1232" s="89">
        <f t="shared" si="126"/>
        <v>950.39999684022848</v>
      </c>
      <c r="G1232" s="89">
        <f t="shared" si="127"/>
        <v>0</v>
      </c>
      <c r="H1232" s="89">
        <f t="shared" si="129"/>
        <v>950.39999684022848</v>
      </c>
      <c r="I1232" s="89">
        <f t="shared" si="128"/>
        <v>0</v>
      </c>
      <c r="J1232" s="89">
        <f t="shared" si="130"/>
        <v>0</v>
      </c>
      <c r="K1232" s="87">
        <f t="shared" si="131"/>
        <v>1</v>
      </c>
      <c r="L1232" s="47">
        <f t="shared" si="132"/>
        <v>0</v>
      </c>
      <c r="M1232" s="82"/>
      <c r="N1232" s="46"/>
      <c r="O1232" s="16"/>
      <c r="S1232" s="12"/>
    </row>
    <row r="1233" spans="1:19">
      <c r="A1233" s="87">
        <v>1194</v>
      </c>
      <c r="B1233" s="87">
        <v>46</v>
      </c>
      <c r="C1233" s="87">
        <v>2002</v>
      </c>
      <c r="D1233" s="88">
        <v>4.4999999999999998E-2</v>
      </c>
      <c r="E1233" s="88">
        <v>0.16940795258310942</v>
      </c>
      <c r="F1233" s="89">
        <f t="shared" si="126"/>
        <v>1221.9428530802938</v>
      </c>
      <c r="G1233" s="89">
        <f t="shared" si="127"/>
        <v>0</v>
      </c>
      <c r="H1233" s="89">
        <f t="shared" si="129"/>
        <v>1221.9428530802938</v>
      </c>
      <c r="I1233" s="89">
        <f t="shared" si="128"/>
        <v>0</v>
      </c>
      <c r="J1233" s="89">
        <f t="shared" si="130"/>
        <v>0</v>
      </c>
      <c r="K1233" s="87">
        <f t="shared" si="131"/>
        <v>1</v>
      </c>
      <c r="L1233" s="47">
        <f t="shared" si="132"/>
        <v>0</v>
      </c>
      <c r="M1233" s="82"/>
      <c r="N1233" s="46"/>
      <c r="O1233" s="16"/>
      <c r="S1233" s="12"/>
    </row>
    <row r="1234" spans="1:19">
      <c r="A1234" s="87">
        <v>1195</v>
      </c>
      <c r="B1234" s="87">
        <v>47</v>
      </c>
      <c r="C1234" s="87">
        <v>2002</v>
      </c>
      <c r="D1234" s="88">
        <v>1.4999999999999999E-2</v>
      </c>
      <c r="E1234" s="88">
        <v>0.13731850379694299</v>
      </c>
      <c r="F1234" s="89">
        <f t="shared" si="126"/>
        <v>407.31428436009793</v>
      </c>
      <c r="G1234" s="89">
        <f t="shared" si="127"/>
        <v>0</v>
      </c>
      <c r="H1234" s="89">
        <f t="shared" si="129"/>
        <v>407.31428436009793</v>
      </c>
      <c r="I1234" s="89">
        <f t="shared" si="128"/>
        <v>0</v>
      </c>
      <c r="J1234" s="89">
        <f t="shared" si="130"/>
        <v>0</v>
      </c>
      <c r="K1234" s="87">
        <f t="shared" si="131"/>
        <v>1</v>
      </c>
      <c r="L1234" s="47">
        <f t="shared" si="132"/>
        <v>0</v>
      </c>
      <c r="M1234" s="82"/>
      <c r="N1234" s="46"/>
      <c r="O1234" s="16"/>
      <c r="S1234" s="12"/>
    </row>
    <row r="1235" spans="1:19">
      <c r="A1235" s="87">
        <v>1196</v>
      </c>
      <c r="B1235" s="87">
        <v>48</v>
      </c>
      <c r="C1235" s="87">
        <v>2002</v>
      </c>
      <c r="D1235" s="88">
        <v>0</v>
      </c>
      <c r="E1235" s="88">
        <v>0</v>
      </c>
      <c r="F1235" s="89">
        <f t="shared" si="126"/>
        <v>0</v>
      </c>
      <c r="G1235" s="89">
        <f t="shared" si="127"/>
        <v>0</v>
      </c>
      <c r="H1235" s="89">
        <f t="shared" si="129"/>
        <v>0</v>
      </c>
      <c r="I1235" s="89">
        <f t="shared" si="128"/>
        <v>0</v>
      </c>
      <c r="J1235" s="89">
        <f t="shared" si="130"/>
        <v>0</v>
      </c>
      <c r="K1235" s="87">
        <f t="shared" si="131"/>
        <v>1</v>
      </c>
      <c r="L1235" s="47">
        <f t="shared" si="132"/>
        <v>0</v>
      </c>
      <c r="M1235" s="82"/>
      <c r="N1235" s="46"/>
      <c r="O1235" s="16"/>
      <c r="S1235" s="12"/>
    </row>
    <row r="1236" spans="1:19">
      <c r="A1236" s="87">
        <v>1197</v>
      </c>
      <c r="B1236" s="87">
        <v>49</v>
      </c>
      <c r="C1236" s="87">
        <v>2002</v>
      </c>
      <c r="D1236" s="88">
        <v>0</v>
      </c>
      <c r="E1236" s="88">
        <v>0</v>
      </c>
      <c r="F1236" s="89">
        <f t="shared" si="126"/>
        <v>0</v>
      </c>
      <c r="G1236" s="89">
        <f t="shared" si="127"/>
        <v>0</v>
      </c>
      <c r="H1236" s="89">
        <f t="shared" si="129"/>
        <v>0</v>
      </c>
      <c r="I1236" s="89">
        <f t="shared" si="128"/>
        <v>0</v>
      </c>
      <c r="J1236" s="89">
        <f t="shared" si="130"/>
        <v>0</v>
      </c>
      <c r="K1236" s="87">
        <f t="shared" si="131"/>
        <v>1</v>
      </c>
      <c r="L1236" s="47">
        <f t="shared" si="132"/>
        <v>0</v>
      </c>
      <c r="M1236" s="82"/>
      <c r="N1236" s="46"/>
      <c r="O1236" s="16"/>
      <c r="S1236" s="12"/>
    </row>
    <row r="1237" spans="1:19">
      <c r="A1237" s="87">
        <v>1198</v>
      </c>
      <c r="B1237" s="87">
        <v>50</v>
      </c>
      <c r="C1237" s="87">
        <v>2002</v>
      </c>
      <c r="D1237" s="88">
        <v>0</v>
      </c>
      <c r="E1237" s="88">
        <v>0</v>
      </c>
      <c r="F1237" s="89">
        <f t="shared" si="126"/>
        <v>0</v>
      </c>
      <c r="G1237" s="89">
        <f t="shared" si="127"/>
        <v>0</v>
      </c>
      <c r="H1237" s="89">
        <f t="shared" si="129"/>
        <v>0</v>
      </c>
      <c r="I1237" s="89">
        <f t="shared" si="128"/>
        <v>0</v>
      </c>
      <c r="J1237" s="89">
        <f t="shared" si="130"/>
        <v>0</v>
      </c>
      <c r="K1237" s="87">
        <f t="shared" si="131"/>
        <v>1</v>
      </c>
      <c r="L1237" s="47">
        <f t="shared" si="132"/>
        <v>0</v>
      </c>
      <c r="M1237" s="82"/>
      <c r="N1237" s="46"/>
      <c r="O1237" s="16"/>
      <c r="S1237" s="12"/>
    </row>
    <row r="1238" spans="1:19">
      <c r="A1238" s="87">
        <v>1199</v>
      </c>
      <c r="B1238" s="87">
        <v>51</v>
      </c>
      <c r="C1238" s="87">
        <v>2002</v>
      </c>
      <c r="D1238" s="88">
        <v>0</v>
      </c>
      <c r="E1238" s="88">
        <v>0</v>
      </c>
      <c r="F1238" s="89">
        <f t="shared" si="126"/>
        <v>0</v>
      </c>
      <c r="G1238" s="89">
        <f t="shared" si="127"/>
        <v>0</v>
      </c>
      <c r="H1238" s="89">
        <f t="shared" si="129"/>
        <v>0</v>
      </c>
      <c r="I1238" s="89">
        <f t="shared" si="128"/>
        <v>0</v>
      </c>
      <c r="J1238" s="89">
        <f t="shared" si="130"/>
        <v>0</v>
      </c>
      <c r="K1238" s="87">
        <f t="shared" si="131"/>
        <v>1</v>
      </c>
      <c r="L1238" s="47">
        <f t="shared" si="132"/>
        <v>0</v>
      </c>
      <c r="M1238" s="82"/>
      <c r="N1238" s="46"/>
      <c r="O1238" s="16"/>
      <c r="S1238" s="12"/>
    </row>
    <row r="1239" spans="1:19">
      <c r="A1239" s="87">
        <v>1200</v>
      </c>
      <c r="B1239" s="87">
        <v>52</v>
      </c>
      <c r="C1239" s="87">
        <v>2002</v>
      </c>
      <c r="D1239" s="88">
        <v>0</v>
      </c>
      <c r="E1239" s="88">
        <v>0</v>
      </c>
      <c r="F1239" s="89">
        <f t="shared" si="126"/>
        <v>0</v>
      </c>
      <c r="G1239" s="89">
        <f t="shared" si="127"/>
        <v>0</v>
      </c>
      <c r="H1239" s="89">
        <f t="shared" si="129"/>
        <v>0</v>
      </c>
      <c r="I1239" s="89">
        <f t="shared" si="128"/>
        <v>0</v>
      </c>
      <c r="J1239" s="89">
        <f t="shared" si="130"/>
        <v>0</v>
      </c>
      <c r="K1239" s="87">
        <f t="shared" si="131"/>
        <v>1</v>
      </c>
      <c r="L1239" s="47">
        <f t="shared" si="132"/>
        <v>0</v>
      </c>
      <c r="M1239" s="82"/>
      <c r="N1239" s="46"/>
      <c r="O1239" s="16"/>
      <c r="S1239" s="12"/>
    </row>
    <row r="1240" spans="1:19">
      <c r="A1240" s="87">
        <v>1201</v>
      </c>
      <c r="B1240" s="87">
        <v>1</v>
      </c>
      <c r="C1240" s="87">
        <v>2003</v>
      </c>
      <c r="D1240" s="88">
        <v>0</v>
      </c>
      <c r="E1240" s="88">
        <v>0</v>
      </c>
      <c r="F1240" s="89">
        <f t="shared" si="126"/>
        <v>0</v>
      </c>
      <c r="G1240" s="89">
        <f t="shared" si="127"/>
        <v>0</v>
      </c>
      <c r="H1240" s="89">
        <f t="shared" si="129"/>
        <v>0</v>
      </c>
      <c r="I1240" s="89">
        <f t="shared" si="128"/>
        <v>0</v>
      </c>
      <c r="J1240" s="89">
        <f t="shared" si="130"/>
        <v>0</v>
      </c>
      <c r="K1240" s="87">
        <f t="shared" si="131"/>
        <v>1</v>
      </c>
      <c r="L1240" s="47">
        <f t="shared" si="132"/>
        <v>0</v>
      </c>
      <c r="M1240" s="82"/>
      <c r="N1240" s="46"/>
      <c r="O1240" s="16"/>
      <c r="S1240" s="12"/>
    </row>
    <row r="1241" spans="1:19">
      <c r="A1241" s="87">
        <v>1202</v>
      </c>
      <c r="B1241" s="87">
        <v>2</v>
      </c>
      <c r="C1241" s="87">
        <v>2003</v>
      </c>
      <c r="D1241" s="88">
        <v>0</v>
      </c>
      <c r="E1241" s="88">
        <v>0</v>
      </c>
      <c r="F1241" s="89">
        <f t="shared" si="126"/>
        <v>0</v>
      </c>
      <c r="G1241" s="89">
        <f t="shared" si="127"/>
        <v>0</v>
      </c>
      <c r="H1241" s="89">
        <f t="shared" si="129"/>
        <v>0</v>
      </c>
      <c r="I1241" s="89">
        <f t="shared" si="128"/>
        <v>0</v>
      </c>
      <c r="J1241" s="89">
        <f t="shared" si="130"/>
        <v>0</v>
      </c>
      <c r="K1241" s="87">
        <f t="shared" si="131"/>
        <v>1</v>
      </c>
      <c r="L1241" s="47">
        <f t="shared" si="132"/>
        <v>0</v>
      </c>
      <c r="M1241" s="82"/>
      <c r="N1241" s="46"/>
      <c r="O1241" s="16"/>
      <c r="S1241" s="12"/>
    </row>
    <row r="1242" spans="1:19">
      <c r="A1242" s="87">
        <v>1203</v>
      </c>
      <c r="B1242" s="87">
        <v>3</v>
      </c>
      <c r="C1242" s="87">
        <v>2003</v>
      </c>
      <c r="D1242" s="88">
        <v>0</v>
      </c>
      <c r="E1242" s="88">
        <v>0</v>
      </c>
      <c r="F1242" s="89">
        <f t="shared" si="126"/>
        <v>0</v>
      </c>
      <c r="G1242" s="89">
        <f t="shared" si="127"/>
        <v>0</v>
      </c>
      <c r="H1242" s="89">
        <f t="shared" si="129"/>
        <v>0</v>
      </c>
      <c r="I1242" s="89">
        <f t="shared" si="128"/>
        <v>0</v>
      </c>
      <c r="J1242" s="89">
        <f t="shared" si="130"/>
        <v>0</v>
      </c>
      <c r="K1242" s="87">
        <f t="shared" si="131"/>
        <v>1</v>
      </c>
      <c r="L1242" s="47">
        <f t="shared" si="132"/>
        <v>0</v>
      </c>
      <c r="M1242" s="82"/>
      <c r="N1242" s="46"/>
      <c r="O1242" s="16"/>
      <c r="S1242" s="12"/>
    </row>
    <row r="1243" spans="1:19">
      <c r="A1243" s="87">
        <v>1204</v>
      </c>
      <c r="B1243" s="87">
        <v>4</v>
      </c>
      <c r="C1243" s="87">
        <v>2003</v>
      </c>
      <c r="D1243" s="88">
        <v>0</v>
      </c>
      <c r="E1243" s="88">
        <v>0</v>
      </c>
      <c r="F1243" s="89">
        <f t="shared" si="126"/>
        <v>0</v>
      </c>
      <c r="G1243" s="89">
        <f t="shared" si="127"/>
        <v>0</v>
      </c>
      <c r="H1243" s="89">
        <f t="shared" si="129"/>
        <v>0</v>
      </c>
      <c r="I1243" s="89">
        <f t="shared" si="128"/>
        <v>0</v>
      </c>
      <c r="J1243" s="89">
        <f t="shared" si="130"/>
        <v>0</v>
      </c>
      <c r="K1243" s="87">
        <f t="shared" si="131"/>
        <v>1</v>
      </c>
      <c r="L1243" s="47">
        <f t="shared" si="132"/>
        <v>0</v>
      </c>
      <c r="M1243" s="82"/>
      <c r="N1243" s="46"/>
      <c r="O1243" s="16"/>
      <c r="S1243" s="12"/>
    </row>
    <row r="1244" spans="1:19">
      <c r="A1244" s="87">
        <v>1205</v>
      </c>
      <c r="B1244" s="87">
        <v>5</v>
      </c>
      <c r="C1244" s="87">
        <v>2003</v>
      </c>
      <c r="D1244" s="88">
        <v>0</v>
      </c>
      <c r="E1244" s="88">
        <v>0</v>
      </c>
      <c r="F1244" s="89">
        <f t="shared" si="126"/>
        <v>0</v>
      </c>
      <c r="G1244" s="89">
        <f t="shared" si="127"/>
        <v>0</v>
      </c>
      <c r="H1244" s="89">
        <f t="shared" si="129"/>
        <v>0</v>
      </c>
      <c r="I1244" s="89">
        <f t="shared" si="128"/>
        <v>0</v>
      </c>
      <c r="J1244" s="89">
        <f t="shared" si="130"/>
        <v>0</v>
      </c>
      <c r="K1244" s="87">
        <f t="shared" si="131"/>
        <v>1</v>
      </c>
      <c r="L1244" s="47">
        <f t="shared" si="132"/>
        <v>0</v>
      </c>
      <c r="M1244" s="82"/>
      <c r="N1244" s="46"/>
      <c r="O1244" s="16"/>
      <c r="S1244" s="12"/>
    </row>
    <row r="1245" spans="1:19">
      <c r="A1245" s="87">
        <v>1206</v>
      </c>
      <c r="B1245" s="87">
        <v>6</v>
      </c>
      <c r="C1245" s="87">
        <v>2003</v>
      </c>
      <c r="D1245" s="88">
        <v>0</v>
      </c>
      <c r="E1245" s="88">
        <v>0</v>
      </c>
      <c r="F1245" s="89">
        <f t="shared" si="126"/>
        <v>0</v>
      </c>
      <c r="G1245" s="89">
        <f t="shared" si="127"/>
        <v>0</v>
      </c>
      <c r="H1245" s="89">
        <f t="shared" si="129"/>
        <v>0</v>
      </c>
      <c r="I1245" s="89">
        <f t="shared" si="128"/>
        <v>0</v>
      </c>
      <c r="J1245" s="89">
        <f t="shared" si="130"/>
        <v>0</v>
      </c>
      <c r="K1245" s="87">
        <f t="shared" si="131"/>
        <v>1</v>
      </c>
      <c r="L1245" s="47">
        <f t="shared" si="132"/>
        <v>0</v>
      </c>
      <c r="M1245" s="82"/>
      <c r="N1245" s="46"/>
      <c r="O1245" s="16"/>
      <c r="S1245" s="12"/>
    </row>
    <row r="1246" spans="1:19">
      <c r="A1246" s="87">
        <v>1207</v>
      </c>
      <c r="B1246" s="87">
        <v>7</v>
      </c>
      <c r="C1246" s="87">
        <v>2003</v>
      </c>
      <c r="D1246" s="88">
        <v>0</v>
      </c>
      <c r="E1246" s="88">
        <v>0</v>
      </c>
      <c r="F1246" s="89">
        <f t="shared" si="126"/>
        <v>0</v>
      </c>
      <c r="G1246" s="89">
        <f t="shared" si="127"/>
        <v>0</v>
      </c>
      <c r="H1246" s="89">
        <f t="shared" si="129"/>
        <v>0</v>
      </c>
      <c r="I1246" s="89">
        <f t="shared" si="128"/>
        <v>0</v>
      </c>
      <c r="J1246" s="89">
        <f t="shared" si="130"/>
        <v>0</v>
      </c>
      <c r="K1246" s="87">
        <f t="shared" si="131"/>
        <v>1</v>
      </c>
      <c r="L1246" s="47">
        <f t="shared" si="132"/>
        <v>0</v>
      </c>
      <c r="M1246" s="82"/>
      <c r="N1246" s="46"/>
      <c r="O1246" s="16"/>
      <c r="S1246" s="12"/>
    </row>
    <row r="1247" spans="1:19">
      <c r="A1247" s="87">
        <v>1208</v>
      </c>
      <c r="B1247" s="87">
        <v>8</v>
      </c>
      <c r="C1247" s="87">
        <v>2003</v>
      </c>
      <c r="D1247" s="88">
        <v>0</v>
      </c>
      <c r="E1247" s="88">
        <v>0</v>
      </c>
      <c r="F1247" s="89">
        <f t="shared" si="126"/>
        <v>0</v>
      </c>
      <c r="G1247" s="89">
        <f t="shared" si="127"/>
        <v>0</v>
      </c>
      <c r="H1247" s="89">
        <f t="shared" si="129"/>
        <v>0</v>
      </c>
      <c r="I1247" s="89">
        <f t="shared" si="128"/>
        <v>0</v>
      </c>
      <c r="J1247" s="89">
        <f t="shared" si="130"/>
        <v>0</v>
      </c>
      <c r="K1247" s="87">
        <f t="shared" si="131"/>
        <v>1</v>
      </c>
      <c r="L1247" s="47">
        <f t="shared" si="132"/>
        <v>0</v>
      </c>
      <c r="M1247" s="82"/>
      <c r="N1247" s="46"/>
      <c r="O1247" s="16"/>
      <c r="S1247" s="12"/>
    </row>
    <row r="1248" spans="1:19">
      <c r="A1248" s="87">
        <v>1209</v>
      </c>
      <c r="B1248" s="87">
        <v>9</v>
      </c>
      <c r="C1248" s="87">
        <v>2003</v>
      </c>
      <c r="D1248" s="88">
        <v>0</v>
      </c>
      <c r="E1248" s="88">
        <v>0</v>
      </c>
      <c r="F1248" s="89">
        <f t="shared" si="126"/>
        <v>0</v>
      </c>
      <c r="G1248" s="89">
        <f t="shared" si="127"/>
        <v>0</v>
      </c>
      <c r="H1248" s="89">
        <f t="shared" si="129"/>
        <v>0</v>
      </c>
      <c r="I1248" s="89">
        <f t="shared" si="128"/>
        <v>0</v>
      </c>
      <c r="J1248" s="89">
        <f t="shared" si="130"/>
        <v>0</v>
      </c>
      <c r="K1248" s="87">
        <f t="shared" si="131"/>
        <v>1</v>
      </c>
      <c r="L1248" s="47">
        <f t="shared" si="132"/>
        <v>0</v>
      </c>
      <c r="M1248" s="82"/>
      <c r="N1248" s="46"/>
      <c r="O1248" s="16"/>
      <c r="S1248" s="12"/>
    </row>
    <row r="1249" spans="1:19">
      <c r="A1249" s="87">
        <v>1210</v>
      </c>
      <c r="B1249" s="87">
        <v>10</v>
      </c>
      <c r="C1249" s="87">
        <v>2003</v>
      </c>
      <c r="D1249" s="88">
        <v>0</v>
      </c>
      <c r="E1249" s="88">
        <v>0</v>
      </c>
      <c r="F1249" s="89">
        <f t="shared" si="126"/>
        <v>0</v>
      </c>
      <c r="G1249" s="89">
        <f t="shared" si="127"/>
        <v>0</v>
      </c>
      <c r="H1249" s="89">
        <f t="shared" si="129"/>
        <v>0</v>
      </c>
      <c r="I1249" s="89">
        <f t="shared" si="128"/>
        <v>0</v>
      </c>
      <c r="J1249" s="89">
        <f t="shared" si="130"/>
        <v>0</v>
      </c>
      <c r="K1249" s="87">
        <f t="shared" si="131"/>
        <v>1</v>
      </c>
      <c r="L1249" s="47">
        <f t="shared" si="132"/>
        <v>0</v>
      </c>
      <c r="M1249" s="82"/>
      <c r="N1249" s="46"/>
      <c r="O1249" s="16"/>
      <c r="S1249" s="12"/>
    </row>
    <row r="1250" spans="1:19">
      <c r="A1250" s="87">
        <v>1211</v>
      </c>
      <c r="B1250" s="87">
        <v>11</v>
      </c>
      <c r="C1250" s="87">
        <v>2003</v>
      </c>
      <c r="D1250" s="88">
        <v>0.155</v>
      </c>
      <c r="E1250" s="88">
        <v>0.31478019652931788</v>
      </c>
      <c r="F1250" s="89">
        <f t="shared" si="126"/>
        <v>4208.9142717210116</v>
      </c>
      <c r="G1250" s="89">
        <f t="shared" si="127"/>
        <v>0</v>
      </c>
      <c r="H1250" s="89">
        <f t="shared" si="129"/>
        <v>4208.9142717210116</v>
      </c>
      <c r="I1250" s="89">
        <f t="shared" si="128"/>
        <v>0</v>
      </c>
      <c r="J1250" s="89">
        <f t="shared" si="130"/>
        <v>0</v>
      </c>
      <c r="K1250" s="87">
        <f t="shared" si="131"/>
        <v>1</v>
      </c>
      <c r="L1250" s="47">
        <f t="shared" si="132"/>
        <v>0</v>
      </c>
      <c r="M1250" s="82"/>
      <c r="N1250" s="46"/>
      <c r="O1250" s="16"/>
      <c r="S1250" s="12"/>
    </row>
    <row r="1251" spans="1:19">
      <c r="A1251" s="87">
        <v>1212</v>
      </c>
      <c r="B1251" s="87">
        <v>12</v>
      </c>
      <c r="C1251" s="87">
        <v>2003</v>
      </c>
      <c r="D1251" s="88">
        <v>0.36</v>
      </c>
      <c r="E1251" s="88">
        <v>0.45744212551766095</v>
      </c>
      <c r="F1251" s="89">
        <f t="shared" si="126"/>
        <v>9775.5428246423508</v>
      </c>
      <c r="G1251" s="89">
        <f t="shared" si="127"/>
        <v>0</v>
      </c>
      <c r="H1251" s="89">
        <f t="shared" si="129"/>
        <v>9775.5428246423508</v>
      </c>
      <c r="I1251" s="89">
        <f t="shared" si="128"/>
        <v>0</v>
      </c>
      <c r="J1251" s="89">
        <f t="shared" si="130"/>
        <v>0</v>
      </c>
      <c r="K1251" s="87">
        <f t="shared" si="131"/>
        <v>1</v>
      </c>
      <c r="L1251" s="47">
        <f t="shared" si="132"/>
        <v>0</v>
      </c>
      <c r="M1251" s="82"/>
      <c r="N1251" s="46"/>
      <c r="O1251" s="16"/>
      <c r="S1251" s="12"/>
    </row>
    <row r="1252" spans="1:19">
      <c r="A1252" s="87">
        <v>1213</v>
      </c>
      <c r="B1252" s="87">
        <v>13</v>
      </c>
      <c r="C1252" s="87">
        <v>2003</v>
      </c>
      <c r="D1252" s="88">
        <v>0.59</v>
      </c>
      <c r="E1252" s="88">
        <v>0.53865405456868309</v>
      </c>
      <c r="F1252" s="89">
        <f t="shared" si="126"/>
        <v>16021.028518163852</v>
      </c>
      <c r="G1252" s="89">
        <f t="shared" si="127"/>
        <v>2000</v>
      </c>
      <c r="H1252" s="89">
        <f t="shared" si="129"/>
        <v>14021.028518163852</v>
      </c>
      <c r="I1252" s="89">
        <f t="shared" si="128"/>
        <v>0</v>
      </c>
      <c r="J1252" s="89">
        <f t="shared" si="130"/>
        <v>6000</v>
      </c>
      <c r="K1252" s="87">
        <f t="shared" si="131"/>
        <v>0</v>
      </c>
      <c r="L1252" s="47">
        <f t="shared" si="132"/>
        <v>1</v>
      </c>
      <c r="M1252" s="82"/>
      <c r="N1252" s="46"/>
      <c r="O1252" s="16"/>
      <c r="S1252" s="12"/>
    </row>
    <row r="1253" spans="1:19">
      <c r="A1253" s="87">
        <v>1214</v>
      </c>
      <c r="B1253" s="87">
        <v>14</v>
      </c>
      <c r="C1253" s="87">
        <v>2003</v>
      </c>
      <c r="D1253" s="88">
        <v>2.5000000000000001E-2</v>
      </c>
      <c r="E1253" s="88">
        <v>0.48791854280940966</v>
      </c>
      <c r="F1253" s="89">
        <f t="shared" si="126"/>
        <v>678.85714060016323</v>
      </c>
      <c r="G1253" s="89">
        <f t="shared" si="127"/>
        <v>2000</v>
      </c>
      <c r="H1253" s="89">
        <f t="shared" si="129"/>
        <v>-1321.1428593998367</v>
      </c>
      <c r="I1253" s="89">
        <f t="shared" si="128"/>
        <v>1321.1428593998367</v>
      </c>
      <c r="J1253" s="89">
        <f t="shared" si="130"/>
        <v>4678.8571406001629</v>
      </c>
      <c r="K1253" s="87">
        <f t="shared" si="131"/>
        <v>0</v>
      </c>
      <c r="L1253" s="47">
        <f t="shared" si="132"/>
        <v>1</v>
      </c>
      <c r="M1253" s="82"/>
      <c r="N1253" s="46"/>
      <c r="O1253" s="16"/>
      <c r="S1253" s="12"/>
    </row>
    <row r="1254" spans="1:19">
      <c r="A1254" s="87">
        <v>1215</v>
      </c>
      <c r="B1254" s="87">
        <v>15</v>
      </c>
      <c r="C1254" s="87">
        <v>2003</v>
      </c>
      <c r="D1254" s="88">
        <v>0</v>
      </c>
      <c r="E1254" s="88">
        <v>0.737544487436681</v>
      </c>
      <c r="F1254" s="89">
        <f t="shared" si="126"/>
        <v>0</v>
      </c>
      <c r="G1254" s="89">
        <f t="shared" si="127"/>
        <v>2000</v>
      </c>
      <c r="H1254" s="89">
        <f t="shared" si="129"/>
        <v>-2000</v>
      </c>
      <c r="I1254" s="89">
        <f t="shared" si="128"/>
        <v>3321.1428593998367</v>
      </c>
      <c r="J1254" s="89">
        <f t="shared" si="130"/>
        <v>2678.8571406001629</v>
      </c>
      <c r="K1254" s="87">
        <f t="shared" si="131"/>
        <v>0</v>
      </c>
      <c r="L1254" s="47">
        <f t="shared" si="132"/>
        <v>1</v>
      </c>
      <c r="M1254" s="82"/>
      <c r="N1254" s="46"/>
      <c r="O1254" s="16"/>
      <c r="S1254" s="12"/>
    </row>
    <row r="1255" spans="1:19">
      <c r="A1255" s="87">
        <v>1216</v>
      </c>
      <c r="B1255" s="87">
        <v>16</v>
      </c>
      <c r="C1255" s="87">
        <v>2003</v>
      </c>
      <c r="D1255" s="88">
        <v>2.2549999999999999</v>
      </c>
      <c r="E1255" s="88">
        <v>0.80388425114854201</v>
      </c>
      <c r="F1255" s="89">
        <f t="shared" si="126"/>
        <v>61232.914082134717</v>
      </c>
      <c r="G1255" s="89">
        <f t="shared" si="127"/>
        <v>2000</v>
      </c>
      <c r="H1255" s="89">
        <f t="shared" si="129"/>
        <v>59232.914082134717</v>
      </c>
      <c r="I1255" s="89">
        <f t="shared" si="128"/>
        <v>0</v>
      </c>
      <c r="J1255" s="89">
        <f t="shared" si="130"/>
        <v>6000</v>
      </c>
      <c r="K1255" s="87">
        <f t="shared" si="131"/>
        <v>0</v>
      </c>
      <c r="L1255" s="47">
        <f t="shared" si="132"/>
        <v>1</v>
      </c>
      <c r="M1255" s="82"/>
      <c r="N1255" s="46"/>
      <c r="O1255" s="16"/>
      <c r="S1255" s="12"/>
    </row>
    <row r="1256" spans="1:19">
      <c r="A1256" s="87">
        <v>1217</v>
      </c>
      <c r="B1256" s="87">
        <v>17</v>
      </c>
      <c r="C1256" s="87">
        <v>2003</v>
      </c>
      <c r="D1256" s="88">
        <v>0.12000000000000001</v>
      </c>
      <c r="E1256" s="88">
        <v>0.92403385732520193</v>
      </c>
      <c r="F1256" s="89">
        <f t="shared" ref="F1256:F1319" si="133">D1256*$F$10*43560/12/0.133680556</f>
        <v>3258.5142748807843</v>
      </c>
      <c r="G1256" s="89">
        <f t="shared" ref="G1256:G1319" si="134">IF(AND(B1256&gt;=$F$11,B1256&lt;=$G$11),$F$14,0)</f>
        <v>2000</v>
      </c>
      <c r="H1256" s="89">
        <f t="shared" si="129"/>
        <v>1258.5142748807843</v>
      </c>
      <c r="I1256" s="89">
        <f t="shared" ref="I1256:I1319" si="135">IF(B1256&gt;43,0,IF(AND(H1256&gt;=0,(I1255-H1256)&lt;=0),0,IF(H1256&lt;=0,ABS(H1256)+I1255,I1255-H1256)))</f>
        <v>0</v>
      </c>
      <c r="J1256" s="89">
        <f t="shared" si="130"/>
        <v>6000</v>
      </c>
      <c r="K1256" s="87">
        <f t="shared" si="131"/>
        <v>0</v>
      </c>
      <c r="L1256" s="47">
        <f t="shared" si="132"/>
        <v>1</v>
      </c>
      <c r="M1256" s="82"/>
      <c r="N1256" s="46"/>
      <c r="O1256" s="16"/>
      <c r="S1256" s="12"/>
    </row>
    <row r="1257" spans="1:19">
      <c r="A1257" s="87">
        <v>1218</v>
      </c>
      <c r="B1257" s="87">
        <v>18</v>
      </c>
      <c r="C1257" s="87">
        <v>2003</v>
      </c>
      <c r="D1257" s="88">
        <v>2.5000000000000001E-2</v>
      </c>
      <c r="E1257" s="88">
        <v>0.925515353386683</v>
      </c>
      <c r="F1257" s="89">
        <f t="shared" si="133"/>
        <v>678.85714060016323</v>
      </c>
      <c r="G1257" s="89">
        <f t="shared" si="134"/>
        <v>2000</v>
      </c>
      <c r="H1257" s="89">
        <f t="shared" ref="H1257:H1320" si="136">F1257-G1257</f>
        <v>-1321.1428593998367</v>
      </c>
      <c r="I1257" s="89">
        <f t="shared" si="135"/>
        <v>1321.1428593998367</v>
      </c>
      <c r="J1257" s="89">
        <f t="shared" ref="J1257:J1320" si="137">IF(L1257=0,0,IF(J1256+H1257&lt;=0,0,IF(J1256+H1257&gt;=$F$13,$F$13,J1256+H1257)))</f>
        <v>4678.8571406001629</v>
      </c>
      <c r="K1257" s="87">
        <f t="shared" ref="K1257:K1320" si="138">IF(AND(J1257&gt;0,G1257&lt;=$F$13),0,1)</f>
        <v>0</v>
      </c>
      <c r="L1257" s="47">
        <f t="shared" ref="L1257:L1320" si="139">IF(OR(B1257&gt;43,B1257&gt;$G$11,B1257&lt;$F$11),0,1)</f>
        <v>1</v>
      </c>
      <c r="M1257" s="82"/>
      <c r="N1257" s="46"/>
      <c r="O1257" s="16"/>
      <c r="S1257" s="12"/>
    </row>
    <row r="1258" spans="1:19">
      <c r="A1258" s="87">
        <v>1219</v>
      </c>
      <c r="B1258" s="87">
        <v>19</v>
      </c>
      <c r="C1258" s="87">
        <v>2003</v>
      </c>
      <c r="D1258" s="88">
        <v>2.4900000000000002</v>
      </c>
      <c r="E1258" s="88">
        <v>0.75817952678571188</v>
      </c>
      <c r="F1258" s="89">
        <f t="shared" si="133"/>
        <v>67614.171203776263</v>
      </c>
      <c r="G1258" s="89">
        <f t="shared" si="134"/>
        <v>2000</v>
      </c>
      <c r="H1258" s="89">
        <f t="shared" si="136"/>
        <v>65614.171203776263</v>
      </c>
      <c r="I1258" s="89">
        <f t="shared" si="135"/>
        <v>0</v>
      </c>
      <c r="J1258" s="89">
        <f t="shared" si="137"/>
        <v>6000</v>
      </c>
      <c r="K1258" s="87">
        <f t="shared" si="138"/>
        <v>0</v>
      </c>
      <c r="L1258" s="47">
        <f t="shared" si="139"/>
        <v>1</v>
      </c>
      <c r="M1258" s="82"/>
      <c r="N1258" s="46"/>
      <c r="O1258" s="16"/>
      <c r="S1258" s="12"/>
    </row>
    <row r="1259" spans="1:19">
      <c r="A1259" s="87">
        <v>1220</v>
      </c>
      <c r="B1259" s="87">
        <v>20</v>
      </c>
      <c r="C1259" s="87">
        <v>2003</v>
      </c>
      <c r="D1259" s="88">
        <v>2.1500000000000004</v>
      </c>
      <c r="E1259" s="88">
        <v>1.0820578729120489</v>
      </c>
      <c r="F1259" s="89">
        <f t="shared" si="133"/>
        <v>58381.714091614049</v>
      </c>
      <c r="G1259" s="89">
        <f t="shared" si="134"/>
        <v>2000</v>
      </c>
      <c r="H1259" s="89">
        <f t="shared" si="136"/>
        <v>56381.714091614049</v>
      </c>
      <c r="I1259" s="89">
        <f t="shared" si="135"/>
        <v>0</v>
      </c>
      <c r="J1259" s="89">
        <f t="shared" si="137"/>
        <v>6000</v>
      </c>
      <c r="K1259" s="87">
        <f t="shared" si="138"/>
        <v>0</v>
      </c>
      <c r="L1259" s="47">
        <f t="shared" si="139"/>
        <v>1</v>
      </c>
      <c r="M1259" s="82"/>
      <c r="N1259" s="46"/>
      <c r="O1259" s="16"/>
      <c r="S1259" s="12"/>
    </row>
    <row r="1260" spans="1:19">
      <c r="A1260" s="87">
        <v>1221</v>
      </c>
      <c r="B1260" s="87">
        <v>21</v>
      </c>
      <c r="C1260" s="87">
        <v>2003</v>
      </c>
      <c r="D1260" s="88">
        <v>1.29</v>
      </c>
      <c r="E1260" s="88">
        <v>0.98732716434725698</v>
      </c>
      <c r="F1260" s="89">
        <f t="shared" si="133"/>
        <v>35029.028454968422</v>
      </c>
      <c r="G1260" s="89">
        <f t="shared" si="134"/>
        <v>2000</v>
      </c>
      <c r="H1260" s="89">
        <f t="shared" si="136"/>
        <v>33029.028454968422</v>
      </c>
      <c r="I1260" s="89">
        <f t="shared" si="135"/>
        <v>0</v>
      </c>
      <c r="J1260" s="89">
        <f t="shared" si="137"/>
        <v>6000</v>
      </c>
      <c r="K1260" s="87">
        <f t="shared" si="138"/>
        <v>0</v>
      </c>
      <c r="L1260" s="47">
        <f t="shared" si="139"/>
        <v>1</v>
      </c>
      <c r="M1260" s="82"/>
      <c r="N1260" s="46"/>
      <c r="O1260" s="16"/>
      <c r="S1260" s="12"/>
    </row>
    <row r="1261" spans="1:19">
      <c r="A1261" s="87">
        <v>1222</v>
      </c>
      <c r="B1261" s="87">
        <v>22</v>
      </c>
      <c r="C1261" s="87">
        <v>2003</v>
      </c>
      <c r="D1261" s="88">
        <v>0.215</v>
      </c>
      <c r="E1261" s="88">
        <v>1.377012990721431</v>
      </c>
      <c r="F1261" s="89">
        <f t="shared" si="133"/>
        <v>5838.1714091614031</v>
      </c>
      <c r="G1261" s="89">
        <f t="shared" si="134"/>
        <v>2000</v>
      </c>
      <c r="H1261" s="89">
        <f t="shared" si="136"/>
        <v>3838.1714091614031</v>
      </c>
      <c r="I1261" s="89">
        <f t="shared" si="135"/>
        <v>0</v>
      </c>
      <c r="J1261" s="89">
        <f t="shared" si="137"/>
        <v>6000</v>
      </c>
      <c r="K1261" s="87">
        <f t="shared" si="138"/>
        <v>0</v>
      </c>
      <c r="L1261" s="47">
        <f t="shared" si="139"/>
        <v>1</v>
      </c>
      <c r="M1261" s="82"/>
      <c r="N1261" s="46"/>
      <c r="O1261" s="16"/>
      <c r="S1261" s="12"/>
    </row>
    <row r="1262" spans="1:19">
      <c r="A1262" s="87">
        <v>1223</v>
      </c>
      <c r="B1262" s="87">
        <v>23</v>
      </c>
      <c r="C1262" s="87">
        <v>2003</v>
      </c>
      <c r="D1262" s="88">
        <v>1.0449999999999999</v>
      </c>
      <c r="E1262" s="88">
        <v>1.1134665342973351</v>
      </c>
      <c r="F1262" s="89">
        <f t="shared" si="133"/>
        <v>28376.228477086825</v>
      </c>
      <c r="G1262" s="89">
        <f t="shared" si="134"/>
        <v>2000</v>
      </c>
      <c r="H1262" s="89">
        <f t="shared" si="136"/>
        <v>26376.228477086825</v>
      </c>
      <c r="I1262" s="89">
        <f t="shared" si="135"/>
        <v>0</v>
      </c>
      <c r="J1262" s="89">
        <f t="shared" si="137"/>
        <v>6000</v>
      </c>
      <c r="K1262" s="87">
        <f t="shared" si="138"/>
        <v>0</v>
      </c>
      <c r="L1262" s="47">
        <f t="shared" si="139"/>
        <v>1</v>
      </c>
      <c r="M1262" s="82"/>
      <c r="N1262" s="46"/>
      <c r="O1262" s="16"/>
      <c r="S1262" s="12"/>
    </row>
    <row r="1263" spans="1:19">
      <c r="A1263" s="87">
        <v>1224</v>
      </c>
      <c r="B1263" s="87">
        <v>24</v>
      </c>
      <c r="C1263" s="87">
        <v>2003</v>
      </c>
      <c r="D1263" s="88">
        <v>2.5000000000000001E-2</v>
      </c>
      <c r="E1263" s="88">
        <v>1.2500421247092088</v>
      </c>
      <c r="F1263" s="89">
        <f t="shared" si="133"/>
        <v>678.85714060016323</v>
      </c>
      <c r="G1263" s="89">
        <f t="shared" si="134"/>
        <v>2000</v>
      </c>
      <c r="H1263" s="89">
        <f t="shared" si="136"/>
        <v>-1321.1428593998367</v>
      </c>
      <c r="I1263" s="89">
        <f t="shared" si="135"/>
        <v>1321.1428593998367</v>
      </c>
      <c r="J1263" s="89">
        <f t="shared" si="137"/>
        <v>4678.8571406001629</v>
      </c>
      <c r="K1263" s="87">
        <f t="shared" si="138"/>
        <v>0</v>
      </c>
      <c r="L1263" s="47">
        <f t="shared" si="139"/>
        <v>1</v>
      </c>
      <c r="M1263" s="82"/>
      <c r="N1263" s="46"/>
      <c r="O1263" s="16"/>
      <c r="S1263" s="12"/>
    </row>
    <row r="1264" spans="1:19">
      <c r="A1264" s="87">
        <v>1225</v>
      </c>
      <c r="B1264" s="87">
        <v>25</v>
      </c>
      <c r="C1264" s="87">
        <v>2003</v>
      </c>
      <c r="D1264" s="88">
        <v>5.0000000000000001E-3</v>
      </c>
      <c r="E1264" s="88">
        <v>1.573092911781272</v>
      </c>
      <c r="F1264" s="89">
        <f t="shared" si="133"/>
        <v>135.77142812003265</v>
      </c>
      <c r="G1264" s="89">
        <f t="shared" si="134"/>
        <v>2000</v>
      </c>
      <c r="H1264" s="89">
        <f t="shared" si="136"/>
        <v>-1864.2285718799674</v>
      </c>
      <c r="I1264" s="89">
        <f t="shared" si="135"/>
        <v>3185.3714312798038</v>
      </c>
      <c r="J1264" s="89">
        <f t="shared" si="137"/>
        <v>2814.6285687201953</v>
      </c>
      <c r="K1264" s="87">
        <f t="shared" si="138"/>
        <v>0</v>
      </c>
      <c r="L1264" s="47">
        <f t="shared" si="139"/>
        <v>1</v>
      </c>
      <c r="M1264" s="82"/>
      <c r="N1264" s="46"/>
      <c r="O1264" s="16"/>
      <c r="S1264" s="12"/>
    </row>
    <row r="1265" spans="1:19">
      <c r="A1265" s="87">
        <v>1226</v>
      </c>
      <c r="B1265" s="87">
        <v>26</v>
      </c>
      <c r="C1265" s="87">
        <v>2003</v>
      </c>
      <c r="D1265" s="88">
        <v>3.62</v>
      </c>
      <c r="E1265" s="88">
        <v>1.3334846443091368</v>
      </c>
      <c r="F1265" s="89">
        <f t="shared" si="133"/>
        <v>98298.513958903641</v>
      </c>
      <c r="G1265" s="89">
        <f t="shared" si="134"/>
        <v>2000</v>
      </c>
      <c r="H1265" s="89">
        <f t="shared" si="136"/>
        <v>96298.513958903641</v>
      </c>
      <c r="I1265" s="89">
        <f t="shared" si="135"/>
        <v>0</v>
      </c>
      <c r="J1265" s="89">
        <f t="shared" si="137"/>
        <v>6000</v>
      </c>
      <c r="K1265" s="87">
        <f t="shared" si="138"/>
        <v>0</v>
      </c>
      <c r="L1265" s="47">
        <f t="shared" si="139"/>
        <v>1</v>
      </c>
      <c r="M1265" s="82"/>
      <c r="N1265" s="46"/>
      <c r="O1265" s="16"/>
      <c r="S1265" s="12"/>
    </row>
    <row r="1266" spans="1:19">
      <c r="A1266" s="87">
        <v>1227</v>
      </c>
      <c r="B1266" s="87">
        <v>27</v>
      </c>
      <c r="C1266" s="87">
        <v>2003</v>
      </c>
      <c r="D1266" s="88">
        <v>0.85000000000000009</v>
      </c>
      <c r="E1266" s="88">
        <v>1.5304515732420889</v>
      </c>
      <c r="F1266" s="89">
        <f t="shared" si="133"/>
        <v>23081.142780405553</v>
      </c>
      <c r="G1266" s="89">
        <f t="shared" si="134"/>
        <v>2000</v>
      </c>
      <c r="H1266" s="89">
        <f t="shared" si="136"/>
        <v>21081.142780405553</v>
      </c>
      <c r="I1266" s="89">
        <f t="shared" si="135"/>
        <v>0</v>
      </c>
      <c r="J1266" s="89">
        <f t="shared" si="137"/>
        <v>6000</v>
      </c>
      <c r="K1266" s="87">
        <f t="shared" si="138"/>
        <v>0</v>
      </c>
      <c r="L1266" s="47">
        <f t="shared" si="139"/>
        <v>1</v>
      </c>
      <c r="M1266" s="82"/>
      <c r="N1266" s="46"/>
      <c r="O1266" s="16"/>
      <c r="S1266" s="12"/>
    </row>
    <row r="1267" spans="1:19">
      <c r="A1267" s="87">
        <v>1228</v>
      </c>
      <c r="B1267" s="87">
        <v>28</v>
      </c>
      <c r="C1267" s="87">
        <v>2003</v>
      </c>
      <c r="D1267" s="88">
        <v>0.19500000000000001</v>
      </c>
      <c r="E1267" s="88">
        <v>1.147123620877178</v>
      </c>
      <c r="F1267" s="89">
        <f t="shared" si="133"/>
        <v>5295.0856966812735</v>
      </c>
      <c r="G1267" s="89">
        <f t="shared" si="134"/>
        <v>2000</v>
      </c>
      <c r="H1267" s="89">
        <f t="shared" si="136"/>
        <v>3295.0856966812735</v>
      </c>
      <c r="I1267" s="89">
        <f t="shared" si="135"/>
        <v>0</v>
      </c>
      <c r="J1267" s="89">
        <f t="shared" si="137"/>
        <v>6000</v>
      </c>
      <c r="K1267" s="87">
        <f t="shared" si="138"/>
        <v>0</v>
      </c>
      <c r="L1267" s="47">
        <f t="shared" si="139"/>
        <v>1</v>
      </c>
      <c r="M1267" s="82"/>
      <c r="N1267" s="46"/>
      <c r="O1267" s="16"/>
      <c r="S1267" s="12"/>
    </row>
    <row r="1268" spans="1:19">
      <c r="A1268" s="87">
        <v>1229</v>
      </c>
      <c r="B1268" s="87">
        <v>29</v>
      </c>
      <c r="C1268" s="87">
        <v>2003</v>
      </c>
      <c r="D1268" s="88">
        <v>0.61</v>
      </c>
      <c r="E1268" s="88">
        <v>1.32829133722782</v>
      </c>
      <c r="F1268" s="89">
        <f t="shared" si="133"/>
        <v>16564.11423064398</v>
      </c>
      <c r="G1268" s="89">
        <f t="shared" si="134"/>
        <v>2000</v>
      </c>
      <c r="H1268" s="89">
        <f t="shared" si="136"/>
        <v>14564.11423064398</v>
      </c>
      <c r="I1268" s="89">
        <f t="shared" si="135"/>
        <v>0</v>
      </c>
      <c r="J1268" s="89">
        <f t="shared" si="137"/>
        <v>6000</v>
      </c>
      <c r="K1268" s="87">
        <f t="shared" si="138"/>
        <v>0</v>
      </c>
      <c r="L1268" s="47">
        <f t="shared" si="139"/>
        <v>1</v>
      </c>
      <c r="M1268" s="82"/>
      <c r="N1268" s="46"/>
      <c r="O1268" s="16"/>
      <c r="S1268" s="12"/>
    </row>
    <row r="1269" spans="1:19">
      <c r="A1269" s="87">
        <v>1230</v>
      </c>
      <c r="B1269" s="87">
        <v>30</v>
      </c>
      <c r="C1269" s="87">
        <v>2003</v>
      </c>
      <c r="D1269" s="88">
        <v>0.20500000000000002</v>
      </c>
      <c r="E1269" s="88">
        <v>1.322256297863897</v>
      </c>
      <c r="F1269" s="89">
        <f t="shared" si="133"/>
        <v>5566.6285529213392</v>
      </c>
      <c r="G1269" s="89">
        <f t="shared" si="134"/>
        <v>2000</v>
      </c>
      <c r="H1269" s="89">
        <f t="shared" si="136"/>
        <v>3566.6285529213392</v>
      </c>
      <c r="I1269" s="89">
        <f t="shared" si="135"/>
        <v>0</v>
      </c>
      <c r="J1269" s="89">
        <f t="shared" si="137"/>
        <v>6000</v>
      </c>
      <c r="K1269" s="87">
        <f t="shared" si="138"/>
        <v>0</v>
      </c>
      <c r="L1269" s="47">
        <f t="shared" si="139"/>
        <v>1</v>
      </c>
      <c r="M1269" s="82"/>
      <c r="N1269" s="46"/>
      <c r="O1269" s="16"/>
      <c r="S1269" s="12"/>
    </row>
    <row r="1270" spans="1:19">
      <c r="A1270" s="87">
        <v>1231</v>
      </c>
      <c r="B1270" s="87">
        <v>31</v>
      </c>
      <c r="C1270" s="87">
        <v>2003</v>
      </c>
      <c r="D1270" s="88">
        <v>0.2</v>
      </c>
      <c r="E1270" s="88">
        <v>1.35931102223555</v>
      </c>
      <c r="F1270" s="89">
        <f t="shared" si="133"/>
        <v>5430.8571248013059</v>
      </c>
      <c r="G1270" s="89">
        <f t="shared" si="134"/>
        <v>2000</v>
      </c>
      <c r="H1270" s="89">
        <f t="shared" si="136"/>
        <v>3430.8571248013059</v>
      </c>
      <c r="I1270" s="89">
        <f t="shared" si="135"/>
        <v>0</v>
      </c>
      <c r="J1270" s="89">
        <f t="shared" si="137"/>
        <v>6000</v>
      </c>
      <c r="K1270" s="87">
        <f t="shared" si="138"/>
        <v>0</v>
      </c>
      <c r="L1270" s="47">
        <f t="shared" si="139"/>
        <v>1</v>
      </c>
      <c r="M1270" s="82"/>
      <c r="N1270" s="46"/>
      <c r="O1270" s="16"/>
      <c r="S1270" s="12"/>
    </row>
    <row r="1271" spans="1:19">
      <c r="A1271" s="87">
        <v>1232</v>
      </c>
      <c r="B1271" s="87">
        <v>32</v>
      </c>
      <c r="C1271" s="87">
        <v>2003</v>
      </c>
      <c r="D1271" s="88">
        <v>0.22500000000000001</v>
      </c>
      <c r="E1271" s="88">
        <v>1.2363161404712411</v>
      </c>
      <c r="F1271" s="89">
        <f t="shared" si="133"/>
        <v>6109.7142654014688</v>
      </c>
      <c r="G1271" s="89">
        <f t="shared" si="134"/>
        <v>2000</v>
      </c>
      <c r="H1271" s="89">
        <f t="shared" si="136"/>
        <v>4109.7142654014688</v>
      </c>
      <c r="I1271" s="89">
        <f t="shared" si="135"/>
        <v>0</v>
      </c>
      <c r="J1271" s="89">
        <f t="shared" si="137"/>
        <v>6000</v>
      </c>
      <c r="K1271" s="87">
        <f t="shared" si="138"/>
        <v>0</v>
      </c>
      <c r="L1271" s="47">
        <f t="shared" si="139"/>
        <v>1</v>
      </c>
      <c r="M1271" s="82"/>
      <c r="N1271" s="46"/>
      <c r="O1271" s="16"/>
      <c r="S1271" s="12"/>
    </row>
    <row r="1272" spans="1:19">
      <c r="A1272" s="87">
        <v>1233</v>
      </c>
      <c r="B1272" s="87">
        <v>33</v>
      </c>
      <c r="C1272" s="87">
        <v>2003</v>
      </c>
      <c r="D1272" s="88">
        <v>0</v>
      </c>
      <c r="E1272" s="88">
        <v>1.380727163945989</v>
      </c>
      <c r="F1272" s="89">
        <f t="shared" si="133"/>
        <v>0</v>
      </c>
      <c r="G1272" s="89">
        <f t="shared" si="134"/>
        <v>2000</v>
      </c>
      <c r="H1272" s="89">
        <f t="shared" si="136"/>
        <v>-2000</v>
      </c>
      <c r="I1272" s="89">
        <f t="shared" si="135"/>
        <v>2000</v>
      </c>
      <c r="J1272" s="89">
        <f t="shared" si="137"/>
        <v>4000</v>
      </c>
      <c r="K1272" s="87">
        <f t="shared" si="138"/>
        <v>0</v>
      </c>
      <c r="L1272" s="47">
        <f t="shared" si="139"/>
        <v>1</v>
      </c>
      <c r="M1272" s="82"/>
      <c r="N1272" s="46"/>
      <c r="O1272" s="16"/>
      <c r="S1272" s="12"/>
    </row>
    <row r="1273" spans="1:19">
      <c r="A1273" s="87">
        <v>1234</v>
      </c>
      <c r="B1273" s="87">
        <v>34</v>
      </c>
      <c r="C1273" s="87">
        <v>2003</v>
      </c>
      <c r="D1273" s="88">
        <v>0.88500000000000001</v>
      </c>
      <c r="E1273" s="88">
        <v>1.302636612844539</v>
      </c>
      <c r="F1273" s="89">
        <f t="shared" si="133"/>
        <v>24031.542777245777</v>
      </c>
      <c r="G1273" s="89">
        <f t="shared" si="134"/>
        <v>2000</v>
      </c>
      <c r="H1273" s="89">
        <f t="shared" si="136"/>
        <v>22031.542777245777</v>
      </c>
      <c r="I1273" s="89">
        <f t="shared" si="135"/>
        <v>0</v>
      </c>
      <c r="J1273" s="89">
        <f t="shared" si="137"/>
        <v>6000</v>
      </c>
      <c r="K1273" s="87">
        <f t="shared" si="138"/>
        <v>0</v>
      </c>
      <c r="L1273" s="47">
        <f t="shared" si="139"/>
        <v>1</v>
      </c>
      <c r="M1273" s="82"/>
      <c r="N1273" s="46"/>
      <c r="O1273" s="16"/>
      <c r="S1273" s="12"/>
    </row>
    <row r="1274" spans="1:19">
      <c r="A1274" s="87">
        <v>1235</v>
      </c>
      <c r="B1274" s="87">
        <v>35</v>
      </c>
      <c r="C1274" s="87">
        <v>2003</v>
      </c>
      <c r="D1274" s="88">
        <v>0.02</v>
      </c>
      <c r="E1274" s="88">
        <v>1.2004460617676711</v>
      </c>
      <c r="F1274" s="89">
        <f t="shared" si="133"/>
        <v>543.08571248013061</v>
      </c>
      <c r="G1274" s="89">
        <f t="shared" si="134"/>
        <v>2000</v>
      </c>
      <c r="H1274" s="89">
        <f t="shared" si="136"/>
        <v>-1456.9142875198695</v>
      </c>
      <c r="I1274" s="89">
        <f t="shared" si="135"/>
        <v>1456.9142875198695</v>
      </c>
      <c r="J1274" s="89">
        <f t="shared" si="137"/>
        <v>4543.0857124801305</v>
      </c>
      <c r="K1274" s="87">
        <f t="shared" si="138"/>
        <v>0</v>
      </c>
      <c r="L1274" s="47">
        <f t="shared" si="139"/>
        <v>1</v>
      </c>
      <c r="M1274" s="82"/>
      <c r="N1274" s="46"/>
      <c r="O1274" s="16"/>
      <c r="S1274" s="12"/>
    </row>
    <row r="1275" spans="1:19">
      <c r="A1275" s="87">
        <v>1236</v>
      </c>
      <c r="B1275" s="87">
        <v>36</v>
      </c>
      <c r="C1275" s="87">
        <v>2003</v>
      </c>
      <c r="D1275" s="88">
        <v>0</v>
      </c>
      <c r="E1275" s="88">
        <v>1.1061200776119149</v>
      </c>
      <c r="F1275" s="89">
        <f t="shared" si="133"/>
        <v>0</v>
      </c>
      <c r="G1275" s="89">
        <f t="shared" si="134"/>
        <v>2000</v>
      </c>
      <c r="H1275" s="89">
        <f t="shared" si="136"/>
        <v>-2000</v>
      </c>
      <c r="I1275" s="89">
        <f t="shared" si="135"/>
        <v>3456.9142875198695</v>
      </c>
      <c r="J1275" s="89">
        <f t="shared" si="137"/>
        <v>2543.0857124801305</v>
      </c>
      <c r="K1275" s="87">
        <f t="shared" si="138"/>
        <v>0</v>
      </c>
      <c r="L1275" s="47">
        <f t="shared" si="139"/>
        <v>1</v>
      </c>
      <c r="M1275" s="82"/>
      <c r="N1275" s="46"/>
      <c r="O1275" s="16"/>
      <c r="S1275" s="12"/>
    </row>
    <row r="1276" spans="1:19">
      <c r="A1276" s="87">
        <v>1237</v>
      </c>
      <c r="B1276" s="87">
        <v>37</v>
      </c>
      <c r="C1276" s="87">
        <v>2003</v>
      </c>
      <c r="D1276" s="88">
        <v>1.4750000000000001</v>
      </c>
      <c r="E1276" s="88">
        <v>1.0471767705854229</v>
      </c>
      <c r="F1276" s="89">
        <f t="shared" si="133"/>
        <v>40052.571295409638</v>
      </c>
      <c r="G1276" s="89">
        <f t="shared" si="134"/>
        <v>2000</v>
      </c>
      <c r="H1276" s="89">
        <f t="shared" si="136"/>
        <v>38052.571295409638</v>
      </c>
      <c r="I1276" s="89">
        <f t="shared" si="135"/>
        <v>0</v>
      </c>
      <c r="J1276" s="89">
        <f t="shared" si="137"/>
        <v>6000</v>
      </c>
      <c r="K1276" s="87">
        <f t="shared" si="138"/>
        <v>0</v>
      </c>
      <c r="L1276" s="47">
        <f t="shared" si="139"/>
        <v>1</v>
      </c>
      <c r="M1276" s="82"/>
      <c r="N1276" s="46"/>
      <c r="O1276" s="16"/>
      <c r="S1276" s="12"/>
    </row>
    <row r="1277" spans="1:19">
      <c r="A1277" s="87">
        <v>1238</v>
      </c>
      <c r="B1277" s="87">
        <v>38</v>
      </c>
      <c r="C1277" s="87">
        <v>2003</v>
      </c>
      <c r="D1277" s="88">
        <v>0.54</v>
      </c>
      <c r="E1277" s="88">
        <v>0.89427480223744604</v>
      </c>
      <c r="F1277" s="89">
        <f t="shared" si="133"/>
        <v>14663.314236963526</v>
      </c>
      <c r="G1277" s="89">
        <f t="shared" si="134"/>
        <v>2000</v>
      </c>
      <c r="H1277" s="89">
        <f t="shared" si="136"/>
        <v>12663.314236963526</v>
      </c>
      <c r="I1277" s="89">
        <f t="shared" si="135"/>
        <v>0</v>
      </c>
      <c r="J1277" s="89">
        <f t="shared" si="137"/>
        <v>6000</v>
      </c>
      <c r="K1277" s="87">
        <f t="shared" si="138"/>
        <v>0</v>
      </c>
      <c r="L1277" s="47">
        <f t="shared" si="139"/>
        <v>1</v>
      </c>
      <c r="M1277" s="82"/>
      <c r="N1277" s="46"/>
      <c r="O1277" s="16"/>
      <c r="S1277" s="12"/>
    </row>
    <row r="1278" spans="1:19">
      <c r="A1278" s="87">
        <v>1239</v>
      </c>
      <c r="B1278" s="87">
        <v>39</v>
      </c>
      <c r="C1278" s="87">
        <v>2003</v>
      </c>
      <c r="D1278" s="88">
        <v>0.16500000000000001</v>
      </c>
      <c r="E1278" s="88">
        <v>0.54972558999046095</v>
      </c>
      <c r="F1278" s="89">
        <f t="shared" si="133"/>
        <v>4480.4571279610782</v>
      </c>
      <c r="G1278" s="89">
        <f t="shared" si="134"/>
        <v>2000</v>
      </c>
      <c r="H1278" s="89">
        <f t="shared" si="136"/>
        <v>2480.4571279610782</v>
      </c>
      <c r="I1278" s="89">
        <f t="shared" si="135"/>
        <v>0</v>
      </c>
      <c r="J1278" s="89">
        <f t="shared" si="137"/>
        <v>6000</v>
      </c>
      <c r="K1278" s="87">
        <f t="shared" si="138"/>
        <v>0</v>
      </c>
      <c r="L1278" s="47">
        <f t="shared" si="139"/>
        <v>1</v>
      </c>
      <c r="M1278" s="82"/>
      <c r="N1278" s="46"/>
      <c r="O1278" s="16"/>
      <c r="S1278" s="12"/>
    </row>
    <row r="1279" spans="1:19">
      <c r="A1279" s="87">
        <v>1240</v>
      </c>
      <c r="B1279" s="87">
        <v>40</v>
      </c>
      <c r="C1279" s="87">
        <v>2003</v>
      </c>
      <c r="D1279" s="88">
        <v>4.9999999999999996E-2</v>
      </c>
      <c r="E1279" s="88">
        <v>0.47279566880908697</v>
      </c>
      <c r="F1279" s="89">
        <f t="shared" si="133"/>
        <v>1357.7142812003265</v>
      </c>
      <c r="G1279" s="89">
        <f t="shared" si="134"/>
        <v>0</v>
      </c>
      <c r="H1279" s="89">
        <f t="shared" si="136"/>
        <v>1357.7142812003265</v>
      </c>
      <c r="I1279" s="89">
        <f t="shared" si="135"/>
        <v>0</v>
      </c>
      <c r="J1279" s="89">
        <f t="shared" si="137"/>
        <v>0</v>
      </c>
      <c r="K1279" s="87">
        <f t="shared" si="138"/>
        <v>1</v>
      </c>
      <c r="L1279" s="47">
        <f t="shared" si="139"/>
        <v>0</v>
      </c>
      <c r="M1279" s="82"/>
      <c r="N1279" s="46"/>
      <c r="O1279" s="16"/>
      <c r="S1279" s="12"/>
    </row>
    <row r="1280" spans="1:19">
      <c r="A1280" s="87">
        <v>1241</v>
      </c>
      <c r="B1280" s="87">
        <v>41</v>
      </c>
      <c r="C1280" s="87">
        <v>2003</v>
      </c>
      <c r="D1280" s="88">
        <v>0.48</v>
      </c>
      <c r="E1280" s="88">
        <v>0.70813818825407693</v>
      </c>
      <c r="F1280" s="89">
        <f t="shared" si="133"/>
        <v>13034.057099523134</v>
      </c>
      <c r="G1280" s="89">
        <f t="shared" si="134"/>
        <v>0</v>
      </c>
      <c r="H1280" s="89">
        <f t="shared" si="136"/>
        <v>13034.057099523134</v>
      </c>
      <c r="I1280" s="89">
        <f t="shared" si="135"/>
        <v>0</v>
      </c>
      <c r="J1280" s="89">
        <f t="shared" si="137"/>
        <v>0</v>
      </c>
      <c r="K1280" s="87">
        <f t="shared" si="138"/>
        <v>1</v>
      </c>
      <c r="L1280" s="47">
        <f t="shared" si="139"/>
        <v>0</v>
      </c>
      <c r="M1280" s="82"/>
      <c r="N1280" s="46"/>
      <c r="O1280" s="16"/>
      <c r="S1280" s="12"/>
    </row>
    <row r="1281" spans="1:19">
      <c r="A1281" s="87">
        <v>1242</v>
      </c>
      <c r="B1281" s="87">
        <v>42</v>
      </c>
      <c r="C1281" s="87">
        <v>2003</v>
      </c>
      <c r="D1281" s="88">
        <v>0</v>
      </c>
      <c r="E1281" s="88">
        <v>0.48438661367915392</v>
      </c>
      <c r="F1281" s="89">
        <f t="shared" si="133"/>
        <v>0</v>
      </c>
      <c r="G1281" s="89">
        <f t="shared" si="134"/>
        <v>0</v>
      </c>
      <c r="H1281" s="89">
        <f t="shared" si="136"/>
        <v>0</v>
      </c>
      <c r="I1281" s="89">
        <f t="shared" si="135"/>
        <v>0</v>
      </c>
      <c r="J1281" s="89">
        <f t="shared" si="137"/>
        <v>0</v>
      </c>
      <c r="K1281" s="87">
        <f t="shared" si="138"/>
        <v>1</v>
      </c>
      <c r="L1281" s="47">
        <f t="shared" si="139"/>
        <v>0</v>
      </c>
      <c r="M1281" s="82"/>
      <c r="N1281" s="46"/>
      <c r="O1281" s="16"/>
      <c r="S1281" s="12"/>
    </row>
    <row r="1282" spans="1:19">
      <c r="A1282" s="87">
        <v>1243</v>
      </c>
      <c r="B1282" s="87">
        <v>43</v>
      </c>
      <c r="C1282" s="87">
        <v>2003</v>
      </c>
      <c r="D1282" s="88">
        <v>0.02</v>
      </c>
      <c r="E1282" s="88">
        <v>0.46482244047076304</v>
      </c>
      <c r="F1282" s="89">
        <f t="shared" si="133"/>
        <v>543.08571248013061</v>
      </c>
      <c r="G1282" s="89">
        <f t="shared" si="134"/>
        <v>0</v>
      </c>
      <c r="H1282" s="89">
        <f t="shared" si="136"/>
        <v>543.08571248013061</v>
      </c>
      <c r="I1282" s="89">
        <f t="shared" si="135"/>
        <v>0</v>
      </c>
      <c r="J1282" s="89">
        <f t="shared" si="137"/>
        <v>0</v>
      </c>
      <c r="K1282" s="87">
        <f t="shared" si="138"/>
        <v>1</v>
      </c>
      <c r="L1282" s="47">
        <f t="shared" si="139"/>
        <v>0</v>
      </c>
      <c r="M1282" s="82"/>
      <c r="N1282" s="46"/>
      <c r="O1282" s="16"/>
      <c r="S1282" s="12"/>
    </row>
    <row r="1283" spans="1:19">
      <c r="A1283" s="87">
        <v>1244</v>
      </c>
      <c r="B1283" s="87">
        <v>44</v>
      </c>
      <c r="C1283" s="87">
        <v>2003</v>
      </c>
      <c r="D1283" s="88">
        <v>0.13500000000000001</v>
      </c>
      <c r="E1283" s="88">
        <v>0.1730727163588989</v>
      </c>
      <c r="F1283" s="89">
        <f t="shared" si="133"/>
        <v>3665.8285592408815</v>
      </c>
      <c r="G1283" s="89">
        <f t="shared" si="134"/>
        <v>0</v>
      </c>
      <c r="H1283" s="89">
        <f t="shared" si="136"/>
        <v>3665.8285592408815</v>
      </c>
      <c r="I1283" s="89">
        <f t="shared" si="135"/>
        <v>0</v>
      </c>
      <c r="J1283" s="89">
        <f t="shared" si="137"/>
        <v>0</v>
      </c>
      <c r="K1283" s="87">
        <f t="shared" si="138"/>
        <v>1</v>
      </c>
      <c r="L1283" s="47">
        <f t="shared" si="139"/>
        <v>0</v>
      </c>
      <c r="M1283" s="82"/>
      <c r="N1283" s="46"/>
      <c r="O1283" s="16"/>
      <c r="S1283" s="12"/>
    </row>
    <row r="1284" spans="1:19">
      <c r="A1284" s="87">
        <v>1245</v>
      </c>
      <c r="B1284" s="87">
        <v>45</v>
      </c>
      <c r="C1284" s="87">
        <v>2003</v>
      </c>
      <c r="D1284" s="88">
        <v>0.16999999999999998</v>
      </c>
      <c r="E1284" s="88">
        <v>0.13349240143864091</v>
      </c>
      <c r="F1284" s="89">
        <f t="shared" si="133"/>
        <v>4616.2285560811097</v>
      </c>
      <c r="G1284" s="89">
        <f t="shared" si="134"/>
        <v>0</v>
      </c>
      <c r="H1284" s="89">
        <f t="shared" si="136"/>
        <v>4616.2285560811097</v>
      </c>
      <c r="I1284" s="89">
        <f t="shared" si="135"/>
        <v>0</v>
      </c>
      <c r="J1284" s="89">
        <f t="shared" si="137"/>
        <v>0</v>
      </c>
      <c r="K1284" s="87">
        <f t="shared" si="138"/>
        <v>1</v>
      </c>
      <c r="L1284" s="47">
        <f t="shared" si="139"/>
        <v>0</v>
      </c>
      <c r="M1284" s="82"/>
      <c r="N1284" s="46"/>
      <c r="O1284" s="16"/>
      <c r="S1284" s="12"/>
    </row>
    <row r="1285" spans="1:19">
      <c r="A1285" s="87">
        <v>1246</v>
      </c>
      <c r="B1285" s="87">
        <v>46</v>
      </c>
      <c r="C1285" s="87">
        <v>2003</v>
      </c>
      <c r="D1285" s="88">
        <v>0.26</v>
      </c>
      <c r="E1285" s="88">
        <v>0.19479086594304559</v>
      </c>
      <c r="F1285" s="89">
        <f t="shared" si="133"/>
        <v>7060.1142622416983</v>
      </c>
      <c r="G1285" s="89">
        <f t="shared" si="134"/>
        <v>0</v>
      </c>
      <c r="H1285" s="89">
        <f t="shared" si="136"/>
        <v>7060.1142622416983</v>
      </c>
      <c r="I1285" s="89">
        <f t="shared" si="135"/>
        <v>0</v>
      </c>
      <c r="J1285" s="89">
        <f t="shared" si="137"/>
        <v>0</v>
      </c>
      <c r="K1285" s="87">
        <f t="shared" si="138"/>
        <v>1</v>
      </c>
      <c r="L1285" s="47">
        <f t="shared" si="139"/>
        <v>0</v>
      </c>
      <c r="M1285" s="82"/>
      <c r="N1285" s="46"/>
      <c r="O1285" s="16"/>
      <c r="S1285" s="12"/>
    </row>
    <row r="1286" spans="1:19">
      <c r="A1286" s="87">
        <v>1247</v>
      </c>
      <c r="B1286" s="87">
        <v>47</v>
      </c>
      <c r="C1286" s="87">
        <v>2003</v>
      </c>
      <c r="D1286" s="88">
        <v>0.02</v>
      </c>
      <c r="E1286" s="88">
        <v>0.17237681084779768</v>
      </c>
      <c r="F1286" s="89">
        <f t="shared" si="133"/>
        <v>543.08571248013061</v>
      </c>
      <c r="G1286" s="89">
        <f t="shared" si="134"/>
        <v>0</v>
      </c>
      <c r="H1286" s="89">
        <f t="shared" si="136"/>
        <v>543.08571248013061</v>
      </c>
      <c r="I1286" s="89">
        <f t="shared" si="135"/>
        <v>0</v>
      </c>
      <c r="J1286" s="89">
        <f t="shared" si="137"/>
        <v>0</v>
      </c>
      <c r="K1286" s="87">
        <f t="shared" si="138"/>
        <v>1</v>
      </c>
      <c r="L1286" s="47">
        <f t="shared" si="139"/>
        <v>0</v>
      </c>
      <c r="M1286" s="82"/>
      <c r="N1286" s="46"/>
      <c r="O1286" s="16"/>
      <c r="S1286" s="12"/>
    </row>
    <row r="1287" spans="1:19">
      <c r="A1287" s="87">
        <v>1248</v>
      </c>
      <c r="B1287" s="87">
        <v>48</v>
      </c>
      <c r="C1287" s="87">
        <v>2003</v>
      </c>
      <c r="D1287" s="88">
        <v>0</v>
      </c>
      <c r="E1287" s="88">
        <v>0</v>
      </c>
      <c r="F1287" s="89">
        <f t="shared" si="133"/>
        <v>0</v>
      </c>
      <c r="G1287" s="89">
        <f t="shared" si="134"/>
        <v>0</v>
      </c>
      <c r="H1287" s="89">
        <f t="shared" si="136"/>
        <v>0</v>
      </c>
      <c r="I1287" s="89">
        <f t="shared" si="135"/>
        <v>0</v>
      </c>
      <c r="J1287" s="89">
        <f t="shared" si="137"/>
        <v>0</v>
      </c>
      <c r="K1287" s="87">
        <f t="shared" si="138"/>
        <v>1</v>
      </c>
      <c r="L1287" s="47">
        <f t="shared" si="139"/>
        <v>0</v>
      </c>
      <c r="M1287" s="82"/>
      <c r="N1287" s="46"/>
      <c r="O1287" s="16"/>
      <c r="S1287" s="12"/>
    </row>
    <row r="1288" spans="1:19">
      <c r="A1288" s="87">
        <v>1249</v>
      </c>
      <c r="B1288" s="87">
        <v>49</v>
      </c>
      <c r="C1288" s="87">
        <v>2003</v>
      </c>
      <c r="D1288" s="88">
        <v>0</v>
      </c>
      <c r="E1288" s="88">
        <v>0</v>
      </c>
      <c r="F1288" s="89">
        <f t="shared" si="133"/>
        <v>0</v>
      </c>
      <c r="G1288" s="89">
        <f t="shared" si="134"/>
        <v>0</v>
      </c>
      <c r="H1288" s="89">
        <f t="shared" si="136"/>
        <v>0</v>
      </c>
      <c r="I1288" s="89">
        <f t="shared" si="135"/>
        <v>0</v>
      </c>
      <c r="J1288" s="89">
        <f t="shared" si="137"/>
        <v>0</v>
      </c>
      <c r="K1288" s="87">
        <f t="shared" si="138"/>
        <v>1</v>
      </c>
      <c r="L1288" s="47">
        <f t="shared" si="139"/>
        <v>0</v>
      </c>
      <c r="M1288" s="82"/>
      <c r="N1288" s="46"/>
      <c r="O1288" s="16"/>
      <c r="S1288" s="12"/>
    </row>
    <row r="1289" spans="1:19">
      <c r="A1289" s="87">
        <v>1250</v>
      </c>
      <c r="B1289" s="87">
        <v>50</v>
      </c>
      <c r="C1289" s="87">
        <v>2003</v>
      </c>
      <c r="D1289" s="88">
        <v>0</v>
      </c>
      <c r="E1289" s="88">
        <v>0</v>
      </c>
      <c r="F1289" s="89">
        <f t="shared" si="133"/>
        <v>0</v>
      </c>
      <c r="G1289" s="89">
        <f t="shared" si="134"/>
        <v>0</v>
      </c>
      <c r="H1289" s="89">
        <f t="shared" si="136"/>
        <v>0</v>
      </c>
      <c r="I1289" s="89">
        <f t="shared" si="135"/>
        <v>0</v>
      </c>
      <c r="J1289" s="89">
        <f t="shared" si="137"/>
        <v>0</v>
      </c>
      <c r="K1289" s="87">
        <f t="shared" si="138"/>
        <v>1</v>
      </c>
      <c r="L1289" s="47">
        <f t="shared" si="139"/>
        <v>0</v>
      </c>
      <c r="M1289" s="82"/>
      <c r="N1289" s="46"/>
      <c r="O1289" s="16"/>
      <c r="S1289" s="12"/>
    </row>
    <row r="1290" spans="1:19">
      <c r="A1290" s="87">
        <v>1251</v>
      </c>
      <c r="B1290" s="87">
        <v>51</v>
      </c>
      <c r="C1290" s="87">
        <v>2003</v>
      </c>
      <c r="D1290" s="88">
        <v>0</v>
      </c>
      <c r="E1290" s="88">
        <v>0</v>
      </c>
      <c r="F1290" s="89">
        <f t="shared" si="133"/>
        <v>0</v>
      </c>
      <c r="G1290" s="89">
        <f t="shared" si="134"/>
        <v>0</v>
      </c>
      <c r="H1290" s="89">
        <f t="shared" si="136"/>
        <v>0</v>
      </c>
      <c r="I1290" s="89">
        <f t="shared" si="135"/>
        <v>0</v>
      </c>
      <c r="J1290" s="89">
        <f t="shared" si="137"/>
        <v>0</v>
      </c>
      <c r="K1290" s="87">
        <f t="shared" si="138"/>
        <v>1</v>
      </c>
      <c r="L1290" s="47">
        <f t="shared" si="139"/>
        <v>0</v>
      </c>
      <c r="M1290" s="82"/>
      <c r="N1290" s="46"/>
      <c r="O1290" s="16"/>
      <c r="S1290" s="12"/>
    </row>
    <row r="1291" spans="1:19">
      <c r="A1291" s="87">
        <v>1252</v>
      </c>
      <c r="B1291" s="87">
        <v>52</v>
      </c>
      <c r="C1291" s="87">
        <v>2003</v>
      </c>
      <c r="D1291" s="88">
        <v>0</v>
      </c>
      <c r="E1291" s="88">
        <v>0</v>
      </c>
      <c r="F1291" s="89">
        <f t="shared" si="133"/>
        <v>0</v>
      </c>
      <c r="G1291" s="89">
        <f t="shared" si="134"/>
        <v>0</v>
      </c>
      <c r="H1291" s="89">
        <f t="shared" si="136"/>
        <v>0</v>
      </c>
      <c r="I1291" s="89">
        <f t="shared" si="135"/>
        <v>0</v>
      </c>
      <c r="J1291" s="89">
        <f t="shared" si="137"/>
        <v>0</v>
      </c>
      <c r="K1291" s="87">
        <f t="shared" si="138"/>
        <v>1</v>
      </c>
      <c r="L1291" s="47">
        <f t="shared" si="139"/>
        <v>0</v>
      </c>
      <c r="M1291" s="82"/>
      <c r="N1291" s="46"/>
      <c r="O1291" s="16"/>
      <c r="S1291" s="12"/>
    </row>
    <row r="1292" spans="1:19">
      <c r="A1292" s="87">
        <v>1253</v>
      </c>
      <c r="B1292" s="87">
        <v>1</v>
      </c>
      <c r="C1292" s="87">
        <v>2004</v>
      </c>
      <c r="D1292" s="88">
        <v>0</v>
      </c>
      <c r="E1292" s="88">
        <v>0</v>
      </c>
      <c r="F1292" s="89">
        <f t="shared" si="133"/>
        <v>0</v>
      </c>
      <c r="G1292" s="89">
        <f t="shared" si="134"/>
        <v>0</v>
      </c>
      <c r="H1292" s="89">
        <f t="shared" si="136"/>
        <v>0</v>
      </c>
      <c r="I1292" s="89">
        <f t="shared" si="135"/>
        <v>0</v>
      </c>
      <c r="J1292" s="89">
        <f t="shared" si="137"/>
        <v>0</v>
      </c>
      <c r="K1292" s="87">
        <f t="shared" si="138"/>
        <v>1</v>
      </c>
      <c r="L1292" s="47">
        <f t="shared" si="139"/>
        <v>0</v>
      </c>
      <c r="M1292" s="82"/>
      <c r="N1292" s="46"/>
      <c r="O1292" s="16"/>
      <c r="S1292" s="12"/>
    </row>
    <row r="1293" spans="1:19">
      <c r="A1293" s="87">
        <v>1254</v>
      </c>
      <c r="B1293" s="87">
        <v>2</v>
      </c>
      <c r="C1293" s="87">
        <v>2004</v>
      </c>
      <c r="D1293" s="88">
        <v>0</v>
      </c>
      <c r="E1293" s="88">
        <v>0</v>
      </c>
      <c r="F1293" s="89">
        <f t="shared" si="133"/>
        <v>0</v>
      </c>
      <c r="G1293" s="89">
        <f t="shared" si="134"/>
        <v>0</v>
      </c>
      <c r="H1293" s="89">
        <f t="shared" si="136"/>
        <v>0</v>
      </c>
      <c r="I1293" s="89">
        <f t="shared" si="135"/>
        <v>0</v>
      </c>
      <c r="J1293" s="89">
        <f t="shared" si="137"/>
        <v>0</v>
      </c>
      <c r="K1293" s="87">
        <f t="shared" si="138"/>
        <v>1</v>
      </c>
      <c r="L1293" s="47">
        <f t="shared" si="139"/>
        <v>0</v>
      </c>
      <c r="M1293" s="82"/>
      <c r="N1293" s="46"/>
      <c r="O1293" s="16"/>
      <c r="S1293" s="12"/>
    </row>
    <row r="1294" spans="1:19">
      <c r="A1294" s="87">
        <v>1255</v>
      </c>
      <c r="B1294" s="87">
        <v>3</v>
      </c>
      <c r="C1294" s="87">
        <v>2004</v>
      </c>
      <c r="D1294" s="88">
        <v>0</v>
      </c>
      <c r="E1294" s="88">
        <v>0</v>
      </c>
      <c r="F1294" s="89">
        <f t="shared" si="133"/>
        <v>0</v>
      </c>
      <c r="G1294" s="89">
        <f t="shared" si="134"/>
        <v>0</v>
      </c>
      <c r="H1294" s="89">
        <f t="shared" si="136"/>
        <v>0</v>
      </c>
      <c r="I1294" s="89">
        <f t="shared" si="135"/>
        <v>0</v>
      </c>
      <c r="J1294" s="89">
        <f t="shared" si="137"/>
        <v>0</v>
      </c>
      <c r="K1294" s="87">
        <f t="shared" si="138"/>
        <v>1</v>
      </c>
      <c r="L1294" s="47">
        <f t="shared" si="139"/>
        <v>0</v>
      </c>
      <c r="M1294" s="82"/>
      <c r="N1294" s="46"/>
      <c r="O1294" s="16"/>
      <c r="S1294" s="12"/>
    </row>
    <row r="1295" spans="1:19">
      <c r="A1295" s="87">
        <v>1256</v>
      </c>
      <c r="B1295" s="87">
        <v>4</v>
      </c>
      <c r="C1295" s="87">
        <v>2004</v>
      </c>
      <c r="D1295" s="88">
        <v>0</v>
      </c>
      <c r="E1295" s="88">
        <v>0</v>
      </c>
      <c r="F1295" s="89">
        <f t="shared" si="133"/>
        <v>0</v>
      </c>
      <c r="G1295" s="89">
        <f t="shared" si="134"/>
        <v>0</v>
      </c>
      <c r="H1295" s="89">
        <f t="shared" si="136"/>
        <v>0</v>
      </c>
      <c r="I1295" s="89">
        <f t="shared" si="135"/>
        <v>0</v>
      </c>
      <c r="J1295" s="89">
        <f t="shared" si="137"/>
        <v>0</v>
      </c>
      <c r="K1295" s="87">
        <f t="shared" si="138"/>
        <v>1</v>
      </c>
      <c r="L1295" s="47">
        <f t="shared" si="139"/>
        <v>0</v>
      </c>
      <c r="M1295" s="82"/>
      <c r="N1295" s="46"/>
      <c r="O1295" s="16"/>
      <c r="S1295" s="12"/>
    </row>
    <row r="1296" spans="1:19">
      <c r="A1296" s="87">
        <v>1257</v>
      </c>
      <c r="B1296" s="87">
        <v>5</v>
      </c>
      <c r="C1296" s="87">
        <v>2004</v>
      </c>
      <c r="D1296" s="88">
        <v>0</v>
      </c>
      <c r="E1296" s="88">
        <v>0</v>
      </c>
      <c r="F1296" s="89">
        <f t="shared" si="133"/>
        <v>0</v>
      </c>
      <c r="G1296" s="89">
        <f t="shared" si="134"/>
        <v>0</v>
      </c>
      <c r="H1296" s="89">
        <f t="shared" si="136"/>
        <v>0</v>
      </c>
      <c r="I1296" s="89">
        <f t="shared" si="135"/>
        <v>0</v>
      </c>
      <c r="J1296" s="89">
        <f t="shared" si="137"/>
        <v>0</v>
      </c>
      <c r="K1296" s="87">
        <f t="shared" si="138"/>
        <v>1</v>
      </c>
      <c r="L1296" s="47">
        <f t="shared" si="139"/>
        <v>0</v>
      </c>
      <c r="M1296" s="82"/>
      <c r="N1296" s="46"/>
      <c r="O1296" s="16"/>
      <c r="S1296" s="12"/>
    </row>
    <row r="1297" spans="1:19">
      <c r="A1297" s="87">
        <v>1258</v>
      </c>
      <c r="B1297" s="87">
        <v>6</v>
      </c>
      <c r="C1297" s="87">
        <v>2004</v>
      </c>
      <c r="D1297" s="88">
        <v>0</v>
      </c>
      <c r="E1297" s="88">
        <v>0</v>
      </c>
      <c r="F1297" s="89">
        <f t="shared" si="133"/>
        <v>0</v>
      </c>
      <c r="G1297" s="89">
        <f t="shared" si="134"/>
        <v>0</v>
      </c>
      <c r="H1297" s="89">
        <f t="shared" si="136"/>
        <v>0</v>
      </c>
      <c r="I1297" s="89">
        <f t="shared" si="135"/>
        <v>0</v>
      </c>
      <c r="J1297" s="89">
        <f t="shared" si="137"/>
        <v>0</v>
      </c>
      <c r="K1297" s="87">
        <f t="shared" si="138"/>
        <v>1</v>
      </c>
      <c r="L1297" s="47">
        <f t="shared" si="139"/>
        <v>0</v>
      </c>
      <c r="M1297" s="82"/>
      <c r="N1297" s="46"/>
      <c r="O1297" s="16"/>
      <c r="S1297" s="12"/>
    </row>
    <row r="1298" spans="1:19">
      <c r="A1298" s="87">
        <v>1259</v>
      </c>
      <c r="B1298" s="87">
        <v>7</v>
      </c>
      <c r="C1298" s="87">
        <v>2004</v>
      </c>
      <c r="D1298" s="88">
        <v>0</v>
      </c>
      <c r="E1298" s="88">
        <v>0</v>
      </c>
      <c r="F1298" s="89">
        <f t="shared" si="133"/>
        <v>0</v>
      </c>
      <c r="G1298" s="89">
        <f t="shared" si="134"/>
        <v>0</v>
      </c>
      <c r="H1298" s="89">
        <f t="shared" si="136"/>
        <v>0</v>
      </c>
      <c r="I1298" s="89">
        <f t="shared" si="135"/>
        <v>0</v>
      </c>
      <c r="J1298" s="89">
        <f t="shared" si="137"/>
        <v>0</v>
      </c>
      <c r="K1298" s="87">
        <f t="shared" si="138"/>
        <v>1</v>
      </c>
      <c r="L1298" s="47">
        <f t="shared" si="139"/>
        <v>0</v>
      </c>
      <c r="M1298" s="82"/>
      <c r="N1298" s="46"/>
      <c r="O1298" s="16"/>
      <c r="S1298" s="12"/>
    </row>
    <row r="1299" spans="1:19">
      <c r="A1299" s="87">
        <v>1260</v>
      </c>
      <c r="B1299" s="87">
        <v>8</v>
      </c>
      <c r="C1299" s="87">
        <v>2004</v>
      </c>
      <c r="D1299" s="88">
        <v>0</v>
      </c>
      <c r="E1299" s="88">
        <v>0</v>
      </c>
      <c r="F1299" s="89">
        <f t="shared" si="133"/>
        <v>0</v>
      </c>
      <c r="G1299" s="89">
        <f t="shared" si="134"/>
        <v>0</v>
      </c>
      <c r="H1299" s="89">
        <f t="shared" si="136"/>
        <v>0</v>
      </c>
      <c r="I1299" s="89">
        <f t="shared" si="135"/>
        <v>0</v>
      </c>
      <c r="J1299" s="89">
        <f t="shared" si="137"/>
        <v>0</v>
      </c>
      <c r="K1299" s="87">
        <f t="shared" si="138"/>
        <v>1</v>
      </c>
      <c r="L1299" s="47">
        <f t="shared" si="139"/>
        <v>0</v>
      </c>
      <c r="M1299" s="82"/>
      <c r="N1299" s="46"/>
      <c r="O1299" s="16"/>
      <c r="S1299" s="12"/>
    </row>
    <row r="1300" spans="1:19">
      <c r="A1300" s="87">
        <v>1261</v>
      </c>
      <c r="B1300" s="87">
        <v>9</v>
      </c>
      <c r="C1300" s="87">
        <v>2004</v>
      </c>
      <c r="D1300" s="88">
        <v>0</v>
      </c>
      <c r="E1300" s="88">
        <v>0</v>
      </c>
      <c r="F1300" s="89">
        <f t="shared" si="133"/>
        <v>0</v>
      </c>
      <c r="G1300" s="89">
        <f t="shared" si="134"/>
        <v>0</v>
      </c>
      <c r="H1300" s="89">
        <f t="shared" si="136"/>
        <v>0</v>
      </c>
      <c r="I1300" s="89">
        <f t="shared" si="135"/>
        <v>0</v>
      </c>
      <c r="J1300" s="89">
        <f t="shared" si="137"/>
        <v>0</v>
      </c>
      <c r="K1300" s="87">
        <f t="shared" si="138"/>
        <v>1</v>
      </c>
      <c r="L1300" s="47">
        <f t="shared" si="139"/>
        <v>0</v>
      </c>
      <c r="M1300" s="82"/>
      <c r="N1300" s="46"/>
      <c r="O1300" s="16"/>
      <c r="S1300" s="12"/>
    </row>
    <row r="1301" spans="1:19">
      <c r="A1301" s="87">
        <v>1262</v>
      </c>
      <c r="B1301" s="87">
        <v>10</v>
      </c>
      <c r="C1301" s="87">
        <v>2004</v>
      </c>
      <c r="D1301" s="88">
        <v>0</v>
      </c>
      <c r="E1301" s="88">
        <v>0</v>
      </c>
      <c r="F1301" s="89">
        <f t="shared" si="133"/>
        <v>0</v>
      </c>
      <c r="G1301" s="89">
        <f t="shared" si="134"/>
        <v>0</v>
      </c>
      <c r="H1301" s="89">
        <f t="shared" si="136"/>
        <v>0</v>
      </c>
      <c r="I1301" s="89">
        <f t="shared" si="135"/>
        <v>0</v>
      </c>
      <c r="J1301" s="89">
        <f t="shared" si="137"/>
        <v>0</v>
      </c>
      <c r="K1301" s="87">
        <f t="shared" si="138"/>
        <v>1</v>
      </c>
      <c r="L1301" s="47">
        <f t="shared" si="139"/>
        <v>0</v>
      </c>
      <c r="M1301" s="82"/>
      <c r="N1301" s="46"/>
      <c r="O1301" s="16"/>
      <c r="S1301" s="12"/>
    </row>
    <row r="1302" spans="1:19">
      <c r="A1302" s="87">
        <v>1263</v>
      </c>
      <c r="B1302" s="87">
        <v>11</v>
      </c>
      <c r="C1302" s="87">
        <v>2004</v>
      </c>
      <c r="D1302" s="88">
        <v>0.155</v>
      </c>
      <c r="E1302" s="88">
        <v>0.12449409436120501</v>
      </c>
      <c r="F1302" s="89">
        <f t="shared" si="133"/>
        <v>4208.9142717210116</v>
      </c>
      <c r="G1302" s="89">
        <f t="shared" si="134"/>
        <v>0</v>
      </c>
      <c r="H1302" s="89">
        <f t="shared" si="136"/>
        <v>4208.9142717210116</v>
      </c>
      <c r="I1302" s="89">
        <f t="shared" si="135"/>
        <v>0</v>
      </c>
      <c r="J1302" s="89">
        <f t="shared" si="137"/>
        <v>0</v>
      </c>
      <c r="K1302" s="87">
        <f t="shared" si="138"/>
        <v>1</v>
      </c>
      <c r="L1302" s="47">
        <f t="shared" si="139"/>
        <v>0</v>
      </c>
      <c r="M1302" s="82"/>
      <c r="N1302" s="46"/>
      <c r="O1302" s="16"/>
      <c r="S1302" s="12"/>
    </row>
    <row r="1303" spans="1:19">
      <c r="A1303" s="87">
        <v>1264</v>
      </c>
      <c r="B1303" s="87">
        <v>12</v>
      </c>
      <c r="C1303" s="87">
        <v>2004</v>
      </c>
      <c r="D1303" s="88">
        <v>0.16000000000000003</v>
      </c>
      <c r="E1303" s="88">
        <v>0.37705373977288548</v>
      </c>
      <c r="F1303" s="89">
        <f t="shared" si="133"/>
        <v>4344.6856998410449</v>
      </c>
      <c r="G1303" s="89">
        <f t="shared" si="134"/>
        <v>0</v>
      </c>
      <c r="H1303" s="89">
        <f t="shared" si="136"/>
        <v>4344.6856998410449</v>
      </c>
      <c r="I1303" s="89">
        <f t="shared" si="135"/>
        <v>0</v>
      </c>
      <c r="J1303" s="89">
        <f t="shared" si="137"/>
        <v>0</v>
      </c>
      <c r="K1303" s="87">
        <f t="shared" si="138"/>
        <v>1</v>
      </c>
      <c r="L1303" s="47">
        <f t="shared" si="139"/>
        <v>0</v>
      </c>
      <c r="M1303" s="82"/>
      <c r="N1303" s="46"/>
      <c r="O1303" s="16"/>
      <c r="S1303" s="12"/>
    </row>
    <row r="1304" spans="1:19">
      <c r="A1304" s="87">
        <v>1265</v>
      </c>
      <c r="B1304" s="87">
        <v>13</v>
      </c>
      <c r="C1304" s="87">
        <v>2004</v>
      </c>
      <c r="D1304" s="88">
        <v>0.92999999999999994</v>
      </c>
      <c r="E1304" s="88">
        <v>0.60575535371283817</v>
      </c>
      <c r="F1304" s="89">
        <f t="shared" si="133"/>
        <v>25253.485630326071</v>
      </c>
      <c r="G1304" s="89">
        <f t="shared" si="134"/>
        <v>2000</v>
      </c>
      <c r="H1304" s="89">
        <f t="shared" si="136"/>
        <v>23253.485630326071</v>
      </c>
      <c r="I1304" s="89">
        <f t="shared" si="135"/>
        <v>0</v>
      </c>
      <c r="J1304" s="89">
        <f t="shared" si="137"/>
        <v>6000</v>
      </c>
      <c r="K1304" s="87">
        <f t="shared" si="138"/>
        <v>0</v>
      </c>
      <c r="L1304" s="47">
        <f t="shared" si="139"/>
        <v>1</v>
      </c>
      <c r="M1304" s="82"/>
      <c r="N1304" s="46"/>
      <c r="O1304" s="16"/>
      <c r="S1304" s="12"/>
    </row>
    <row r="1305" spans="1:19">
      <c r="A1305" s="87">
        <v>1266</v>
      </c>
      <c r="B1305" s="87">
        <v>14</v>
      </c>
      <c r="C1305" s="87">
        <v>2004</v>
      </c>
      <c r="D1305" s="88">
        <v>2.5000000000000001E-2</v>
      </c>
      <c r="E1305" s="88">
        <v>0.62237677101871902</v>
      </c>
      <c r="F1305" s="89">
        <f t="shared" si="133"/>
        <v>678.85714060016323</v>
      </c>
      <c r="G1305" s="89">
        <f t="shared" si="134"/>
        <v>2000</v>
      </c>
      <c r="H1305" s="89">
        <f t="shared" si="136"/>
        <v>-1321.1428593998367</v>
      </c>
      <c r="I1305" s="89">
        <f t="shared" si="135"/>
        <v>1321.1428593998367</v>
      </c>
      <c r="J1305" s="89">
        <f t="shared" si="137"/>
        <v>4678.8571406001629</v>
      </c>
      <c r="K1305" s="87">
        <f t="shared" si="138"/>
        <v>0</v>
      </c>
      <c r="L1305" s="47">
        <f t="shared" si="139"/>
        <v>1</v>
      </c>
      <c r="M1305" s="82"/>
      <c r="N1305" s="46"/>
      <c r="O1305" s="16"/>
      <c r="S1305" s="12"/>
    </row>
    <row r="1306" spans="1:19">
      <c r="A1306" s="87">
        <v>1267</v>
      </c>
      <c r="B1306" s="87">
        <v>15</v>
      </c>
      <c r="C1306" s="87">
        <v>2004</v>
      </c>
      <c r="D1306" s="88">
        <v>0.02</v>
      </c>
      <c r="E1306" s="88">
        <v>0.72990511736573305</v>
      </c>
      <c r="F1306" s="89">
        <f t="shared" si="133"/>
        <v>543.08571248013061</v>
      </c>
      <c r="G1306" s="89">
        <f t="shared" si="134"/>
        <v>2000</v>
      </c>
      <c r="H1306" s="89">
        <f t="shared" si="136"/>
        <v>-1456.9142875198695</v>
      </c>
      <c r="I1306" s="89">
        <f t="shared" si="135"/>
        <v>2778.0571469197062</v>
      </c>
      <c r="J1306" s="89">
        <f t="shared" si="137"/>
        <v>3221.9428530802934</v>
      </c>
      <c r="K1306" s="87">
        <f t="shared" si="138"/>
        <v>0</v>
      </c>
      <c r="L1306" s="47">
        <f t="shared" si="139"/>
        <v>1</v>
      </c>
      <c r="M1306" s="82"/>
      <c r="N1306" s="46"/>
      <c r="O1306" s="16"/>
      <c r="S1306" s="12"/>
    </row>
    <row r="1307" spans="1:19">
      <c r="A1307" s="87">
        <v>1268</v>
      </c>
      <c r="B1307" s="87">
        <v>16</v>
      </c>
      <c r="C1307" s="87">
        <v>2004</v>
      </c>
      <c r="D1307" s="88">
        <v>0.01</v>
      </c>
      <c r="E1307" s="88">
        <v>0.90477283372280093</v>
      </c>
      <c r="F1307" s="89">
        <f t="shared" si="133"/>
        <v>271.5428562400653</v>
      </c>
      <c r="G1307" s="89">
        <f t="shared" si="134"/>
        <v>2000</v>
      </c>
      <c r="H1307" s="89">
        <f t="shared" si="136"/>
        <v>-1728.4571437599348</v>
      </c>
      <c r="I1307" s="89">
        <f t="shared" si="135"/>
        <v>4506.5142906796409</v>
      </c>
      <c r="J1307" s="89">
        <f t="shared" si="137"/>
        <v>1493.4857093203586</v>
      </c>
      <c r="K1307" s="87">
        <f t="shared" si="138"/>
        <v>0</v>
      </c>
      <c r="L1307" s="47">
        <f t="shared" si="139"/>
        <v>1</v>
      </c>
      <c r="M1307" s="82"/>
      <c r="N1307" s="46"/>
      <c r="O1307" s="16"/>
      <c r="S1307" s="12"/>
    </row>
    <row r="1308" spans="1:19">
      <c r="A1308" s="87">
        <v>1269</v>
      </c>
      <c r="B1308" s="87">
        <v>17</v>
      </c>
      <c r="C1308" s="87">
        <v>2004</v>
      </c>
      <c r="D1308" s="88">
        <v>1.81</v>
      </c>
      <c r="E1308" s="88">
        <v>0.88069055028279797</v>
      </c>
      <c r="F1308" s="89">
        <f t="shared" si="133"/>
        <v>49149.25697945182</v>
      </c>
      <c r="G1308" s="89">
        <f t="shared" si="134"/>
        <v>2000</v>
      </c>
      <c r="H1308" s="89">
        <f t="shared" si="136"/>
        <v>47149.25697945182</v>
      </c>
      <c r="I1308" s="89">
        <f t="shared" si="135"/>
        <v>0</v>
      </c>
      <c r="J1308" s="89">
        <f t="shared" si="137"/>
        <v>6000</v>
      </c>
      <c r="K1308" s="87">
        <f t="shared" si="138"/>
        <v>0</v>
      </c>
      <c r="L1308" s="47">
        <f t="shared" si="139"/>
        <v>1</v>
      </c>
      <c r="M1308" s="82"/>
      <c r="N1308" s="46"/>
      <c r="O1308" s="16"/>
      <c r="S1308" s="12"/>
    </row>
    <row r="1309" spans="1:19">
      <c r="A1309" s="87">
        <v>1270</v>
      </c>
      <c r="B1309" s="87">
        <v>18</v>
      </c>
      <c r="C1309" s="87">
        <v>2004</v>
      </c>
      <c r="D1309" s="88">
        <v>0.26</v>
      </c>
      <c r="E1309" s="88">
        <v>1.0404417312222141</v>
      </c>
      <c r="F1309" s="89">
        <f t="shared" si="133"/>
        <v>7060.1142622416983</v>
      </c>
      <c r="G1309" s="89">
        <f t="shared" si="134"/>
        <v>2000</v>
      </c>
      <c r="H1309" s="89">
        <f t="shared" si="136"/>
        <v>5060.1142622416983</v>
      </c>
      <c r="I1309" s="89">
        <f t="shared" si="135"/>
        <v>0</v>
      </c>
      <c r="J1309" s="89">
        <f t="shared" si="137"/>
        <v>6000</v>
      </c>
      <c r="K1309" s="87">
        <f t="shared" si="138"/>
        <v>0</v>
      </c>
      <c r="L1309" s="47">
        <f t="shared" si="139"/>
        <v>1</v>
      </c>
      <c r="M1309" s="82"/>
      <c r="N1309" s="46"/>
      <c r="O1309" s="16"/>
      <c r="S1309" s="12"/>
    </row>
    <row r="1310" spans="1:19">
      <c r="A1310" s="87">
        <v>1271</v>
      </c>
      <c r="B1310" s="87">
        <v>19</v>
      </c>
      <c r="C1310" s="87">
        <v>2004</v>
      </c>
      <c r="D1310" s="88">
        <v>4.9999999999999996E-2</v>
      </c>
      <c r="E1310" s="88">
        <v>1.070301180010655</v>
      </c>
      <c r="F1310" s="89">
        <f t="shared" si="133"/>
        <v>1357.7142812003265</v>
      </c>
      <c r="G1310" s="89">
        <f t="shared" si="134"/>
        <v>2000</v>
      </c>
      <c r="H1310" s="89">
        <f t="shared" si="136"/>
        <v>-642.28571879967353</v>
      </c>
      <c r="I1310" s="89">
        <f t="shared" si="135"/>
        <v>642.28571879967353</v>
      </c>
      <c r="J1310" s="89">
        <f t="shared" si="137"/>
        <v>5357.7142812003267</v>
      </c>
      <c r="K1310" s="87">
        <f t="shared" si="138"/>
        <v>0</v>
      </c>
      <c r="L1310" s="47">
        <f t="shared" si="139"/>
        <v>1</v>
      </c>
      <c r="M1310" s="82"/>
      <c r="N1310" s="46"/>
      <c r="O1310" s="16"/>
      <c r="S1310" s="12"/>
    </row>
    <row r="1311" spans="1:19">
      <c r="A1311" s="87">
        <v>1272</v>
      </c>
      <c r="B1311" s="87">
        <v>20</v>
      </c>
      <c r="C1311" s="87">
        <v>2004</v>
      </c>
      <c r="D1311" s="88">
        <v>1.1499999999999999</v>
      </c>
      <c r="E1311" s="88">
        <v>1.0963031484880701</v>
      </c>
      <c r="F1311" s="89">
        <f t="shared" si="133"/>
        <v>31227.428467607504</v>
      </c>
      <c r="G1311" s="89">
        <f t="shared" si="134"/>
        <v>2000</v>
      </c>
      <c r="H1311" s="89">
        <f t="shared" si="136"/>
        <v>29227.428467607504</v>
      </c>
      <c r="I1311" s="89">
        <f t="shared" si="135"/>
        <v>0</v>
      </c>
      <c r="J1311" s="89">
        <f t="shared" si="137"/>
        <v>6000</v>
      </c>
      <c r="K1311" s="87">
        <f t="shared" si="138"/>
        <v>0</v>
      </c>
      <c r="L1311" s="47">
        <f t="shared" si="139"/>
        <v>1</v>
      </c>
      <c r="M1311" s="82"/>
      <c r="N1311" s="46"/>
      <c r="O1311" s="16"/>
      <c r="S1311" s="12"/>
    </row>
    <row r="1312" spans="1:19">
      <c r="A1312" s="87">
        <v>1273</v>
      </c>
      <c r="B1312" s="87">
        <v>21</v>
      </c>
      <c r="C1312" s="87">
        <v>2004</v>
      </c>
      <c r="D1312" s="88">
        <v>1.46</v>
      </c>
      <c r="E1312" s="88">
        <v>1.0251110225764339</v>
      </c>
      <c r="F1312" s="89">
        <f t="shared" si="133"/>
        <v>39645.257011049536</v>
      </c>
      <c r="G1312" s="89">
        <f t="shared" si="134"/>
        <v>2000</v>
      </c>
      <c r="H1312" s="89">
        <f t="shared" si="136"/>
        <v>37645.257011049536</v>
      </c>
      <c r="I1312" s="89">
        <f t="shared" si="135"/>
        <v>0</v>
      </c>
      <c r="J1312" s="89">
        <f t="shared" si="137"/>
        <v>6000</v>
      </c>
      <c r="K1312" s="87">
        <f t="shared" si="138"/>
        <v>0</v>
      </c>
      <c r="L1312" s="47">
        <f t="shared" si="139"/>
        <v>1</v>
      </c>
      <c r="M1312" s="82"/>
      <c r="N1312" s="46"/>
      <c r="O1312" s="16"/>
      <c r="S1312" s="12"/>
    </row>
    <row r="1313" spans="1:19">
      <c r="A1313" s="87">
        <v>1274</v>
      </c>
      <c r="B1313" s="87">
        <v>22</v>
      </c>
      <c r="C1313" s="87">
        <v>2004</v>
      </c>
      <c r="D1313" s="88">
        <v>3.0049999999999994</v>
      </c>
      <c r="E1313" s="88">
        <v>0.89009448728107987</v>
      </c>
      <c r="F1313" s="89">
        <f t="shared" si="133"/>
        <v>81598.628300139608</v>
      </c>
      <c r="G1313" s="89">
        <f t="shared" si="134"/>
        <v>2000</v>
      </c>
      <c r="H1313" s="89">
        <f t="shared" si="136"/>
        <v>79598.628300139608</v>
      </c>
      <c r="I1313" s="89">
        <f t="shared" si="135"/>
        <v>0</v>
      </c>
      <c r="J1313" s="89">
        <f t="shared" si="137"/>
        <v>6000</v>
      </c>
      <c r="K1313" s="87">
        <f t="shared" si="138"/>
        <v>0</v>
      </c>
      <c r="L1313" s="47">
        <f t="shared" si="139"/>
        <v>1</v>
      </c>
      <c r="M1313" s="82"/>
      <c r="N1313" s="46"/>
      <c r="O1313" s="16"/>
      <c r="S1313" s="12"/>
    </row>
    <row r="1314" spans="1:19">
      <c r="A1314" s="87">
        <v>1275</v>
      </c>
      <c r="B1314" s="87">
        <v>23</v>
      </c>
      <c r="C1314" s="87">
        <v>2004</v>
      </c>
      <c r="D1314" s="88">
        <v>1.3800000000000001</v>
      </c>
      <c r="E1314" s="88">
        <v>1.1581633846454449</v>
      </c>
      <c r="F1314" s="89">
        <f t="shared" si="133"/>
        <v>37472.914161129018</v>
      </c>
      <c r="G1314" s="89">
        <f t="shared" si="134"/>
        <v>2000</v>
      </c>
      <c r="H1314" s="89">
        <f t="shared" si="136"/>
        <v>35472.914161129018</v>
      </c>
      <c r="I1314" s="89">
        <f t="shared" si="135"/>
        <v>0</v>
      </c>
      <c r="J1314" s="89">
        <f t="shared" si="137"/>
        <v>6000</v>
      </c>
      <c r="K1314" s="87">
        <f t="shared" si="138"/>
        <v>0</v>
      </c>
      <c r="L1314" s="47">
        <f t="shared" si="139"/>
        <v>1</v>
      </c>
      <c r="M1314" s="82"/>
      <c r="N1314" s="46"/>
      <c r="O1314" s="16"/>
      <c r="S1314" s="12"/>
    </row>
    <row r="1315" spans="1:19">
      <c r="A1315" s="87">
        <v>1276</v>
      </c>
      <c r="B1315" s="87">
        <v>24</v>
      </c>
      <c r="C1315" s="87">
        <v>2004</v>
      </c>
      <c r="D1315" s="88">
        <v>2.12</v>
      </c>
      <c r="E1315" s="88">
        <v>1.2652271640637989</v>
      </c>
      <c r="F1315" s="89">
        <f t="shared" si="133"/>
        <v>57567.085522893853</v>
      </c>
      <c r="G1315" s="89">
        <f t="shared" si="134"/>
        <v>2000</v>
      </c>
      <c r="H1315" s="89">
        <f t="shared" si="136"/>
        <v>55567.085522893853</v>
      </c>
      <c r="I1315" s="89">
        <f t="shared" si="135"/>
        <v>0</v>
      </c>
      <c r="J1315" s="89">
        <f t="shared" si="137"/>
        <v>6000</v>
      </c>
      <c r="K1315" s="87">
        <f t="shared" si="138"/>
        <v>0</v>
      </c>
      <c r="L1315" s="47">
        <f t="shared" si="139"/>
        <v>1</v>
      </c>
      <c r="M1315" s="82"/>
      <c r="N1315" s="46"/>
      <c r="O1315" s="16"/>
      <c r="S1315" s="12"/>
    </row>
    <row r="1316" spans="1:19">
      <c r="A1316" s="87">
        <v>1277</v>
      </c>
      <c r="B1316" s="87">
        <v>25</v>
      </c>
      <c r="C1316" s="87">
        <v>2004</v>
      </c>
      <c r="D1316" s="88">
        <v>1.4999999999999999E-2</v>
      </c>
      <c r="E1316" s="88">
        <v>1.1702181090425978</v>
      </c>
      <c r="F1316" s="89">
        <f t="shared" si="133"/>
        <v>407.31428436009793</v>
      </c>
      <c r="G1316" s="89">
        <f t="shared" si="134"/>
        <v>2000</v>
      </c>
      <c r="H1316" s="89">
        <f t="shared" si="136"/>
        <v>-1592.6857156399021</v>
      </c>
      <c r="I1316" s="89">
        <f t="shared" si="135"/>
        <v>1592.6857156399021</v>
      </c>
      <c r="J1316" s="89">
        <f t="shared" si="137"/>
        <v>4407.3142843600981</v>
      </c>
      <c r="K1316" s="87">
        <f t="shared" si="138"/>
        <v>0</v>
      </c>
      <c r="L1316" s="47">
        <f t="shared" si="139"/>
        <v>1</v>
      </c>
      <c r="M1316" s="82"/>
      <c r="N1316" s="46"/>
      <c r="O1316" s="16"/>
      <c r="S1316" s="12"/>
    </row>
    <row r="1317" spans="1:19">
      <c r="A1317" s="87">
        <v>1278</v>
      </c>
      <c r="B1317" s="87">
        <v>26</v>
      </c>
      <c r="C1317" s="87">
        <v>2004</v>
      </c>
      <c r="D1317" s="88">
        <v>0.27500000000000002</v>
      </c>
      <c r="E1317" s="88">
        <v>1.2189200774968589</v>
      </c>
      <c r="F1317" s="89">
        <f t="shared" si="133"/>
        <v>7467.4285466017964</v>
      </c>
      <c r="G1317" s="89">
        <f t="shared" si="134"/>
        <v>2000</v>
      </c>
      <c r="H1317" s="89">
        <f t="shared" si="136"/>
        <v>5467.4285466017964</v>
      </c>
      <c r="I1317" s="89">
        <f t="shared" si="135"/>
        <v>0</v>
      </c>
      <c r="J1317" s="89">
        <f t="shared" si="137"/>
        <v>6000</v>
      </c>
      <c r="K1317" s="87">
        <f t="shared" si="138"/>
        <v>0</v>
      </c>
      <c r="L1317" s="47">
        <f t="shared" si="139"/>
        <v>1</v>
      </c>
      <c r="M1317" s="82"/>
      <c r="N1317" s="46"/>
      <c r="O1317" s="16"/>
      <c r="S1317" s="12"/>
    </row>
    <row r="1318" spans="1:19">
      <c r="A1318" s="87">
        <v>1279</v>
      </c>
      <c r="B1318" s="87">
        <v>27</v>
      </c>
      <c r="C1318" s="87">
        <v>2004</v>
      </c>
      <c r="D1318" s="88">
        <v>0.60500000000000009</v>
      </c>
      <c r="E1318" s="88">
        <v>1.4133929119441659</v>
      </c>
      <c r="F1318" s="89">
        <f t="shared" si="133"/>
        <v>16428.342802523952</v>
      </c>
      <c r="G1318" s="89">
        <f t="shared" si="134"/>
        <v>2000</v>
      </c>
      <c r="H1318" s="89">
        <f t="shared" si="136"/>
        <v>14428.342802523952</v>
      </c>
      <c r="I1318" s="89">
        <f t="shared" si="135"/>
        <v>0</v>
      </c>
      <c r="J1318" s="89">
        <f t="shared" si="137"/>
        <v>6000</v>
      </c>
      <c r="K1318" s="87">
        <f t="shared" si="138"/>
        <v>0</v>
      </c>
      <c r="L1318" s="47">
        <f t="shared" si="139"/>
        <v>1</v>
      </c>
      <c r="M1318" s="82"/>
      <c r="N1318" s="46"/>
      <c r="O1318" s="16"/>
      <c r="S1318" s="12"/>
    </row>
    <row r="1319" spans="1:19">
      <c r="A1319" s="87">
        <v>1280</v>
      </c>
      <c r="B1319" s="87">
        <v>28</v>
      </c>
      <c r="C1319" s="87">
        <v>2004</v>
      </c>
      <c r="D1319" s="88">
        <v>0.91</v>
      </c>
      <c r="E1319" s="88">
        <v>1.167855904320598</v>
      </c>
      <c r="F1319" s="89">
        <f t="shared" si="133"/>
        <v>24710.399917845942</v>
      </c>
      <c r="G1319" s="89">
        <f t="shared" si="134"/>
        <v>2000</v>
      </c>
      <c r="H1319" s="89">
        <f t="shared" si="136"/>
        <v>22710.399917845942</v>
      </c>
      <c r="I1319" s="89">
        <f t="shared" si="135"/>
        <v>0</v>
      </c>
      <c r="J1319" s="89">
        <f t="shared" si="137"/>
        <v>6000</v>
      </c>
      <c r="K1319" s="87">
        <f t="shared" si="138"/>
        <v>0</v>
      </c>
      <c r="L1319" s="47">
        <f t="shared" si="139"/>
        <v>1</v>
      </c>
      <c r="M1319" s="82"/>
      <c r="N1319" s="46"/>
      <c r="O1319" s="16"/>
      <c r="S1319" s="12"/>
    </row>
    <row r="1320" spans="1:19">
      <c r="A1320" s="87">
        <v>1281</v>
      </c>
      <c r="B1320" s="87">
        <v>29</v>
      </c>
      <c r="C1320" s="87">
        <v>2004</v>
      </c>
      <c r="D1320" s="88">
        <v>0.95</v>
      </c>
      <c r="E1320" s="88">
        <v>1.2847216522328908</v>
      </c>
      <c r="F1320" s="89">
        <f t="shared" ref="F1320:F1383" si="140">D1320*$F$10*43560/12/0.133680556</f>
        <v>25796.571342806204</v>
      </c>
      <c r="G1320" s="89">
        <f t="shared" ref="G1320:G1383" si="141">IF(AND(B1320&gt;=$F$11,B1320&lt;=$G$11),$F$14,0)</f>
        <v>2000</v>
      </c>
      <c r="H1320" s="89">
        <f t="shared" si="136"/>
        <v>23796.571342806204</v>
      </c>
      <c r="I1320" s="89">
        <f t="shared" ref="I1320:I1383" si="142">IF(B1320&gt;43,0,IF(AND(H1320&gt;=0,(I1319-H1320)&lt;=0),0,IF(H1320&lt;=0,ABS(H1320)+I1319,I1319-H1320)))</f>
        <v>0</v>
      </c>
      <c r="J1320" s="89">
        <f t="shared" si="137"/>
        <v>6000</v>
      </c>
      <c r="K1320" s="87">
        <f t="shared" si="138"/>
        <v>0</v>
      </c>
      <c r="L1320" s="47">
        <f t="shared" si="139"/>
        <v>1</v>
      </c>
      <c r="M1320" s="82"/>
      <c r="N1320" s="46"/>
      <c r="O1320" s="16"/>
      <c r="S1320" s="12"/>
    </row>
    <row r="1321" spans="1:19">
      <c r="A1321" s="87">
        <v>1282</v>
      </c>
      <c r="B1321" s="87">
        <v>30</v>
      </c>
      <c r="C1321" s="87">
        <v>2004</v>
      </c>
      <c r="D1321" s="88">
        <v>5.5E-2</v>
      </c>
      <c r="E1321" s="88">
        <v>1.3981523607786088</v>
      </c>
      <c r="F1321" s="89">
        <f t="shared" si="140"/>
        <v>1493.4857093203591</v>
      </c>
      <c r="G1321" s="89">
        <f t="shared" si="141"/>
        <v>2000</v>
      </c>
      <c r="H1321" s="89">
        <f t="shared" ref="H1321:H1384" si="143">F1321-G1321</f>
        <v>-506.51429067964091</v>
      </c>
      <c r="I1321" s="89">
        <f t="shared" si="142"/>
        <v>506.51429067964091</v>
      </c>
      <c r="J1321" s="89">
        <f t="shared" ref="J1321:J1384" si="144">IF(L1321=0,0,IF(J1320+H1321&lt;=0,0,IF(J1320+H1321&gt;=$F$13,$F$13,J1320+H1321)))</f>
        <v>5493.4857093203591</v>
      </c>
      <c r="K1321" s="87">
        <f t="shared" ref="K1321:K1384" si="145">IF(AND(J1321&gt;0,G1321&lt;=$F$13),0,1)</f>
        <v>0</v>
      </c>
      <c r="L1321" s="47">
        <f t="shared" ref="L1321:L1384" si="146">IF(OR(B1321&gt;43,B1321&gt;$G$11,B1321&lt;$F$11),0,1)</f>
        <v>1</v>
      </c>
      <c r="M1321" s="82"/>
      <c r="N1321" s="46"/>
      <c r="O1321" s="16"/>
      <c r="S1321" s="12"/>
    </row>
    <row r="1322" spans="1:19">
      <c r="A1322" s="87">
        <v>1283</v>
      </c>
      <c r="B1322" s="87">
        <v>31</v>
      </c>
      <c r="C1322" s="87">
        <v>2004</v>
      </c>
      <c r="D1322" s="88">
        <v>0.89</v>
      </c>
      <c r="E1322" s="88">
        <v>1.3165649592870252</v>
      </c>
      <c r="F1322" s="89">
        <f t="shared" si="140"/>
        <v>24167.314205365812</v>
      </c>
      <c r="G1322" s="89">
        <f t="shared" si="141"/>
        <v>2000</v>
      </c>
      <c r="H1322" s="89">
        <f t="shared" si="143"/>
        <v>22167.314205365812</v>
      </c>
      <c r="I1322" s="89">
        <f t="shared" si="142"/>
        <v>0</v>
      </c>
      <c r="J1322" s="89">
        <f t="shared" si="144"/>
        <v>6000</v>
      </c>
      <c r="K1322" s="87">
        <f t="shared" si="145"/>
        <v>0</v>
      </c>
      <c r="L1322" s="47">
        <f t="shared" si="146"/>
        <v>1</v>
      </c>
      <c r="M1322" s="82"/>
      <c r="N1322" s="46"/>
      <c r="O1322" s="16"/>
      <c r="S1322" s="12"/>
    </row>
    <row r="1323" spans="1:19">
      <c r="A1323" s="87">
        <v>1284</v>
      </c>
      <c r="B1323" s="87">
        <v>32</v>
      </c>
      <c r="C1323" s="87">
        <v>2004</v>
      </c>
      <c r="D1323" s="88">
        <v>0.255</v>
      </c>
      <c r="E1323" s="88">
        <v>1.1863842507583919</v>
      </c>
      <c r="F1323" s="89">
        <f t="shared" si="140"/>
        <v>6924.3428341216659</v>
      </c>
      <c r="G1323" s="89">
        <f t="shared" si="141"/>
        <v>2000</v>
      </c>
      <c r="H1323" s="89">
        <f t="shared" si="143"/>
        <v>4924.3428341216659</v>
      </c>
      <c r="I1323" s="89">
        <f t="shared" si="142"/>
        <v>0</v>
      </c>
      <c r="J1323" s="89">
        <f t="shared" si="144"/>
        <v>6000</v>
      </c>
      <c r="K1323" s="87">
        <f t="shared" si="145"/>
        <v>0</v>
      </c>
      <c r="L1323" s="47">
        <f t="shared" si="146"/>
        <v>1</v>
      </c>
      <c r="M1323" s="82"/>
      <c r="N1323" s="46"/>
      <c r="O1323" s="16"/>
      <c r="S1323" s="12"/>
    </row>
    <row r="1324" spans="1:19">
      <c r="A1324" s="87">
        <v>1285</v>
      </c>
      <c r="B1324" s="87">
        <v>33</v>
      </c>
      <c r="C1324" s="87">
        <v>2004</v>
      </c>
      <c r="D1324" s="88">
        <v>2.5000000000000001E-2</v>
      </c>
      <c r="E1324" s="88">
        <v>1.0208102351792461</v>
      </c>
      <c r="F1324" s="89">
        <f t="shared" si="140"/>
        <v>678.85714060016323</v>
      </c>
      <c r="G1324" s="89">
        <f t="shared" si="141"/>
        <v>2000</v>
      </c>
      <c r="H1324" s="89">
        <f t="shared" si="143"/>
        <v>-1321.1428593998367</v>
      </c>
      <c r="I1324" s="89">
        <f t="shared" si="142"/>
        <v>1321.1428593998367</v>
      </c>
      <c r="J1324" s="89">
        <f t="shared" si="144"/>
        <v>4678.8571406001629</v>
      </c>
      <c r="K1324" s="87">
        <f t="shared" si="145"/>
        <v>0</v>
      </c>
      <c r="L1324" s="47">
        <f t="shared" si="146"/>
        <v>1</v>
      </c>
      <c r="M1324" s="82"/>
      <c r="N1324" s="46"/>
      <c r="O1324" s="16"/>
      <c r="S1324" s="12"/>
    </row>
    <row r="1325" spans="1:19">
      <c r="A1325" s="87">
        <v>1286</v>
      </c>
      <c r="B1325" s="87">
        <v>34</v>
      </c>
      <c r="C1325" s="87">
        <v>2004</v>
      </c>
      <c r="D1325" s="88">
        <v>0.34500000000000003</v>
      </c>
      <c r="E1325" s="88">
        <v>1.0709153532383751</v>
      </c>
      <c r="F1325" s="89">
        <f t="shared" si="140"/>
        <v>9368.2285402822545</v>
      </c>
      <c r="G1325" s="89">
        <f t="shared" si="141"/>
        <v>2000</v>
      </c>
      <c r="H1325" s="89">
        <f t="shared" si="143"/>
        <v>7368.2285402822545</v>
      </c>
      <c r="I1325" s="89">
        <f t="shared" si="142"/>
        <v>0</v>
      </c>
      <c r="J1325" s="89">
        <f t="shared" si="144"/>
        <v>6000</v>
      </c>
      <c r="K1325" s="87">
        <f t="shared" si="145"/>
        <v>0</v>
      </c>
      <c r="L1325" s="47">
        <f t="shared" si="146"/>
        <v>1</v>
      </c>
      <c r="M1325" s="82"/>
      <c r="N1325" s="46"/>
      <c r="O1325" s="16"/>
      <c r="S1325" s="12"/>
    </row>
    <row r="1326" spans="1:19">
      <c r="A1326" s="87">
        <v>1287</v>
      </c>
      <c r="B1326" s="87">
        <v>35</v>
      </c>
      <c r="C1326" s="87">
        <v>2004</v>
      </c>
      <c r="D1326" s="88">
        <v>0.375</v>
      </c>
      <c r="E1326" s="88">
        <v>1.023988581632697</v>
      </c>
      <c r="F1326" s="89">
        <f t="shared" si="140"/>
        <v>10182.857109002449</v>
      </c>
      <c r="G1326" s="89">
        <f t="shared" si="141"/>
        <v>2000</v>
      </c>
      <c r="H1326" s="89">
        <f t="shared" si="143"/>
        <v>8182.8571090024489</v>
      </c>
      <c r="I1326" s="89">
        <f t="shared" si="142"/>
        <v>0</v>
      </c>
      <c r="J1326" s="89">
        <f t="shared" si="144"/>
        <v>6000</v>
      </c>
      <c r="K1326" s="87">
        <f t="shared" si="145"/>
        <v>0</v>
      </c>
      <c r="L1326" s="47">
        <f t="shared" si="146"/>
        <v>1</v>
      </c>
      <c r="M1326" s="82"/>
      <c r="N1326" s="46"/>
      <c r="O1326" s="16"/>
      <c r="S1326" s="12"/>
    </row>
    <row r="1327" spans="1:19">
      <c r="A1327" s="87">
        <v>1288</v>
      </c>
      <c r="B1327" s="87">
        <v>36</v>
      </c>
      <c r="C1327" s="87">
        <v>2004</v>
      </c>
      <c r="D1327" s="88">
        <v>0.22</v>
      </c>
      <c r="E1327" s="88">
        <v>1.0995314949414698</v>
      </c>
      <c r="F1327" s="89">
        <f t="shared" si="140"/>
        <v>5973.9428372814364</v>
      </c>
      <c r="G1327" s="89">
        <f t="shared" si="141"/>
        <v>2000</v>
      </c>
      <c r="H1327" s="89">
        <f t="shared" si="143"/>
        <v>3973.9428372814364</v>
      </c>
      <c r="I1327" s="89">
        <f t="shared" si="142"/>
        <v>0</v>
      </c>
      <c r="J1327" s="89">
        <f t="shared" si="144"/>
        <v>6000</v>
      </c>
      <c r="K1327" s="87">
        <f t="shared" si="145"/>
        <v>0</v>
      </c>
      <c r="L1327" s="47">
        <f t="shared" si="146"/>
        <v>1</v>
      </c>
      <c r="M1327" s="82"/>
      <c r="N1327" s="46"/>
      <c r="O1327" s="16"/>
      <c r="S1327" s="12"/>
    </row>
    <row r="1328" spans="1:19">
      <c r="A1328" s="87">
        <v>1289</v>
      </c>
      <c r="B1328" s="87">
        <v>37</v>
      </c>
      <c r="C1328" s="87">
        <v>2004</v>
      </c>
      <c r="D1328" s="88">
        <v>1.1200000000000001</v>
      </c>
      <c r="E1328" s="88">
        <v>0.91154921166864489</v>
      </c>
      <c r="F1328" s="89">
        <f t="shared" si="140"/>
        <v>30412.799898887315</v>
      </c>
      <c r="G1328" s="89">
        <f t="shared" si="141"/>
        <v>2000</v>
      </c>
      <c r="H1328" s="89">
        <f t="shared" si="143"/>
        <v>28412.799898887315</v>
      </c>
      <c r="I1328" s="89">
        <f t="shared" si="142"/>
        <v>0</v>
      </c>
      <c r="J1328" s="89">
        <f t="shared" si="144"/>
        <v>6000</v>
      </c>
      <c r="K1328" s="87">
        <f t="shared" si="145"/>
        <v>0</v>
      </c>
      <c r="L1328" s="47">
        <f t="shared" si="146"/>
        <v>1</v>
      </c>
      <c r="M1328" s="82"/>
      <c r="N1328" s="46"/>
      <c r="O1328" s="16"/>
      <c r="S1328" s="12"/>
    </row>
    <row r="1329" spans="1:19">
      <c r="A1329" s="87">
        <v>1290</v>
      </c>
      <c r="B1329" s="87">
        <v>38</v>
      </c>
      <c r="C1329" s="87">
        <v>2004</v>
      </c>
      <c r="D1329" s="88">
        <v>2.645</v>
      </c>
      <c r="E1329" s="88">
        <v>0.82651968419631994</v>
      </c>
      <c r="F1329" s="89">
        <f t="shared" si="140"/>
        <v>71823.085475497268</v>
      </c>
      <c r="G1329" s="89">
        <f t="shared" si="141"/>
        <v>2000</v>
      </c>
      <c r="H1329" s="89">
        <f t="shared" si="143"/>
        <v>69823.085475497268</v>
      </c>
      <c r="I1329" s="89">
        <f t="shared" si="142"/>
        <v>0</v>
      </c>
      <c r="J1329" s="89">
        <f t="shared" si="144"/>
        <v>6000</v>
      </c>
      <c r="K1329" s="87">
        <f t="shared" si="145"/>
        <v>0</v>
      </c>
      <c r="L1329" s="47">
        <f t="shared" si="146"/>
        <v>1</v>
      </c>
      <c r="M1329" s="82"/>
      <c r="N1329" s="46"/>
      <c r="O1329" s="16"/>
      <c r="S1329" s="12"/>
    </row>
    <row r="1330" spans="1:19">
      <c r="A1330" s="87">
        <v>1291</v>
      </c>
      <c r="B1330" s="87">
        <v>39</v>
      </c>
      <c r="C1330" s="87">
        <v>2004</v>
      </c>
      <c r="D1330" s="88">
        <v>0.45500000000000002</v>
      </c>
      <c r="E1330" s="88">
        <v>0.78005157400749692</v>
      </c>
      <c r="F1330" s="89">
        <f t="shared" si="140"/>
        <v>12355.199958922971</v>
      </c>
      <c r="G1330" s="89">
        <f t="shared" si="141"/>
        <v>2000</v>
      </c>
      <c r="H1330" s="89">
        <f t="shared" si="143"/>
        <v>10355.199958922971</v>
      </c>
      <c r="I1330" s="89">
        <f t="shared" si="142"/>
        <v>0</v>
      </c>
      <c r="J1330" s="89">
        <f t="shared" si="144"/>
        <v>6000</v>
      </c>
      <c r="K1330" s="87">
        <f t="shared" si="145"/>
        <v>0</v>
      </c>
      <c r="L1330" s="47">
        <f t="shared" si="146"/>
        <v>1</v>
      </c>
      <c r="M1330" s="82"/>
      <c r="N1330" s="46"/>
      <c r="O1330" s="16"/>
      <c r="S1330" s="12"/>
    </row>
    <row r="1331" spans="1:19">
      <c r="A1331" s="87">
        <v>1292</v>
      </c>
      <c r="B1331" s="87">
        <v>40</v>
      </c>
      <c r="C1331" s="87">
        <v>2004</v>
      </c>
      <c r="D1331" s="88">
        <v>0.38</v>
      </c>
      <c r="E1331" s="88">
        <v>0.70915944809555498</v>
      </c>
      <c r="F1331" s="89">
        <f t="shared" si="140"/>
        <v>10318.62853712248</v>
      </c>
      <c r="G1331" s="89">
        <f t="shared" si="141"/>
        <v>0</v>
      </c>
      <c r="H1331" s="89">
        <f t="shared" si="143"/>
        <v>10318.62853712248</v>
      </c>
      <c r="I1331" s="89">
        <f t="shared" si="142"/>
        <v>0</v>
      </c>
      <c r="J1331" s="89">
        <f t="shared" si="144"/>
        <v>0</v>
      </c>
      <c r="K1331" s="87">
        <f t="shared" si="145"/>
        <v>1</v>
      </c>
      <c r="L1331" s="47">
        <f t="shared" si="146"/>
        <v>0</v>
      </c>
      <c r="M1331" s="82"/>
      <c r="N1331" s="46"/>
      <c r="O1331" s="16"/>
      <c r="S1331" s="12"/>
    </row>
    <row r="1332" spans="1:19">
      <c r="A1332" s="87">
        <v>1293</v>
      </c>
      <c r="B1332" s="87">
        <v>41</v>
      </c>
      <c r="C1332" s="87">
        <v>2004</v>
      </c>
      <c r="D1332" s="88">
        <v>0.28000000000000003</v>
      </c>
      <c r="E1332" s="88">
        <v>0.62219251905040296</v>
      </c>
      <c r="F1332" s="89">
        <f t="shared" si="140"/>
        <v>7603.1999747218288</v>
      </c>
      <c r="G1332" s="89">
        <f t="shared" si="141"/>
        <v>0</v>
      </c>
      <c r="H1332" s="89">
        <f t="shared" si="143"/>
        <v>7603.1999747218288</v>
      </c>
      <c r="I1332" s="89">
        <f t="shared" si="142"/>
        <v>0</v>
      </c>
      <c r="J1332" s="89">
        <f t="shared" si="144"/>
        <v>0</v>
      </c>
      <c r="K1332" s="87">
        <f t="shared" si="145"/>
        <v>1</v>
      </c>
      <c r="L1332" s="47">
        <f t="shared" si="146"/>
        <v>0</v>
      </c>
      <c r="M1332" s="82"/>
      <c r="N1332" s="46"/>
      <c r="O1332" s="16"/>
      <c r="S1332" s="12"/>
    </row>
    <row r="1333" spans="1:19">
      <c r="A1333" s="87">
        <v>1294</v>
      </c>
      <c r="B1333" s="87">
        <v>42</v>
      </c>
      <c r="C1333" s="87">
        <v>2004</v>
      </c>
      <c r="D1333" s="88">
        <v>0.29000000000000004</v>
      </c>
      <c r="E1333" s="88">
        <v>0.37429334607491366</v>
      </c>
      <c r="F1333" s="89">
        <f t="shared" si="140"/>
        <v>7874.7428309618936</v>
      </c>
      <c r="G1333" s="89">
        <f t="shared" si="141"/>
        <v>0</v>
      </c>
      <c r="H1333" s="89">
        <f t="shared" si="143"/>
        <v>7874.7428309618936</v>
      </c>
      <c r="I1333" s="89">
        <f t="shared" si="142"/>
        <v>0</v>
      </c>
      <c r="J1333" s="89">
        <f t="shared" si="144"/>
        <v>0</v>
      </c>
      <c r="K1333" s="87">
        <f t="shared" si="145"/>
        <v>1</v>
      </c>
      <c r="L1333" s="47">
        <f t="shared" si="146"/>
        <v>0</v>
      </c>
      <c r="M1333" s="82"/>
      <c r="N1333" s="46"/>
      <c r="O1333" s="16"/>
      <c r="S1333" s="12"/>
    </row>
    <row r="1334" spans="1:19">
      <c r="A1334" s="87">
        <v>1295</v>
      </c>
      <c r="B1334" s="87">
        <v>43</v>
      </c>
      <c r="C1334" s="87">
        <v>2004</v>
      </c>
      <c r="D1334" s="88">
        <v>0.255</v>
      </c>
      <c r="E1334" s="88">
        <v>0.31135405480052913</v>
      </c>
      <c r="F1334" s="89">
        <f t="shared" si="140"/>
        <v>6924.3428341216659</v>
      </c>
      <c r="G1334" s="89">
        <f t="shared" si="141"/>
        <v>0</v>
      </c>
      <c r="H1334" s="89">
        <f t="shared" si="143"/>
        <v>6924.3428341216659</v>
      </c>
      <c r="I1334" s="89">
        <f t="shared" si="142"/>
        <v>0</v>
      </c>
      <c r="J1334" s="89">
        <f t="shared" si="144"/>
        <v>0</v>
      </c>
      <c r="K1334" s="87">
        <f t="shared" si="145"/>
        <v>1</v>
      </c>
      <c r="L1334" s="47">
        <f t="shared" si="146"/>
        <v>0</v>
      </c>
      <c r="M1334" s="82"/>
      <c r="N1334" s="46"/>
      <c r="O1334" s="16"/>
      <c r="S1334" s="12"/>
    </row>
    <row r="1335" spans="1:19">
      <c r="A1335" s="87">
        <v>1296</v>
      </c>
      <c r="B1335" s="87">
        <v>44</v>
      </c>
      <c r="C1335" s="87">
        <v>2004</v>
      </c>
      <c r="D1335" s="88">
        <v>1.135</v>
      </c>
      <c r="E1335" s="88">
        <v>0.34105976343164662</v>
      </c>
      <c r="F1335" s="89">
        <f t="shared" si="140"/>
        <v>30820.114183247413</v>
      </c>
      <c r="G1335" s="89">
        <f t="shared" si="141"/>
        <v>0</v>
      </c>
      <c r="H1335" s="89">
        <f t="shared" si="143"/>
        <v>30820.114183247413</v>
      </c>
      <c r="I1335" s="89">
        <f t="shared" si="142"/>
        <v>0</v>
      </c>
      <c r="J1335" s="89">
        <f t="shared" si="144"/>
        <v>0</v>
      </c>
      <c r="K1335" s="87">
        <f t="shared" si="145"/>
        <v>1</v>
      </c>
      <c r="L1335" s="47">
        <f t="shared" si="146"/>
        <v>0</v>
      </c>
      <c r="M1335" s="82"/>
      <c r="N1335" s="46"/>
      <c r="O1335" s="16"/>
      <c r="S1335" s="12"/>
    </row>
    <row r="1336" spans="1:19">
      <c r="A1336" s="87">
        <v>1297</v>
      </c>
      <c r="B1336" s="87">
        <v>45</v>
      </c>
      <c r="C1336" s="87">
        <v>2004</v>
      </c>
      <c r="D1336" s="88">
        <v>9.5000000000000001E-2</v>
      </c>
      <c r="E1336" s="88">
        <v>0.27887921231396839</v>
      </c>
      <c r="F1336" s="89">
        <f t="shared" si="140"/>
        <v>2579.6571342806201</v>
      </c>
      <c r="G1336" s="89">
        <f t="shared" si="141"/>
        <v>0</v>
      </c>
      <c r="H1336" s="89">
        <f t="shared" si="143"/>
        <v>2579.6571342806201</v>
      </c>
      <c r="I1336" s="89">
        <f t="shared" si="142"/>
        <v>0</v>
      </c>
      <c r="J1336" s="89">
        <f t="shared" si="144"/>
        <v>0</v>
      </c>
      <c r="K1336" s="87">
        <f t="shared" si="145"/>
        <v>1</v>
      </c>
      <c r="L1336" s="47">
        <f t="shared" si="146"/>
        <v>0</v>
      </c>
      <c r="M1336" s="82"/>
      <c r="N1336" s="46"/>
      <c r="O1336" s="16"/>
      <c r="S1336" s="12"/>
    </row>
    <row r="1337" spans="1:19">
      <c r="A1337" s="87">
        <v>1298</v>
      </c>
      <c r="B1337" s="87">
        <v>46</v>
      </c>
      <c r="C1337" s="87">
        <v>2004</v>
      </c>
      <c r="D1337" s="88">
        <v>0.01</v>
      </c>
      <c r="E1337" s="88">
        <v>0.2485211021087132</v>
      </c>
      <c r="F1337" s="89">
        <f t="shared" si="140"/>
        <v>271.5428562400653</v>
      </c>
      <c r="G1337" s="89">
        <f t="shared" si="141"/>
        <v>0</v>
      </c>
      <c r="H1337" s="89">
        <f t="shared" si="143"/>
        <v>271.5428562400653</v>
      </c>
      <c r="I1337" s="89">
        <f t="shared" si="142"/>
        <v>0</v>
      </c>
      <c r="J1337" s="89">
        <f t="shared" si="144"/>
        <v>0</v>
      </c>
      <c r="K1337" s="87">
        <f t="shared" si="145"/>
        <v>1</v>
      </c>
      <c r="L1337" s="47">
        <f t="shared" si="146"/>
        <v>0</v>
      </c>
      <c r="M1337" s="82"/>
      <c r="N1337" s="46"/>
      <c r="O1337" s="16"/>
      <c r="S1337" s="12"/>
    </row>
    <row r="1338" spans="1:19">
      <c r="A1338" s="87">
        <v>1299</v>
      </c>
      <c r="B1338" s="87">
        <v>47</v>
      </c>
      <c r="C1338" s="87">
        <v>2004</v>
      </c>
      <c r="D1338" s="88">
        <v>0.63500000000000001</v>
      </c>
      <c r="E1338" s="88">
        <v>0.20561149585326841</v>
      </c>
      <c r="F1338" s="89">
        <f t="shared" si="140"/>
        <v>17242.971371244148</v>
      </c>
      <c r="G1338" s="89">
        <f t="shared" si="141"/>
        <v>0</v>
      </c>
      <c r="H1338" s="89">
        <f t="shared" si="143"/>
        <v>17242.971371244148</v>
      </c>
      <c r="I1338" s="89">
        <f t="shared" si="142"/>
        <v>0</v>
      </c>
      <c r="J1338" s="89">
        <f t="shared" si="144"/>
        <v>0</v>
      </c>
      <c r="K1338" s="87">
        <f t="shared" si="145"/>
        <v>1</v>
      </c>
      <c r="L1338" s="47">
        <f t="shared" si="146"/>
        <v>0</v>
      </c>
      <c r="M1338" s="82"/>
      <c r="N1338" s="46"/>
      <c r="O1338" s="16"/>
      <c r="S1338" s="12"/>
    </row>
    <row r="1339" spans="1:19">
      <c r="A1339" s="87">
        <v>1300</v>
      </c>
      <c r="B1339" s="87">
        <v>48</v>
      </c>
      <c r="C1339" s="87">
        <v>2004</v>
      </c>
      <c r="D1339" s="88">
        <v>0</v>
      </c>
      <c r="E1339" s="88">
        <v>2.2766614150006401E-2</v>
      </c>
      <c r="F1339" s="89">
        <f t="shared" si="140"/>
        <v>0</v>
      </c>
      <c r="G1339" s="89">
        <f t="shared" si="141"/>
        <v>0</v>
      </c>
      <c r="H1339" s="89">
        <f t="shared" si="143"/>
        <v>0</v>
      </c>
      <c r="I1339" s="89">
        <f t="shared" si="142"/>
        <v>0</v>
      </c>
      <c r="J1339" s="89">
        <f t="shared" si="144"/>
        <v>0</v>
      </c>
      <c r="K1339" s="87">
        <f t="shared" si="145"/>
        <v>1</v>
      </c>
      <c r="L1339" s="47">
        <f t="shared" si="146"/>
        <v>0</v>
      </c>
      <c r="M1339" s="82"/>
      <c r="N1339" s="46"/>
      <c r="O1339" s="16"/>
      <c r="S1339" s="12"/>
    </row>
    <row r="1340" spans="1:19">
      <c r="A1340" s="87">
        <v>1301</v>
      </c>
      <c r="B1340" s="87">
        <v>49</v>
      </c>
      <c r="C1340" s="87">
        <v>2004</v>
      </c>
      <c r="D1340" s="88">
        <v>0</v>
      </c>
      <c r="E1340" s="88">
        <v>0</v>
      </c>
      <c r="F1340" s="89">
        <f t="shared" si="140"/>
        <v>0</v>
      </c>
      <c r="G1340" s="89">
        <f t="shared" si="141"/>
        <v>0</v>
      </c>
      <c r="H1340" s="89">
        <f t="shared" si="143"/>
        <v>0</v>
      </c>
      <c r="I1340" s="89">
        <f t="shared" si="142"/>
        <v>0</v>
      </c>
      <c r="J1340" s="89">
        <f t="shared" si="144"/>
        <v>0</v>
      </c>
      <c r="K1340" s="87">
        <f t="shared" si="145"/>
        <v>1</v>
      </c>
      <c r="L1340" s="47">
        <f t="shared" si="146"/>
        <v>0</v>
      </c>
      <c r="M1340" s="82"/>
      <c r="N1340" s="46"/>
      <c r="O1340" s="16"/>
      <c r="S1340" s="12"/>
    </row>
    <row r="1341" spans="1:19">
      <c r="A1341" s="87">
        <v>1302</v>
      </c>
      <c r="B1341" s="87">
        <v>50</v>
      </c>
      <c r="C1341" s="87">
        <v>2004</v>
      </c>
      <c r="D1341" s="88">
        <v>0</v>
      </c>
      <c r="E1341" s="88">
        <v>0</v>
      </c>
      <c r="F1341" s="89">
        <f t="shared" si="140"/>
        <v>0</v>
      </c>
      <c r="G1341" s="89">
        <f t="shared" si="141"/>
        <v>0</v>
      </c>
      <c r="H1341" s="89">
        <f t="shared" si="143"/>
        <v>0</v>
      </c>
      <c r="I1341" s="89">
        <f t="shared" si="142"/>
        <v>0</v>
      </c>
      <c r="J1341" s="89">
        <f t="shared" si="144"/>
        <v>0</v>
      </c>
      <c r="K1341" s="87">
        <f t="shared" si="145"/>
        <v>1</v>
      </c>
      <c r="L1341" s="47">
        <f t="shared" si="146"/>
        <v>0</v>
      </c>
      <c r="M1341" s="82"/>
      <c r="N1341" s="46"/>
      <c r="O1341" s="16"/>
      <c r="S1341" s="12"/>
    </row>
    <row r="1342" spans="1:19">
      <c r="A1342" s="87">
        <v>1303</v>
      </c>
      <c r="B1342" s="87">
        <v>51</v>
      </c>
      <c r="C1342" s="87">
        <v>2004</v>
      </c>
      <c r="D1342" s="88">
        <v>0</v>
      </c>
      <c r="E1342" s="88">
        <v>0</v>
      </c>
      <c r="F1342" s="89">
        <f t="shared" si="140"/>
        <v>0</v>
      </c>
      <c r="G1342" s="89">
        <f t="shared" si="141"/>
        <v>0</v>
      </c>
      <c r="H1342" s="89">
        <f t="shared" si="143"/>
        <v>0</v>
      </c>
      <c r="I1342" s="89">
        <f t="shared" si="142"/>
        <v>0</v>
      </c>
      <c r="J1342" s="89">
        <f t="shared" si="144"/>
        <v>0</v>
      </c>
      <c r="K1342" s="87">
        <f t="shared" si="145"/>
        <v>1</v>
      </c>
      <c r="L1342" s="47">
        <f t="shared" si="146"/>
        <v>0</v>
      </c>
      <c r="M1342" s="82"/>
      <c r="N1342" s="46"/>
      <c r="O1342" s="16"/>
      <c r="S1342" s="12"/>
    </row>
    <row r="1343" spans="1:19">
      <c r="A1343" s="87">
        <v>1304</v>
      </c>
      <c r="B1343" s="87">
        <v>52</v>
      </c>
      <c r="C1343" s="87">
        <v>2004</v>
      </c>
      <c r="D1343" s="88">
        <v>0</v>
      </c>
      <c r="E1343" s="88">
        <v>0</v>
      </c>
      <c r="F1343" s="89">
        <f t="shared" si="140"/>
        <v>0</v>
      </c>
      <c r="G1343" s="89">
        <f t="shared" si="141"/>
        <v>0</v>
      </c>
      <c r="H1343" s="89">
        <f t="shared" si="143"/>
        <v>0</v>
      </c>
      <c r="I1343" s="89">
        <f t="shared" si="142"/>
        <v>0</v>
      </c>
      <c r="J1343" s="89">
        <f t="shared" si="144"/>
        <v>0</v>
      </c>
      <c r="K1343" s="87">
        <f t="shared" si="145"/>
        <v>1</v>
      </c>
      <c r="L1343" s="47">
        <f t="shared" si="146"/>
        <v>0</v>
      </c>
      <c r="M1343" s="82"/>
      <c r="N1343" s="46"/>
      <c r="O1343" s="16"/>
      <c r="S1343" s="12"/>
    </row>
    <row r="1344" spans="1:19">
      <c r="A1344" s="87">
        <v>1305</v>
      </c>
      <c r="B1344" s="87">
        <v>53</v>
      </c>
      <c r="C1344" s="87">
        <v>2004</v>
      </c>
      <c r="D1344" s="88">
        <v>0</v>
      </c>
      <c r="E1344" s="88">
        <v>0</v>
      </c>
      <c r="F1344" s="89">
        <f t="shared" si="140"/>
        <v>0</v>
      </c>
      <c r="G1344" s="89">
        <f t="shared" si="141"/>
        <v>0</v>
      </c>
      <c r="H1344" s="89">
        <f t="shared" si="143"/>
        <v>0</v>
      </c>
      <c r="I1344" s="89">
        <f t="shared" si="142"/>
        <v>0</v>
      </c>
      <c r="J1344" s="89">
        <f t="shared" si="144"/>
        <v>0</v>
      </c>
      <c r="K1344" s="87">
        <f t="shared" si="145"/>
        <v>1</v>
      </c>
      <c r="L1344" s="47">
        <f t="shared" si="146"/>
        <v>0</v>
      </c>
      <c r="M1344" s="82"/>
      <c r="N1344" s="46"/>
      <c r="O1344" s="16"/>
      <c r="S1344" s="12"/>
    </row>
    <row r="1345" spans="1:19">
      <c r="A1345" s="87">
        <v>1306</v>
      </c>
      <c r="B1345" s="87">
        <v>1</v>
      </c>
      <c r="C1345" s="87">
        <v>2005</v>
      </c>
      <c r="D1345" s="88">
        <v>0</v>
      </c>
      <c r="E1345" s="88">
        <v>0</v>
      </c>
      <c r="F1345" s="89">
        <f t="shared" si="140"/>
        <v>0</v>
      </c>
      <c r="G1345" s="89">
        <f t="shared" si="141"/>
        <v>0</v>
      </c>
      <c r="H1345" s="89">
        <f t="shared" si="143"/>
        <v>0</v>
      </c>
      <c r="I1345" s="89">
        <f t="shared" si="142"/>
        <v>0</v>
      </c>
      <c r="J1345" s="89">
        <f t="shared" si="144"/>
        <v>0</v>
      </c>
      <c r="K1345" s="87">
        <f t="shared" si="145"/>
        <v>1</v>
      </c>
      <c r="L1345" s="47">
        <f t="shared" si="146"/>
        <v>0</v>
      </c>
      <c r="M1345" s="82"/>
      <c r="N1345" s="46"/>
      <c r="O1345" s="16"/>
      <c r="S1345" s="12"/>
    </row>
    <row r="1346" spans="1:19">
      <c r="A1346" s="87">
        <v>1307</v>
      </c>
      <c r="B1346" s="87">
        <v>2</v>
      </c>
      <c r="C1346" s="87">
        <v>2005</v>
      </c>
      <c r="D1346" s="88">
        <v>0</v>
      </c>
      <c r="E1346" s="88">
        <v>0</v>
      </c>
      <c r="F1346" s="89">
        <f t="shared" si="140"/>
        <v>0</v>
      </c>
      <c r="G1346" s="89">
        <f t="shared" si="141"/>
        <v>0</v>
      </c>
      <c r="H1346" s="89">
        <f t="shared" si="143"/>
        <v>0</v>
      </c>
      <c r="I1346" s="89">
        <f t="shared" si="142"/>
        <v>0</v>
      </c>
      <c r="J1346" s="89">
        <f t="shared" si="144"/>
        <v>0</v>
      </c>
      <c r="K1346" s="87">
        <f t="shared" si="145"/>
        <v>1</v>
      </c>
      <c r="L1346" s="47">
        <f t="shared" si="146"/>
        <v>0</v>
      </c>
      <c r="M1346" s="82"/>
      <c r="N1346" s="46"/>
      <c r="O1346" s="16"/>
      <c r="S1346" s="12"/>
    </row>
    <row r="1347" spans="1:19">
      <c r="A1347" s="87">
        <v>1308</v>
      </c>
      <c r="B1347" s="87">
        <v>3</v>
      </c>
      <c r="C1347" s="87">
        <v>2005</v>
      </c>
      <c r="D1347" s="88">
        <v>0</v>
      </c>
      <c r="E1347" s="88">
        <v>0</v>
      </c>
      <c r="F1347" s="89">
        <f t="shared" si="140"/>
        <v>0</v>
      </c>
      <c r="G1347" s="89">
        <f t="shared" si="141"/>
        <v>0</v>
      </c>
      <c r="H1347" s="89">
        <f t="shared" si="143"/>
        <v>0</v>
      </c>
      <c r="I1347" s="89">
        <f t="shared" si="142"/>
        <v>0</v>
      </c>
      <c r="J1347" s="89">
        <f t="shared" si="144"/>
        <v>0</v>
      </c>
      <c r="K1347" s="87">
        <f t="shared" si="145"/>
        <v>1</v>
      </c>
      <c r="L1347" s="47">
        <f t="shared" si="146"/>
        <v>0</v>
      </c>
      <c r="M1347" s="82"/>
      <c r="N1347" s="46"/>
      <c r="O1347" s="16"/>
      <c r="S1347" s="12"/>
    </row>
    <row r="1348" spans="1:19">
      <c r="A1348" s="87">
        <v>1309</v>
      </c>
      <c r="B1348" s="87">
        <v>4</v>
      </c>
      <c r="C1348" s="87">
        <v>2005</v>
      </c>
      <c r="D1348" s="88">
        <v>0</v>
      </c>
      <c r="E1348" s="88">
        <v>0</v>
      </c>
      <c r="F1348" s="89">
        <f t="shared" si="140"/>
        <v>0</v>
      </c>
      <c r="G1348" s="89">
        <f t="shared" si="141"/>
        <v>0</v>
      </c>
      <c r="H1348" s="89">
        <f t="shared" si="143"/>
        <v>0</v>
      </c>
      <c r="I1348" s="89">
        <f t="shared" si="142"/>
        <v>0</v>
      </c>
      <c r="J1348" s="89">
        <f t="shared" si="144"/>
        <v>0</v>
      </c>
      <c r="K1348" s="87">
        <f t="shared" si="145"/>
        <v>1</v>
      </c>
      <c r="L1348" s="47">
        <f t="shared" si="146"/>
        <v>0</v>
      </c>
      <c r="M1348" s="82"/>
      <c r="N1348" s="46"/>
      <c r="O1348" s="16"/>
      <c r="S1348" s="12"/>
    </row>
    <row r="1349" spans="1:19">
      <c r="A1349" s="87">
        <v>1310</v>
      </c>
      <c r="B1349" s="87">
        <v>5</v>
      </c>
      <c r="C1349" s="87">
        <v>2005</v>
      </c>
      <c r="D1349" s="88">
        <v>0</v>
      </c>
      <c r="E1349" s="88">
        <v>0</v>
      </c>
      <c r="F1349" s="89">
        <f t="shared" si="140"/>
        <v>0</v>
      </c>
      <c r="G1349" s="89">
        <f t="shared" si="141"/>
        <v>0</v>
      </c>
      <c r="H1349" s="89">
        <f t="shared" si="143"/>
        <v>0</v>
      </c>
      <c r="I1349" s="89">
        <f t="shared" si="142"/>
        <v>0</v>
      </c>
      <c r="J1349" s="89">
        <f t="shared" si="144"/>
        <v>0</v>
      </c>
      <c r="K1349" s="87">
        <f t="shared" si="145"/>
        <v>1</v>
      </c>
      <c r="L1349" s="47">
        <f t="shared" si="146"/>
        <v>0</v>
      </c>
      <c r="M1349" s="82"/>
      <c r="N1349" s="46"/>
      <c r="O1349" s="16"/>
      <c r="S1349" s="12"/>
    </row>
    <row r="1350" spans="1:19">
      <c r="A1350" s="87">
        <v>1311</v>
      </c>
      <c r="B1350" s="87">
        <v>6</v>
      </c>
      <c r="C1350" s="87">
        <v>2005</v>
      </c>
      <c r="D1350" s="88">
        <v>0</v>
      </c>
      <c r="E1350" s="88">
        <v>0</v>
      </c>
      <c r="F1350" s="89">
        <f t="shared" si="140"/>
        <v>0</v>
      </c>
      <c r="G1350" s="89">
        <f t="shared" si="141"/>
        <v>0</v>
      </c>
      <c r="H1350" s="89">
        <f t="shared" si="143"/>
        <v>0</v>
      </c>
      <c r="I1350" s="89">
        <f t="shared" si="142"/>
        <v>0</v>
      </c>
      <c r="J1350" s="89">
        <f t="shared" si="144"/>
        <v>0</v>
      </c>
      <c r="K1350" s="87">
        <f t="shared" si="145"/>
        <v>1</v>
      </c>
      <c r="L1350" s="47">
        <f t="shared" si="146"/>
        <v>0</v>
      </c>
      <c r="M1350" s="82"/>
      <c r="N1350" s="46"/>
      <c r="O1350" s="16"/>
      <c r="S1350" s="12"/>
    </row>
    <row r="1351" spans="1:19">
      <c r="A1351" s="87">
        <v>1312</v>
      </c>
      <c r="B1351" s="87">
        <v>7</v>
      </c>
      <c r="C1351" s="87">
        <v>2005</v>
      </c>
      <c r="D1351" s="88">
        <v>0</v>
      </c>
      <c r="E1351" s="88">
        <v>0</v>
      </c>
      <c r="F1351" s="89">
        <f t="shared" si="140"/>
        <v>0</v>
      </c>
      <c r="G1351" s="89">
        <f t="shared" si="141"/>
        <v>0</v>
      </c>
      <c r="H1351" s="89">
        <f t="shared" si="143"/>
        <v>0</v>
      </c>
      <c r="I1351" s="89">
        <f t="shared" si="142"/>
        <v>0</v>
      </c>
      <c r="J1351" s="89">
        <f t="shared" si="144"/>
        <v>0</v>
      </c>
      <c r="K1351" s="87">
        <f t="shared" si="145"/>
        <v>1</v>
      </c>
      <c r="L1351" s="47">
        <f t="shared" si="146"/>
        <v>0</v>
      </c>
      <c r="M1351" s="82"/>
      <c r="N1351" s="46"/>
      <c r="O1351" s="16"/>
      <c r="S1351" s="12"/>
    </row>
    <row r="1352" spans="1:19">
      <c r="A1352" s="87">
        <v>1313</v>
      </c>
      <c r="B1352" s="87">
        <v>8</v>
      </c>
      <c r="C1352" s="87">
        <v>2005</v>
      </c>
      <c r="D1352" s="88">
        <v>0</v>
      </c>
      <c r="E1352" s="88">
        <v>0</v>
      </c>
      <c r="F1352" s="89">
        <f t="shared" si="140"/>
        <v>0</v>
      </c>
      <c r="G1352" s="89">
        <f t="shared" si="141"/>
        <v>0</v>
      </c>
      <c r="H1352" s="89">
        <f t="shared" si="143"/>
        <v>0</v>
      </c>
      <c r="I1352" s="89">
        <f t="shared" si="142"/>
        <v>0</v>
      </c>
      <c r="J1352" s="89">
        <f t="shared" si="144"/>
        <v>0</v>
      </c>
      <c r="K1352" s="87">
        <f t="shared" si="145"/>
        <v>1</v>
      </c>
      <c r="L1352" s="47">
        <f t="shared" si="146"/>
        <v>0</v>
      </c>
      <c r="M1352" s="82"/>
      <c r="N1352" s="46"/>
      <c r="O1352" s="16"/>
      <c r="S1352" s="12"/>
    </row>
    <row r="1353" spans="1:19">
      <c r="A1353" s="87">
        <v>1314</v>
      </c>
      <c r="B1353" s="87">
        <v>9</v>
      </c>
      <c r="C1353" s="87">
        <v>2005</v>
      </c>
      <c r="D1353" s="88">
        <v>0</v>
      </c>
      <c r="E1353" s="88">
        <v>0</v>
      </c>
      <c r="F1353" s="89">
        <f t="shared" si="140"/>
        <v>0</v>
      </c>
      <c r="G1353" s="89">
        <f t="shared" si="141"/>
        <v>0</v>
      </c>
      <c r="H1353" s="89">
        <f t="shared" si="143"/>
        <v>0</v>
      </c>
      <c r="I1353" s="89">
        <f t="shared" si="142"/>
        <v>0</v>
      </c>
      <c r="J1353" s="89">
        <f t="shared" si="144"/>
        <v>0</v>
      </c>
      <c r="K1353" s="87">
        <f t="shared" si="145"/>
        <v>1</v>
      </c>
      <c r="L1353" s="47">
        <f t="shared" si="146"/>
        <v>0</v>
      </c>
      <c r="M1353" s="82"/>
      <c r="N1353" s="46"/>
      <c r="O1353" s="16"/>
      <c r="S1353" s="12"/>
    </row>
    <row r="1354" spans="1:19">
      <c r="A1354" s="87">
        <v>1315</v>
      </c>
      <c r="B1354" s="87">
        <v>10</v>
      </c>
      <c r="C1354" s="87">
        <v>2005</v>
      </c>
      <c r="D1354" s="88">
        <v>0.03</v>
      </c>
      <c r="E1354" s="88">
        <v>6.1420511748374693E-2</v>
      </c>
      <c r="F1354" s="89">
        <f t="shared" si="140"/>
        <v>814.62856872019586</v>
      </c>
      <c r="G1354" s="89">
        <f t="shared" si="141"/>
        <v>0</v>
      </c>
      <c r="H1354" s="89">
        <f t="shared" si="143"/>
        <v>814.62856872019586</v>
      </c>
      <c r="I1354" s="89">
        <f t="shared" si="142"/>
        <v>0</v>
      </c>
      <c r="J1354" s="89">
        <f t="shared" si="144"/>
        <v>0</v>
      </c>
      <c r="K1354" s="87">
        <f t="shared" si="145"/>
        <v>1</v>
      </c>
      <c r="L1354" s="47">
        <f t="shared" si="146"/>
        <v>0</v>
      </c>
      <c r="M1354" s="82"/>
      <c r="N1354" s="46"/>
      <c r="O1354" s="16"/>
      <c r="S1354" s="12"/>
    </row>
    <row r="1355" spans="1:19">
      <c r="A1355" s="87">
        <v>1316</v>
      </c>
      <c r="B1355" s="87">
        <v>11</v>
      </c>
      <c r="C1355" s="87">
        <v>2005</v>
      </c>
      <c r="D1355" s="88">
        <v>0.35500000000000004</v>
      </c>
      <c r="E1355" s="88">
        <v>0.2535635824185305</v>
      </c>
      <c r="F1355" s="89">
        <f t="shared" si="140"/>
        <v>9639.7713965223193</v>
      </c>
      <c r="G1355" s="89">
        <f t="shared" si="141"/>
        <v>0</v>
      </c>
      <c r="H1355" s="89">
        <f t="shared" si="143"/>
        <v>9639.7713965223193</v>
      </c>
      <c r="I1355" s="89">
        <f t="shared" si="142"/>
        <v>0</v>
      </c>
      <c r="J1355" s="89">
        <f t="shared" si="144"/>
        <v>0</v>
      </c>
      <c r="K1355" s="87">
        <f t="shared" si="145"/>
        <v>1</v>
      </c>
      <c r="L1355" s="47">
        <f t="shared" si="146"/>
        <v>0</v>
      </c>
      <c r="M1355" s="82"/>
      <c r="N1355" s="46"/>
      <c r="O1355" s="16"/>
      <c r="S1355" s="12"/>
    </row>
    <row r="1356" spans="1:19">
      <c r="A1356" s="87">
        <v>1317</v>
      </c>
      <c r="B1356" s="87">
        <v>12</v>
      </c>
      <c r="C1356" s="87">
        <v>2005</v>
      </c>
      <c r="D1356" s="88">
        <v>0</v>
      </c>
      <c r="E1356" s="88">
        <v>0.44015590506285202</v>
      </c>
      <c r="F1356" s="89">
        <f t="shared" si="140"/>
        <v>0</v>
      </c>
      <c r="G1356" s="89">
        <f t="shared" si="141"/>
        <v>0</v>
      </c>
      <c r="H1356" s="89">
        <f t="shared" si="143"/>
        <v>0</v>
      </c>
      <c r="I1356" s="89">
        <f t="shared" si="142"/>
        <v>0</v>
      </c>
      <c r="J1356" s="89">
        <f t="shared" si="144"/>
        <v>0</v>
      </c>
      <c r="K1356" s="87">
        <f t="shared" si="145"/>
        <v>1</v>
      </c>
      <c r="L1356" s="47">
        <f t="shared" si="146"/>
        <v>0</v>
      </c>
      <c r="M1356" s="82"/>
      <c r="N1356" s="46"/>
      <c r="O1356" s="16"/>
      <c r="S1356" s="12"/>
    </row>
    <row r="1357" spans="1:19">
      <c r="A1357" s="87">
        <v>1318</v>
      </c>
      <c r="B1357" s="87">
        <v>13</v>
      </c>
      <c r="C1357" s="87">
        <v>2005</v>
      </c>
      <c r="D1357" s="88">
        <v>0.92</v>
      </c>
      <c r="E1357" s="88">
        <v>0.71160826699069502</v>
      </c>
      <c r="F1357" s="89">
        <f t="shared" si="140"/>
        <v>24981.942774086008</v>
      </c>
      <c r="G1357" s="89">
        <f t="shared" si="141"/>
        <v>2000</v>
      </c>
      <c r="H1357" s="89">
        <f t="shared" si="143"/>
        <v>22981.942774086008</v>
      </c>
      <c r="I1357" s="89">
        <f t="shared" si="142"/>
        <v>0</v>
      </c>
      <c r="J1357" s="89">
        <f t="shared" si="144"/>
        <v>6000</v>
      </c>
      <c r="K1357" s="87">
        <f t="shared" si="145"/>
        <v>0</v>
      </c>
      <c r="L1357" s="47">
        <f t="shared" si="146"/>
        <v>1</v>
      </c>
      <c r="M1357" s="82"/>
      <c r="N1357" s="46"/>
      <c r="O1357" s="16"/>
      <c r="S1357" s="12"/>
    </row>
    <row r="1358" spans="1:19">
      <c r="A1358" s="87">
        <v>1319</v>
      </c>
      <c r="B1358" s="87">
        <v>14</v>
      </c>
      <c r="C1358" s="87">
        <v>2005</v>
      </c>
      <c r="D1358" s="88">
        <v>5.0000000000000001E-3</v>
      </c>
      <c r="E1358" s="88">
        <v>0.93267283369434295</v>
      </c>
      <c r="F1358" s="89">
        <f t="shared" si="140"/>
        <v>135.77142812003265</v>
      </c>
      <c r="G1358" s="89">
        <f t="shared" si="141"/>
        <v>2000</v>
      </c>
      <c r="H1358" s="89">
        <f t="shared" si="143"/>
        <v>-1864.2285718799674</v>
      </c>
      <c r="I1358" s="89">
        <f t="shared" si="142"/>
        <v>1864.2285718799674</v>
      </c>
      <c r="J1358" s="89">
        <f t="shared" si="144"/>
        <v>4135.7714281200324</v>
      </c>
      <c r="K1358" s="87">
        <f t="shared" si="145"/>
        <v>0</v>
      </c>
      <c r="L1358" s="47">
        <f t="shared" si="146"/>
        <v>1</v>
      </c>
      <c r="M1358" s="82"/>
      <c r="N1358" s="46"/>
      <c r="O1358" s="16"/>
      <c r="S1358" s="12"/>
    </row>
    <row r="1359" spans="1:19">
      <c r="A1359" s="87">
        <v>1320</v>
      </c>
      <c r="B1359" s="87">
        <v>15</v>
      </c>
      <c r="C1359" s="87">
        <v>2005</v>
      </c>
      <c r="D1359" s="88">
        <v>1.88</v>
      </c>
      <c r="E1359" s="88">
        <v>0.83284606214262302</v>
      </c>
      <c r="F1359" s="89">
        <f t="shared" si="140"/>
        <v>51050.056973132268</v>
      </c>
      <c r="G1359" s="89">
        <f t="shared" si="141"/>
        <v>2000</v>
      </c>
      <c r="H1359" s="89">
        <f t="shared" si="143"/>
        <v>49050.056973132268</v>
      </c>
      <c r="I1359" s="89">
        <f t="shared" si="142"/>
        <v>0</v>
      </c>
      <c r="J1359" s="89">
        <f t="shared" si="144"/>
        <v>6000</v>
      </c>
      <c r="K1359" s="87">
        <f t="shared" si="145"/>
        <v>0</v>
      </c>
      <c r="L1359" s="47">
        <f t="shared" si="146"/>
        <v>1</v>
      </c>
      <c r="M1359" s="82"/>
      <c r="N1359" s="46"/>
      <c r="O1359" s="16"/>
      <c r="S1359" s="12"/>
    </row>
    <row r="1360" spans="1:19">
      <c r="A1360" s="87">
        <v>1321</v>
      </c>
      <c r="B1360" s="87">
        <v>16</v>
      </c>
      <c r="C1360" s="87">
        <v>2005</v>
      </c>
      <c r="D1360" s="88">
        <v>0.22</v>
      </c>
      <c r="E1360" s="88">
        <v>0.86731102273738991</v>
      </c>
      <c r="F1360" s="89">
        <f t="shared" si="140"/>
        <v>5973.9428372814364</v>
      </c>
      <c r="G1360" s="89">
        <f t="shared" si="141"/>
        <v>2000</v>
      </c>
      <c r="H1360" s="89">
        <f t="shared" si="143"/>
        <v>3973.9428372814364</v>
      </c>
      <c r="I1360" s="89">
        <f t="shared" si="142"/>
        <v>0</v>
      </c>
      <c r="J1360" s="89">
        <f t="shared" si="144"/>
        <v>6000</v>
      </c>
      <c r="K1360" s="87">
        <f t="shared" si="145"/>
        <v>0</v>
      </c>
      <c r="L1360" s="47">
        <f t="shared" si="146"/>
        <v>1</v>
      </c>
      <c r="M1360" s="82"/>
      <c r="N1360" s="46"/>
      <c r="O1360" s="16"/>
      <c r="S1360" s="12"/>
    </row>
    <row r="1361" spans="1:19">
      <c r="A1361" s="87">
        <v>1322</v>
      </c>
      <c r="B1361" s="87">
        <v>17</v>
      </c>
      <c r="C1361" s="87">
        <v>2005</v>
      </c>
      <c r="D1361" s="88">
        <v>0.22000000000000003</v>
      </c>
      <c r="E1361" s="88">
        <v>0.62341220408852904</v>
      </c>
      <c r="F1361" s="89">
        <f t="shared" si="140"/>
        <v>5973.9428372814364</v>
      </c>
      <c r="G1361" s="89">
        <f t="shared" si="141"/>
        <v>2000</v>
      </c>
      <c r="H1361" s="89">
        <f t="shared" si="143"/>
        <v>3973.9428372814364</v>
      </c>
      <c r="I1361" s="89">
        <f t="shared" si="142"/>
        <v>0</v>
      </c>
      <c r="J1361" s="89">
        <f t="shared" si="144"/>
        <v>6000</v>
      </c>
      <c r="K1361" s="87">
        <f t="shared" si="145"/>
        <v>0</v>
      </c>
      <c r="L1361" s="47">
        <f t="shared" si="146"/>
        <v>1</v>
      </c>
      <c r="M1361" s="82"/>
      <c r="N1361" s="46"/>
      <c r="O1361" s="16"/>
      <c r="S1361" s="12"/>
    </row>
    <row r="1362" spans="1:19">
      <c r="A1362" s="87">
        <v>1323</v>
      </c>
      <c r="B1362" s="87">
        <v>18</v>
      </c>
      <c r="C1362" s="87">
        <v>2005</v>
      </c>
      <c r="D1362" s="88">
        <v>2.5000000000000001E-2</v>
      </c>
      <c r="E1362" s="88">
        <v>0.95774212500735501</v>
      </c>
      <c r="F1362" s="89">
        <f t="shared" si="140"/>
        <v>678.85714060016323</v>
      </c>
      <c r="G1362" s="89">
        <f t="shared" si="141"/>
        <v>2000</v>
      </c>
      <c r="H1362" s="89">
        <f t="shared" si="143"/>
        <v>-1321.1428593998367</v>
      </c>
      <c r="I1362" s="89">
        <f t="shared" si="142"/>
        <v>1321.1428593998367</v>
      </c>
      <c r="J1362" s="89">
        <f t="shared" si="144"/>
        <v>4678.8571406001629</v>
      </c>
      <c r="K1362" s="87">
        <f t="shared" si="145"/>
        <v>0</v>
      </c>
      <c r="L1362" s="47">
        <f t="shared" si="146"/>
        <v>1</v>
      </c>
      <c r="M1362" s="82"/>
      <c r="N1362" s="46"/>
      <c r="O1362" s="16"/>
      <c r="S1362" s="12"/>
    </row>
    <row r="1363" spans="1:19">
      <c r="A1363" s="87">
        <v>1324</v>
      </c>
      <c r="B1363" s="87">
        <v>19</v>
      </c>
      <c r="C1363" s="87">
        <v>2005</v>
      </c>
      <c r="D1363" s="88">
        <v>1.59</v>
      </c>
      <c r="E1363" s="88">
        <v>0.78315787321692687</v>
      </c>
      <c r="F1363" s="89">
        <f t="shared" si="140"/>
        <v>43175.314142170391</v>
      </c>
      <c r="G1363" s="89">
        <f t="shared" si="141"/>
        <v>2000</v>
      </c>
      <c r="H1363" s="89">
        <f t="shared" si="143"/>
        <v>41175.314142170391</v>
      </c>
      <c r="I1363" s="89">
        <f t="shared" si="142"/>
        <v>0</v>
      </c>
      <c r="J1363" s="89">
        <f t="shared" si="144"/>
        <v>6000</v>
      </c>
      <c r="K1363" s="87">
        <f t="shared" si="145"/>
        <v>0</v>
      </c>
      <c r="L1363" s="47">
        <f t="shared" si="146"/>
        <v>1</v>
      </c>
      <c r="M1363" s="82"/>
      <c r="N1363" s="46"/>
      <c r="O1363" s="16"/>
      <c r="S1363" s="12"/>
    </row>
    <row r="1364" spans="1:19">
      <c r="A1364" s="87">
        <v>1325</v>
      </c>
      <c r="B1364" s="87">
        <v>20</v>
      </c>
      <c r="C1364" s="87">
        <v>2005</v>
      </c>
      <c r="D1364" s="88">
        <v>0.875</v>
      </c>
      <c r="E1364" s="88">
        <v>0.87990354240958502</v>
      </c>
      <c r="F1364" s="89">
        <f t="shared" si="140"/>
        <v>23759.999921005714</v>
      </c>
      <c r="G1364" s="89">
        <f t="shared" si="141"/>
        <v>2000</v>
      </c>
      <c r="H1364" s="89">
        <f t="shared" si="143"/>
        <v>21759.999921005714</v>
      </c>
      <c r="I1364" s="89">
        <f t="shared" si="142"/>
        <v>0</v>
      </c>
      <c r="J1364" s="89">
        <f t="shared" si="144"/>
        <v>6000</v>
      </c>
      <c r="K1364" s="87">
        <f t="shared" si="145"/>
        <v>0</v>
      </c>
      <c r="L1364" s="47">
        <f t="shared" si="146"/>
        <v>1</v>
      </c>
      <c r="M1364" s="82"/>
      <c r="N1364" s="46"/>
      <c r="O1364" s="16"/>
      <c r="S1364" s="12"/>
    </row>
    <row r="1365" spans="1:19">
      <c r="A1365" s="87">
        <v>1326</v>
      </c>
      <c r="B1365" s="87">
        <v>21</v>
      </c>
      <c r="C1365" s="87">
        <v>2005</v>
      </c>
      <c r="D1365" s="88">
        <v>0.3</v>
      </c>
      <c r="E1365" s="88">
        <v>1.0743700776442999</v>
      </c>
      <c r="F1365" s="89">
        <f t="shared" si="140"/>
        <v>8146.2856872019593</v>
      </c>
      <c r="G1365" s="89">
        <f t="shared" si="141"/>
        <v>2000</v>
      </c>
      <c r="H1365" s="89">
        <f t="shared" si="143"/>
        <v>6146.2856872019593</v>
      </c>
      <c r="I1365" s="89">
        <f t="shared" si="142"/>
        <v>0</v>
      </c>
      <c r="J1365" s="89">
        <f t="shared" si="144"/>
        <v>6000</v>
      </c>
      <c r="K1365" s="87">
        <f t="shared" si="145"/>
        <v>0</v>
      </c>
      <c r="L1365" s="47">
        <f t="shared" si="146"/>
        <v>1</v>
      </c>
      <c r="M1365" s="82"/>
      <c r="N1365" s="46"/>
      <c r="O1365" s="16"/>
      <c r="S1365" s="12"/>
    </row>
    <row r="1366" spans="1:19">
      <c r="A1366" s="87">
        <v>1327</v>
      </c>
      <c r="B1366" s="87">
        <v>22</v>
      </c>
      <c r="C1366" s="87">
        <v>2005</v>
      </c>
      <c r="D1366" s="88">
        <v>0.41500000000000004</v>
      </c>
      <c r="E1366" s="88">
        <v>1.2300279515012769</v>
      </c>
      <c r="F1366" s="89">
        <f t="shared" si="140"/>
        <v>11269.02853396271</v>
      </c>
      <c r="G1366" s="89">
        <f t="shared" si="141"/>
        <v>2000</v>
      </c>
      <c r="H1366" s="89">
        <f t="shared" si="143"/>
        <v>9269.0285339627098</v>
      </c>
      <c r="I1366" s="89">
        <f t="shared" si="142"/>
        <v>0</v>
      </c>
      <c r="J1366" s="89">
        <f t="shared" si="144"/>
        <v>6000</v>
      </c>
      <c r="K1366" s="87">
        <f t="shared" si="145"/>
        <v>0</v>
      </c>
      <c r="L1366" s="47">
        <f t="shared" si="146"/>
        <v>1</v>
      </c>
      <c r="M1366" s="82"/>
      <c r="N1366" s="46"/>
      <c r="O1366" s="16"/>
      <c r="S1366" s="12"/>
    </row>
    <row r="1367" spans="1:19">
      <c r="A1367" s="87">
        <v>1328</v>
      </c>
      <c r="B1367" s="87">
        <v>23</v>
      </c>
      <c r="C1367" s="87">
        <v>2005</v>
      </c>
      <c r="D1367" s="88">
        <v>1.5899999999999999</v>
      </c>
      <c r="E1367" s="88">
        <v>1.3793917308764849</v>
      </c>
      <c r="F1367" s="89">
        <f t="shared" si="140"/>
        <v>43175.314142170384</v>
      </c>
      <c r="G1367" s="89">
        <f t="shared" si="141"/>
        <v>2000</v>
      </c>
      <c r="H1367" s="89">
        <f t="shared" si="143"/>
        <v>41175.314142170384</v>
      </c>
      <c r="I1367" s="89">
        <f t="shared" si="142"/>
        <v>0</v>
      </c>
      <c r="J1367" s="89">
        <f t="shared" si="144"/>
        <v>6000</v>
      </c>
      <c r="K1367" s="87">
        <f t="shared" si="145"/>
        <v>0</v>
      </c>
      <c r="L1367" s="47">
        <f t="shared" si="146"/>
        <v>1</v>
      </c>
      <c r="M1367" s="82"/>
      <c r="N1367" s="46"/>
      <c r="O1367" s="16"/>
      <c r="S1367" s="12"/>
    </row>
    <row r="1368" spans="1:19">
      <c r="A1368" s="87">
        <v>1329</v>
      </c>
      <c r="B1368" s="87">
        <v>24</v>
      </c>
      <c r="C1368" s="87">
        <v>2005</v>
      </c>
      <c r="D1368" s="88">
        <v>0.37</v>
      </c>
      <c r="E1368" s="88">
        <v>1.4189555103636888</v>
      </c>
      <c r="F1368" s="89">
        <f t="shared" si="140"/>
        <v>10047.085680882416</v>
      </c>
      <c r="G1368" s="89">
        <f t="shared" si="141"/>
        <v>2000</v>
      </c>
      <c r="H1368" s="89">
        <f t="shared" si="143"/>
        <v>8047.0856808824155</v>
      </c>
      <c r="I1368" s="89">
        <f t="shared" si="142"/>
        <v>0</v>
      </c>
      <c r="J1368" s="89">
        <f t="shared" si="144"/>
        <v>6000</v>
      </c>
      <c r="K1368" s="87">
        <f t="shared" si="145"/>
        <v>0</v>
      </c>
      <c r="L1368" s="47">
        <f t="shared" si="146"/>
        <v>1</v>
      </c>
      <c r="M1368" s="82"/>
      <c r="N1368" s="46"/>
      <c r="O1368" s="16"/>
      <c r="S1368" s="12"/>
    </row>
    <row r="1369" spans="1:19">
      <c r="A1369" s="87">
        <v>1330</v>
      </c>
      <c r="B1369" s="87">
        <v>25</v>
      </c>
      <c r="C1369" s="87">
        <v>2005</v>
      </c>
      <c r="D1369" s="88">
        <v>0.6100000000000001</v>
      </c>
      <c r="E1369" s="88">
        <v>1.5361271637874807</v>
      </c>
      <c r="F1369" s="89">
        <f t="shared" si="140"/>
        <v>16564.114230643987</v>
      </c>
      <c r="G1369" s="89">
        <f t="shared" si="141"/>
        <v>2000</v>
      </c>
      <c r="H1369" s="89">
        <f t="shared" si="143"/>
        <v>14564.114230643987</v>
      </c>
      <c r="I1369" s="89">
        <f t="shared" si="142"/>
        <v>0</v>
      </c>
      <c r="J1369" s="89">
        <f t="shared" si="144"/>
        <v>6000</v>
      </c>
      <c r="K1369" s="87">
        <f t="shared" si="145"/>
        <v>0</v>
      </c>
      <c r="L1369" s="47">
        <f t="shared" si="146"/>
        <v>1</v>
      </c>
      <c r="M1369" s="82"/>
      <c r="N1369" s="46"/>
      <c r="O1369" s="16"/>
      <c r="S1369" s="12"/>
    </row>
    <row r="1370" spans="1:19">
      <c r="A1370" s="87">
        <v>1331</v>
      </c>
      <c r="B1370" s="87">
        <v>26</v>
      </c>
      <c r="C1370" s="87">
        <v>2005</v>
      </c>
      <c r="D1370" s="88">
        <v>1.2899999999999998</v>
      </c>
      <c r="E1370" s="88">
        <v>1.3450381876044388</v>
      </c>
      <c r="F1370" s="89">
        <f t="shared" si="140"/>
        <v>35029.028454968422</v>
      </c>
      <c r="G1370" s="89">
        <f t="shared" si="141"/>
        <v>2000</v>
      </c>
      <c r="H1370" s="89">
        <f t="shared" si="143"/>
        <v>33029.028454968422</v>
      </c>
      <c r="I1370" s="89">
        <f t="shared" si="142"/>
        <v>0</v>
      </c>
      <c r="J1370" s="89">
        <f t="shared" si="144"/>
        <v>6000</v>
      </c>
      <c r="K1370" s="87">
        <f t="shared" si="145"/>
        <v>0</v>
      </c>
      <c r="L1370" s="47">
        <f t="shared" si="146"/>
        <v>1</v>
      </c>
      <c r="M1370" s="82"/>
      <c r="N1370" s="46"/>
      <c r="O1370" s="16"/>
      <c r="S1370" s="12"/>
    </row>
    <row r="1371" spans="1:19">
      <c r="A1371" s="87">
        <v>1332</v>
      </c>
      <c r="B1371" s="87">
        <v>27</v>
      </c>
      <c r="C1371" s="87">
        <v>2005</v>
      </c>
      <c r="D1371" s="88">
        <v>0.17</v>
      </c>
      <c r="E1371" s="88">
        <v>1.3584051167246629</v>
      </c>
      <c r="F1371" s="89">
        <f t="shared" si="140"/>
        <v>4616.2285560811106</v>
      </c>
      <c r="G1371" s="89">
        <f t="shared" si="141"/>
        <v>2000</v>
      </c>
      <c r="H1371" s="89">
        <f t="shared" si="143"/>
        <v>2616.2285560811106</v>
      </c>
      <c r="I1371" s="89">
        <f t="shared" si="142"/>
        <v>0</v>
      </c>
      <c r="J1371" s="89">
        <f t="shared" si="144"/>
        <v>6000</v>
      </c>
      <c r="K1371" s="87">
        <f t="shared" si="145"/>
        <v>0</v>
      </c>
      <c r="L1371" s="47">
        <f t="shared" si="146"/>
        <v>1</v>
      </c>
      <c r="M1371" s="82"/>
      <c r="N1371" s="46"/>
      <c r="O1371" s="16"/>
      <c r="S1371" s="12"/>
    </row>
    <row r="1372" spans="1:19">
      <c r="A1372" s="87">
        <v>1333</v>
      </c>
      <c r="B1372" s="87">
        <v>28</v>
      </c>
      <c r="C1372" s="87">
        <v>2005</v>
      </c>
      <c r="D1372" s="88">
        <v>0</v>
      </c>
      <c r="E1372" s="88">
        <v>1.6330389747122529</v>
      </c>
      <c r="F1372" s="89">
        <f t="shared" si="140"/>
        <v>0</v>
      </c>
      <c r="G1372" s="89">
        <f t="shared" si="141"/>
        <v>2000</v>
      </c>
      <c r="H1372" s="89">
        <f t="shared" si="143"/>
        <v>-2000</v>
      </c>
      <c r="I1372" s="89">
        <f t="shared" si="142"/>
        <v>2000</v>
      </c>
      <c r="J1372" s="89">
        <f t="shared" si="144"/>
        <v>4000</v>
      </c>
      <c r="K1372" s="87">
        <f t="shared" si="145"/>
        <v>0</v>
      </c>
      <c r="L1372" s="47">
        <f t="shared" si="146"/>
        <v>1</v>
      </c>
      <c r="M1372" s="82"/>
      <c r="N1372" s="46"/>
      <c r="O1372" s="16"/>
      <c r="S1372" s="12"/>
    </row>
    <row r="1373" spans="1:19">
      <c r="A1373" s="87">
        <v>1334</v>
      </c>
      <c r="B1373" s="87">
        <v>29</v>
      </c>
      <c r="C1373" s="87">
        <v>2005</v>
      </c>
      <c r="D1373" s="88">
        <v>1.21</v>
      </c>
      <c r="E1373" s="88">
        <v>1.5627968487996478</v>
      </c>
      <c r="F1373" s="89">
        <f t="shared" si="140"/>
        <v>32856.685605047904</v>
      </c>
      <c r="G1373" s="89">
        <f t="shared" si="141"/>
        <v>2000</v>
      </c>
      <c r="H1373" s="89">
        <f t="shared" si="143"/>
        <v>30856.685605047904</v>
      </c>
      <c r="I1373" s="89">
        <f t="shared" si="142"/>
        <v>0</v>
      </c>
      <c r="J1373" s="89">
        <f t="shared" si="144"/>
        <v>6000</v>
      </c>
      <c r="K1373" s="87">
        <f t="shared" si="145"/>
        <v>0</v>
      </c>
      <c r="L1373" s="47">
        <f t="shared" si="146"/>
        <v>1</v>
      </c>
      <c r="M1373" s="82"/>
      <c r="N1373" s="46"/>
      <c r="O1373" s="16"/>
      <c r="S1373" s="12"/>
    </row>
    <row r="1374" spans="1:19">
      <c r="A1374" s="87">
        <v>1335</v>
      </c>
      <c r="B1374" s="87">
        <v>30</v>
      </c>
      <c r="C1374" s="87">
        <v>2005</v>
      </c>
      <c r="D1374" s="88">
        <v>1.5649999999999999</v>
      </c>
      <c r="E1374" s="88">
        <v>1.3451551167381779</v>
      </c>
      <c r="F1374" s="89">
        <f t="shared" si="140"/>
        <v>42496.457001570219</v>
      </c>
      <c r="G1374" s="89">
        <f t="shared" si="141"/>
        <v>2000</v>
      </c>
      <c r="H1374" s="89">
        <f t="shared" si="143"/>
        <v>40496.457001570219</v>
      </c>
      <c r="I1374" s="89">
        <f t="shared" si="142"/>
        <v>0</v>
      </c>
      <c r="J1374" s="89">
        <f t="shared" si="144"/>
        <v>6000</v>
      </c>
      <c r="K1374" s="87">
        <f t="shared" si="145"/>
        <v>0</v>
      </c>
      <c r="L1374" s="47">
        <f t="shared" si="146"/>
        <v>1</v>
      </c>
      <c r="M1374" s="82"/>
      <c r="N1374" s="46"/>
      <c r="O1374" s="16"/>
      <c r="S1374" s="12"/>
    </row>
    <row r="1375" spans="1:19">
      <c r="A1375" s="87">
        <v>1336</v>
      </c>
      <c r="B1375" s="87">
        <v>31</v>
      </c>
      <c r="C1375" s="87">
        <v>2005</v>
      </c>
      <c r="D1375" s="88">
        <v>1.48</v>
      </c>
      <c r="E1375" s="88">
        <v>1.437643305620218</v>
      </c>
      <c r="F1375" s="89">
        <f t="shared" si="140"/>
        <v>40188.342723529662</v>
      </c>
      <c r="G1375" s="89">
        <f t="shared" si="141"/>
        <v>2000</v>
      </c>
      <c r="H1375" s="89">
        <f t="shared" si="143"/>
        <v>38188.342723529662</v>
      </c>
      <c r="I1375" s="89">
        <f t="shared" si="142"/>
        <v>0</v>
      </c>
      <c r="J1375" s="89">
        <f t="shared" si="144"/>
        <v>6000</v>
      </c>
      <c r="K1375" s="87">
        <f t="shared" si="145"/>
        <v>0</v>
      </c>
      <c r="L1375" s="47">
        <f t="shared" si="146"/>
        <v>1</v>
      </c>
      <c r="M1375" s="82"/>
      <c r="N1375" s="46"/>
      <c r="O1375" s="16"/>
      <c r="S1375" s="12"/>
    </row>
    <row r="1376" spans="1:19">
      <c r="A1376" s="87">
        <v>1337</v>
      </c>
      <c r="B1376" s="87">
        <v>32</v>
      </c>
      <c r="C1376" s="87">
        <v>2005</v>
      </c>
      <c r="D1376" s="88">
        <v>1.3699999999999999</v>
      </c>
      <c r="E1376" s="88">
        <v>1.1675877940846509</v>
      </c>
      <c r="F1376" s="89">
        <f t="shared" si="140"/>
        <v>37201.37130488894</v>
      </c>
      <c r="G1376" s="89">
        <f t="shared" si="141"/>
        <v>2000</v>
      </c>
      <c r="H1376" s="89">
        <f t="shared" si="143"/>
        <v>35201.37130488894</v>
      </c>
      <c r="I1376" s="89">
        <f t="shared" si="142"/>
        <v>0</v>
      </c>
      <c r="J1376" s="89">
        <f t="shared" si="144"/>
        <v>6000</v>
      </c>
      <c r="K1376" s="87">
        <f t="shared" si="145"/>
        <v>0</v>
      </c>
      <c r="L1376" s="47">
        <f t="shared" si="146"/>
        <v>1</v>
      </c>
      <c r="M1376" s="82"/>
      <c r="N1376" s="46"/>
      <c r="O1376" s="16"/>
      <c r="S1376" s="12"/>
    </row>
    <row r="1377" spans="1:19">
      <c r="A1377" s="87">
        <v>1338</v>
      </c>
      <c r="B1377" s="87">
        <v>33</v>
      </c>
      <c r="C1377" s="87">
        <v>2005</v>
      </c>
      <c r="D1377" s="88">
        <v>0.33</v>
      </c>
      <c r="E1377" s="88">
        <v>1.132187794120759</v>
      </c>
      <c r="F1377" s="89">
        <f t="shared" si="140"/>
        <v>8960.9142559221564</v>
      </c>
      <c r="G1377" s="89">
        <f t="shared" si="141"/>
        <v>2000</v>
      </c>
      <c r="H1377" s="89">
        <f t="shared" si="143"/>
        <v>6960.9142559221564</v>
      </c>
      <c r="I1377" s="89">
        <f t="shared" si="142"/>
        <v>0</v>
      </c>
      <c r="J1377" s="89">
        <f t="shared" si="144"/>
        <v>6000</v>
      </c>
      <c r="K1377" s="87">
        <f t="shared" si="145"/>
        <v>0</v>
      </c>
      <c r="L1377" s="47">
        <f t="shared" si="146"/>
        <v>1</v>
      </c>
      <c r="M1377" s="82"/>
      <c r="N1377" s="46"/>
      <c r="O1377" s="16"/>
      <c r="S1377" s="12"/>
    </row>
    <row r="1378" spans="1:19">
      <c r="A1378" s="87">
        <v>1339</v>
      </c>
      <c r="B1378" s="87">
        <v>34</v>
      </c>
      <c r="C1378" s="87">
        <v>2005</v>
      </c>
      <c r="D1378" s="88">
        <v>2.04</v>
      </c>
      <c r="E1378" s="88">
        <v>1.0416523611422388</v>
      </c>
      <c r="F1378" s="89">
        <f t="shared" si="140"/>
        <v>55394.742672973327</v>
      </c>
      <c r="G1378" s="89">
        <f t="shared" si="141"/>
        <v>2000</v>
      </c>
      <c r="H1378" s="89">
        <f t="shared" si="143"/>
        <v>53394.742672973327</v>
      </c>
      <c r="I1378" s="89">
        <f t="shared" si="142"/>
        <v>0</v>
      </c>
      <c r="J1378" s="89">
        <f t="shared" si="144"/>
        <v>6000</v>
      </c>
      <c r="K1378" s="87">
        <f t="shared" si="145"/>
        <v>0</v>
      </c>
      <c r="L1378" s="47">
        <f t="shared" si="146"/>
        <v>1</v>
      </c>
      <c r="M1378" s="82"/>
      <c r="N1378" s="46"/>
      <c r="O1378" s="16"/>
      <c r="S1378" s="12"/>
    </row>
    <row r="1379" spans="1:19">
      <c r="A1379" s="87">
        <v>1340</v>
      </c>
      <c r="B1379" s="87">
        <v>35</v>
      </c>
      <c r="C1379" s="87">
        <v>2005</v>
      </c>
      <c r="D1379" s="88">
        <v>0.94499999999999995</v>
      </c>
      <c r="E1379" s="88">
        <v>1.0168759832147549</v>
      </c>
      <c r="F1379" s="89">
        <f t="shared" si="140"/>
        <v>25660.799914686169</v>
      </c>
      <c r="G1379" s="89">
        <f t="shared" si="141"/>
        <v>2000</v>
      </c>
      <c r="H1379" s="89">
        <f t="shared" si="143"/>
        <v>23660.799914686169</v>
      </c>
      <c r="I1379" s="89">
        <f t="shared" si="142"/>
        <v>0</v>
      </c>
      <c r="J1379" s="89">
        <f t="shared" si="144"/>
        <v>6000</v>
      </c>
      <c r="K1379" s="87">
        <f t="shared" si="145"/>
        <v>0</v>
      </c>
      <c r="L1379" s="47">
        <f t="shared" si="146"/>
        <v>1</v>
      </c>
      <c r="M1379" s="82"/>
      <c r="N1379" s="46"/>
      <c r="O1379" s="16"/>
      <c r="S1379" s="12"/>
    </row>
    <row r="1380" spans="1:19">
      <c r="A1380" s="87">
        <v>1341</v>
      </c>
      <c r="B1380" s="87">
        <v>36</v>
      </c>
      <c r="C1380" s="87">
        <v>2005</v>
      </c>
      <c r="D1380" s="88">
        <v>0.82</v>
      </c>
      <c r="E1380" s="88">
        <v>0.96875984153154993</v>
      </c>
      <c r="F1380" s="89">
        <f t="shared" si="140"/>
        <v>22266.514211685353</v>
      </c>
      <c r="G1380" s="89">
        <f t="shared" si="141"/>
        <v>2000</v>
      </c>
      <c r="H1380" s="89">
        <f t="shared" si="143"/>
        <v>20266.514211685353</v>
      </c>
      <c r="I1380" s="89">
        <f t="shared" si="142"/>
        <v>0</v>
      </c>
      <c r="J1380" s="89">
        <f t="shared" si="144"/>
        <v>6000</v>
      </c>
      <c r="K1380" s="87">
        <f t="shared" si="145"/>
        <v>0</v>
      </c>
      <c r="L1380" s="47">
        <f t="shared" si="146"/>
        <v>1</v>
      </c>
      <c r="M1380" s="82"/>
      <c r="N1380" s="46"/>
      <c r="O1380" s="16"/>
      <c r="S1380" s="12"/>
    </row>
    <row r="1381" spans="1:19">
      <c r="A1381" s="87">
        <v>1342</v>
      </c>
      <c r="B1381" s="87">
        <v>37</v>
      </c>
      <c r="C1381" s="87">
        <v>2005</v>
      </c>
      <c r="D1381" s="88">
        <v>0.67</v>
      </c>
      <c r="E1381" s="88">
        <v>0.85840787314017186</v>
      </c>
      <c r="F1381" s="89">
        <f t="shared" si="140"/>
        <v>18193.371368084376</v>
      </c>
      <c r="G1381" s="89">
        <f t="shared" si="141"/>
        <v>2000</v>
      </c>
      <c r="H1381" s="89">
        <f t="shared" si="143"/>
        <v>16193.371368084376</v>
      </c>
      <c r="I1381" s="89">
        <f t="shared" si="142"/>
        <v>0</v>
      </c>
      <c r="J1381" s="89">
        <f t="shared" si="144"/>
        <v>6000</v>
      </c>
      <c r="K1381" s="87">
        <f t="shared" si="145"/>
        <v>0</v>
      </c>
      <c r="L1381" s="47">
        <f t="shared" si="146"/>
        <v>1</v>
      </c>
      <c r="M1381" s="82"/>
      <c r="N1381" s="46"/>
      <c r="O1381" s="16"/>
      <c r="S1381" s="12"/>
    </row>
    <row r="1382" spans="1:19">
      <c r="A1382" s="87">
        <v>1343</v>
      </c>
      <c r="B1382" s="87">
        <v>38</v>
      </c>
      <c r="C1382" s="87">
        <v>2005</v>
      </c>
      <c r="D1382" s="88">
        <v>1.125</v>
      </c>
      <c r="E1382" s="88">
        <v>0.81790905428384286</v>
      </c>
      <c r="F1382" s="89">
        <f t="shared" si="140"/>
        <v>30548.571327007347</v>
      </c>
      <c r="G1382" s="89">
        <f t="shared" si="141"/>
        <v>2000</v>
      </c>
      <c r="H1382" s="89">
        <f t="shared" si="143"/>
        <v>28548.571327007347</v>
      </c>
      <c r="I1382" s="89">
        <f t="shared" si="142"/>
        <v>0</v>
      </c>
      <c r="J1382" s="89">
        <f t="shared" si="144"/>
        <v>6000</v>
      </c>
      <c r="K1382" s="87">
        <f t="shared" si="145"/>
        <v>0</v>
      </c>
      <c r="L1382" s="47">
        <f t="shared" si="146"/>
        <v>1</v>
      </c>
      <c r="M1382" s="82"/>
      <c r="N1382" s="46"/>
      <c r="O1382" s="16"/>
      <c r="S1382" s="12"/>
    </row>
    <row r="1383" spans="1:19">
      <c r="A1383" s="87">
        <v>1344</v>
      </c>
      <c r="B1383" s="87">
        <v>39</v>
      </c>
      <c r="C1383" s="87">
        <v>2005</v>
      </c>
      <c r="D1383" s="88">
        <v>0.9</v>
      </c>
      <c r="E1383" s="88">
        <v>0.72412834571808204</v>
      </c>
      <c r="F1383" s="89">
        <f t="shared" si="140"/>
        <v>24438.857061605875</v>
      </c>
      <c r="G1383" s="89">
        <f t="shared" si="141"/>
        <v>2000</v>
      </c>
      <c r="H1383" s="89">
        <f t="shared" si="143"/>
        <v>22438.857061605875</v>
      </c>
      <c r="I1383" s="89">
        <f t="shared" si="142"/>
        <v>0</v>
      </c>
      <c r="J1383" s="89">
        <f t="shared" si="144"/>
        <v>6000</v>
      </c>
      <c r="K1383" s="87">
        <f t="shared" si="145"/>
        <v>0</v>
      </c>
      <c r="L1383" s="47">
        <f t="shared" si="146"/>
        <v>1</v>
      </c>
      <c r="M1383" s="82"/>
      <c r="N1383" s="46"/>
      <c r="O1383" s="16"/>
      <c r="S1383" s="12"/>
    </row>
    <row r="1384" spans="1:19">
      <c r="A1384" s="87">
        <v>1345</v>
      </c>
      <c r="B1384" s="87">
        <v>40</v>
      </c>
      <c r="C1384" s="87">
        <v>2005</v>
      </c>
      <c r="D1384" s="88">
        <v>4.8950000000000005</v>
      </c>
      <c r="E1384" s="88">
        <v>0.54680373959974038</v>
      </c>
      <c r="F1384" s="89">
        <f t="shared" ref="F1384:F1447" si="147">D1384*$F$10*43560/12/0.133680556</f>
        <v>132920.22812951199</v>
      </c>
      <c r="G1384" s="89">
        <f t="shared" ref="G1384:G1447" si="148">IF(AND(B1384&gt;=$F$11,B1384&lt;=$G$11),$F$14,0)</f>
        <v>0</v>
      </c>
      <c r="H1384" s="89">
        <f t="shared" si="143"/>
        <v>132920.22812951199</v>
      </c>
      <c r="I1384" s="89">
        <f t="shared" ref="I1384:I1447" si="149">IF(B1384&gt;43,0,IF(AND(H1384&gt;=0,(I1383-H1384)&lt;=0),0,IF(H1384&lt;=0,ABS(H1384)+I1383,I1383-H1384)))</f>
        <v>0</v>
      </c>
      <c r="J1384" s="89">
        <f t="shared" si="144"/>
        <v>0</v>
      </c>
      <c r="K1384" s="87">
        <f t="shared" si="145"/>
        <v>1</v>
      </c>
      <c r="L1384" s="47">
        <f t="shared" si="146"/>
        <v>0</v>
      </c>
      <c r="M1384" s="82"/>
      <c r="N1384" s="46"/>
      <c r="O1384" s="16"/>
      <c r="S1384" s="12"/>
    </row>
    <row r="1385" spans="1:19">
      <c r="A1385" s="87">
        <v>1346</v>
      </c>
      <c r="B1385" s="87">
        <v>41</v>
      </c>
      <c r="C1385" s="87">
        <v>2005</v>
      </c>
      <c r="D1385" s="88">
        <v>0.22500000000000001</v>
      </c>
      <c r="E1385" s="88">
        <v>0.49364370028388505</v>
      </c>
      <c r="F1385" s="89">
        <f t="shared" si="147"/>
        <v>6109.7142654014688</v>
      </c>
      <c r="G1385" s="89">
        <f t="shared" si="148"/>
        <v>0</v>
      </c>
      <c r="H1385" s="89">
        <f t="shared" ref="H1385:H1448" si="150">F1385-G1385</f>
        <v>6109.7142654014688</v>
      </c>
      <c r="I1385" s="89">
        <f t="shared" si="149"/>
        <v>0</v>
      </c>
      <c r="J1385" s="89">
        <f t="shared" ref="J1385:J1448" si="151">IF(L1385=0,0,IF(J1384+H1385&lt;=0,0,IF(J1384+H1385&gt;=$F$13,$F$13,J1384+H1385)))</f>
        <v>0</v>
      </c>
      <c r="K1385" s="87">
        <f t="shared" ref="K1385:K1448" si="152">IF(AND(J1385&gt;0,G1385&lt;=$F$13),0,1)</f>
        <v>1</v>
      </c>
      <c r="L1385" s="47">
        <f t="shared" ref="L1385:L1448" si="153">IF(OR(B1385&gt;43,B1385&gt;$G$11,B1385&lt;$F$11),0,1)</f>
        <v>0</v>
      </c>
      <c r="M1385" s="82"/>
      <c r="N1385" s="46"/>
      <c r="O1385" s="16"/>
      <c r="S1385" s="12"/>
    </row>
    <row r="1386" spans="1:19">
      <c r="A1386" s="87">
        <v>1347</v>
      </c>
      <c r="B1386" s="87">
        <v>42</v>
      </c>
      <c r="C1386" s="87">
        <v>2005</v>
      </c>
      <c r="D1386" s="88">
        <v>0.21500000000000002</v>
      </c>
      <c r="E1386" s="88">
        <v>0.46979409400899896</v>
      </c>
      <c r="F1386" s="89">
        <f t="shared" si="147"/>
        <v>5838.1714091614049</v>
      </c>
      <c r="G1386" s="89">
        <f t="shared" si="148"/>
        <v>0</v>
      </c>
      <c r="H1386" s="89">
        <f t="shared" si="150"/>
        <v>5838.1714091614049</v>
      </c>
      <c r="I1386" s="89">
        <f t="shared" si="149"/>
        <v>0</v>
      </c>
      <c r="J1386" s="89">
        <f t="shared" si="151"/>
        <v>0</v>
      </c>
      <c r="K1386" s="87">
        <f t="shared" si="152"/>
        <v>1</v>
      </c>
      <c r="L1386" s="47">
        <f t="shared" si="153"/>
        <v>0</v>
      </c>
      <c r="M1386" s="82"/>
      <c r="N1386" s="46"/>
      <c r="O1386" s="16"/>
      <c r="S1386" s="12"/>
    </row>
    <row r="1387" spans="1:19">
      <c r="A1387" s="87">
        <v>1348</v>
      </c>
      <c r="B1387" s="87">
        <v>43</v>
      </c>
      <c r="C1387" s="87">
        <v>2005</v>
      </c>
      <c r="D1387" s="88">
        <v>0.04</v>
      </c>
      <c r="E1387" s="88">
        <v>0.35311873979729919</v>
      </c>
      <c r="F1387" s="89">
        <f t="shared" si="147"/>
        <v>1086.1714249602612</v>
      </c>
      <c r="G1387" s="89">
        <f t="shared" si="148"/>
        <v>0</v>
      </c>
      <c r="H1387" s="89">
        <f t="shared" si="150"/>
        <v>1086.1714249602612</v>
      </c>
      <c r="I1387" s="89">
        <f t="shared" si="149"/>
        <v>0</v>
      </c>
      <c r="J1387" s="89">
        <f t="shared" si="151"/>
        <v>0</v>
      </c>
      <c r="K1387" s="87">
        <f t="shared" si="152"/>
        <v>1</v>
      </c>
      <c r="L1387" s="47">
        <f t="shared" si="153"/>
        <v>0</v>
      </c>
      <c r="M1387" s="82"/>
      <c r="N1387" s="46"/>
      <c r="O1387" s="16"/>
      <c r="S1387" s="12"/>
    </row>
    <row r="1388" spans="1:19">
      <c r="A1388" s="87">
        <v>1349</v>
      </c>
      <c r="B1388" s="87">
        <v>44</v>
      </c>
      <c r="C1388" s="87">
        <v>2005</v>
      </c>
      <c r="D1388" s="88">
        <v>0.215</v>
      </c>
      <c r="E1388" s="88">
        <v>0.32538295242401488</v>
      </c>
      <c r="F1388" s="89">
        <f t="shared" si="147"/>
        <v>5838.1714091614031</v>
      </c>
      <c r="G1388" s="89">
        <f t="shared" si="148"/>
        <v>0</v>
      </c>
      <c r="H1388" s="89">
        <f t="shared" si="150"/>
        <v>5838.1714091614031</v>
      </c>
      <c r="I1388" s="89">
        <f t="shared" si="149"/>
        <v>0</v>
      </c>
      <c r="J1388" s="89">
        <f t="shared" si="151"/>
        <v>0</v>
      </c>
      <c r="K1388" s="87">
        <f t="shared" si="152"/>
        <v>1</v>
      </c>
      <c r="L1388" s="47">
        <f t="shared" si="153"/>
        <v>0</v>
      </c>
      <c r="M1388" s="82"/>
      <c r="N1388" s="46"/>
      <c r="O1388" s="16"/>
      <c r="S1388" s="12"/>
    </row>
    <row r="1389" spans="1:19">
      <c r="A1389" s="87">
        <v>1350</v>
      </c>
      <c r="B1389" s="87">
        <v>45</v>
      </c>
      <c r="C1389" s="87">
        <v>2005</v>
      </c>
      <c r="D1389" s="88">
        <v>0.09</v>
      </c>
      <c r="E1389" s="88">
        <v>0.3216000390420467</v>
      </c>
      <c r="F1389" s="89">
        <f t="shared" si="147"/>
        <v>2443.8857061605877</v>
      </c>
      <c r="G1389" s="89">
        <f t="shared" si="148"/>
        <v>0</v>
      </c>
      <c r="H1389" s="89">
        <f t="shared" si="150"/>
        <v>2443.8857061605877</v>
      </c>
      <c r="I1389" s="89">
        <f t="shared" si="149"/>
        <v>0</v>
      </c>
      <c r="J1389" s="89">
        <f t="shared" si="151"/>
        <v>0</v>
      </c>
      <c r="K1389" s="87">
        <f t="shared" si="152"/>
        <v>1</v>
      </c>
      <c r="L1389" s="47">
        <f t="shared" si="153"/>
        <v>0</v>
      </c>
      <c r="M1389" s="82"/>
      <c r="N1389" s="46"/>
      <c r="O1389" s="16"/>
      <c r="S1389" s="12"/>
    </row>
    <row r="1390" spans="1:19">
      <c r="A1390" s="87">
        <v>1351</v>
      </c>
      <c r="B1390" s="87">
        <v>46</v>
      </c>
      <c r="C1390" s="87">
        <v>2005</v>
      </c>
      <c r="D1390" s="88">
        <v>0.52</v>
      </c>
      <c r="E1390" s="88">
        <v>0.16388783447850369</v>
      </c>
      <c r="F1390" s="89">
        <f t="shared" si="147"/>
        <v>14120.228524483397</v>
      </c>
      <c r="G1390" s="89">
        <f t="shared" si="148"/>
        <v>0</v>
      </c>
      <c r="H1390" s="89">
        <f t="shared" si="150"/>
        <v>14120.228524483397</v>
      </c>
      <c r="I1390" s="89">
        <f t="shared" si="149"/>
        <v>0</v>
      </c>
      <c r="J1390" s="89">
        <f t="shared" si="151"/>
        <v>0</v>
      </c>
      <c r="K1390" s="87">
        <f t="shared" si="152"/>
        <v>1</v>
      </c>
      <c r="L1390" s="47">
        <f t="shared" si="153"/>
        <v>0</v>
      </c>
      <c r="M1390" s="82"/>
      <c r="N1390" s="46"/>
      <c r="O1390" s="16"/>
      <c r="S1390" s="12"/>
    </row>
    <row r="1391" spans="1:19">
      <c r="A1391" s="87">
        <v>1352</v>
      </c>
      <c r="B1391" s="87">
        <v>47</v>
      </c>
      <c r="C1391" s="87">
        <v>2005</v>
      </c>
      <c r="D1391" s="88">
        <v>0</v>
      </c>
      <c r="E1391" s="88">
        <v>3.9912559014407295E-2</v>
      </c>
      <c r="F1391" s="89">
        <f t="shared" si="147"/>
        <v>0</v>
      </c>
      <c r="G1391" s="89">
        <f t="shared" si="148"/>
        <v>0</v>
      </c>
      <c r="H1391" s="89">
        <f t="shared" si="150"/>
        <v>0</v>
      </c>
      <c r="I1391" s="89">
        <f t="shared" si="149"/>
        <v>0</v>
      </c>
      <c r="J1391" s="89">
        <f t="shared" si="151"/>
        <v>0</v>
      </c>
      <c r="K1391" s="87">
        <f t="shared" si="152"/>
        <v>1</v>
      </c>
      <c r="L1391" s="47">
        <f t="shared" si="153"/>
        <v>0</v>
      </c>
      <c r="M1391" s="82"/>
      <c r="N1391" s="46"/>
      <c r="O1391" s="16"/>
      <c r="S1391" s="12"/>
    </row>
    <row r="1392" spans="1:19">
      <c r="A1392" s="87">
        <v>1353</v>
      </c>
      <c r="B1392" s="87">
        <v>48</v>
      </c>
      <c r="C1392" s="87">
        <v>2005</v>
      </c>
      <c r="D1392" s="88">
        <v>0</v>
      </c>
      <c r="E1392" s="88">
        <v>0</v>
      </c>
      <c r="F1392" s="89">
        <f t="shared" si="147"/>
        <v>0</v>
      </c>
      <c r="G1392" s="89">
        <f t="shared" si="148"/>
        <v>0</v>
      </c>
      <c r="H1392" s="89">
        <f t="shared" si="150"/>
        <v>0</v>
      </c>
      <c r="I1392" s="89">
        <f t="shared" si="149"/>
        <v>0</v>
      </c>
      <c r="J1392" s="89">
        <f t="shared" si="151"/>
        <v>0</v>
      </c>
      <c r="K1392" s="87">
        <f t="shared" si="152"/>
        <v>1</v>
      </c>
      <c r="L1392" s="47">
        <f t="shared" si="153"/>
        <v>0</v>
      </c>
      <c r="M1392" s="82"/>
      <c r="N1392" s="46"/>
      <c r="O1392" s="16"/>
      <c r="S1392" s="12"/>
    </row>
    <row r="1393" spans="1:19">
      <c r="A1393" s="87">
        <v>1354</v>
      </c>
      <c r="B1393" s="87">
        <v>49</v>
      </c>
      <c r="C1393" s="87">
        <v>2005</v>
      </c>
      <c r="D1393" s="88">
        <v>0</v>
      </c>
      <c r="E1393" s="88">
        <v>0</v>
      </c>
      <c r="F1393" s="89">
        <f t="shared" si="147"/>
        <v>0</v>
      </c>
      <c r="G1393" s="89">
        <f t="shared" si="148"/>
        <v>0</v>
      </c>
      <c r="H1393" s="89">
        <f t="shared" si="150"/>
        <v>0</v>
      </c>
      <c r="I1393" s="89">
        <f t="shared" si="149"/>
        <v>0</v>
      </c>
      <c r="J1393" s="89">
        <f t="shared" si="151"/>
        <v>0</v>
      </c>
      <c r="K1393" s="87">
        <f t="shared" si="152"/>
        <v>1</v>
      </c>
      <c r="L1393" s="47">
        <f t="shared" si="153"/>
        <v>0</v>
      </c>
      <c r="M1393" s="82"/>
      <c r="N1393" s="46"/>
      <c r="O1393" s="16"/>
      <c r="S1393" s="12"/>
    </row>
    <row r="1394" spans="1:19">
      <c r="A1394" s="87">
        <v>1355</v>
      </c>
      <c r="B1394" s="87">
        <v>50</v>
      </c>
      <c r="C1394" s="87">
        <v>2005</v>
      </c>
      <c r="D1394" s="88">
        <v>0</v>
      </c>
      <c r="E1394" s="88">
        <v>0</v>
      </c>
      <c r="F1394" s="89">
        <f t="shared" si="147"/>
        <v>0</v>
      </c>
      <c r="G1394" s="89">
        <f t="shared" si="148"/>
        <v>0</v>
      </c>
      <c r="H1394" s="89">
        <f t="shared" si="150"/>
        <v>0</v>
      </c>
      <c r="I1394" s="89">
        <f t="shared" si="149"/>
        <v>0</v>
      </c>
      <c r="J1394" s="89">
        <f t="shared" si="151"/>
        <v>0</v>
      </c>
      <c r="K1394" s="87">
        <f t="shared" si="152"/>
        <v>1</v>
      </c>
      <c r="L1394" s="47">
        <f t="shared" si="153"/>
        <v>0</v>
      </c>
      <c r="M1394" s="82"/>
      <c r="N1394" s="46"/>
      <c r="O1394" s="16"/>
      <c r="S1394" s="12"/>
    </row>
    <row r="1395" spans="1:19">
      <c r="A1395" s="87">
        <v>1356</v>
      </c>
      <c r="B1395" s="87">
        <v>51</v>
      </c>
      <c r="C1395" s="87">
        <v>2005</v>
      </c>
      <c r="D1395" s="88">
        <v>0</v>
      </c>
      <c r="E1395" s="88">
        <v>0</v>
      </c>
      <c r="F1395" s="89">
        <f t="shared" si="147"/>
        <v>0</v>
      </c>
      <c r="G1395" s="89">
        <f t="shared" si="148"/>
        <v>0</v>
      </c>
      <c r="H1395" s="89">
        <f t="shared" si="150"/>
        <v>0</v>
      </c>
      <c r="I1395" s="89">
        <f t="shared" si="149"/>
        <v>0</v>
      </c>
      <c r="J1395" s="89">
        <f t="shared" si="151"/>
        <v>0</v>
      </c>
      <c r="K1395" s="87">
        <f t="shared" si="152"/>
        <v>1</v>
      </c>
      <c r="L1395" s="47">
        <f t="shared" si="153"/>
        <v>0</v>
      </c>
      <c r="M1395" s="82"/>
      <c r="N1395" s="46"/>
      <c r="O1395" s="16"/>
      <c r="S1395" s="12"/>
    </row>
    <row r="1396" spans="1:19">
      <c r="A1396" s="87">
        <v>1357</v>
      </c>
      <c r="B1396" s="87">
        <v>52</v>
      </c>
      <c r="C1396" s="87">
        <v>2005</v>
      </c>
      <c r="D1396" s="88">
        <v>0</v>
      </c>
      <c r="E1396" s="88">
        <v>0</v>
      </c>
      <c r="F1396" s="89">
        <f t="shared" si="147"/>
        <v>0</v>
      </c>
      <c r="G1396" s="89">
        <f t="shared" si="148"/>
        <v>0</v>
      </c>
      <c r="H1396" s="89">
        <f t="shared" si="150"/>
        <v>0</v>
      </c>
      <c r="I1396" s="89">
        <f t="shared" si="149"/>
        <v>0</v>
      </c>
      <c r="J1396" s="89">
        <f t="shared" si="151"/>
        <v>0</v>
      </c>
      <c r="K1396" s="87">
        <f t="shared" si="152"/>
        <v>1</v>
      </c>
      <c r="L1396" s="47">
        <f t="shared" si="153"/>
        <v>0</v>
      </c>
      <c r="M1396" s="82"/>
      <c r="N1396" s="46"/>
      <c r="O1396" s="16"/>
      <c r="S1396" s="12"/>
    </row>
    <row r="1397" spans="1:19">
      <c r="A1397" s="87">
        <v>1358</v>
      </c>
      <c r="B1397" s="87">
        <v>1</v>
      </c>
      <c r="C1397" s="87">
        <v>2006</v>
      </c>
      <c r="D1397" s="88">
        <v>0</v>
      </c>
      <c r="E1397" s="88">
        <v>0</v>
      </c>
      <c r="F1397" s="89">
        <f t="shared" si="147"/>
        <v>0</v>
      </c>
      <c r="G1397" s="89">
        <f t="shared" si="148"/>
        <v>0</v>
      </c>
      <c r="H1397" s="89">
        <f t="shared" si="150"/>
        <v>0</v>
      </c>
      <c r="I1397" s="89">
        <f t="shared" si="149"/>
        <v>0</v>
      </c>
      <c r="J1397" s="89">
        <f t="shared" si="151"/>
        <v>0</v>
      </c>
      <c r="K1397" s="87">
        <f t="shared" si="152"/>
        <v>1</v>
      </c>
      <c r="L1397" s="47">
        <f t="shared" si="153"/>
        <v>0</v>
      </c>
      <c r="M1397" s="82"/>
      <c r="N1397" s="46"/>
      <c r="O1397" s="16"/>
      <c r="S1397" s="12"/>
    </row>
    <row r="1398" spans="1:19">
      <c r="A1398" s="87">
        <v>1359</v>
      </c>
      <c r="B1398" s="87">
        <v>2</v>
      </c>
      <c r="C1398" s="87">
        <v>2006</v>
      </c>
      <c r="D1398" s="88">
        <v>0</v>
      </c>
      <c r="E1398" s="88">
        <v>0</v>
      </c>
      <c r="F1398" s="89">
        <f t="shared" si="147"/>
        <v>0</v>
      </c>
      <c r="G1398" s="89">
        <f t="shared" si="148"/>
        <v>0</v>
      </c>
      <c r="H1398" s="89">
        <f t="shared" si="150"/>
        <v>0</v>
      </c>
      <c r="I1398" s="89">
        <f t="shared" si="149"/>
        <v>0</v>
      </c>
      <c r="J1398" s="89">
        <f t="shared" si="151"/>
        <v>0</v>
      </c>
      <c r="K1398" s="87">
        <f t="shared" si="152"/>
        <v>1</v>
      </c>
      <c r="L1398" s="47">
        <f t="shared" si="153"/>
        <v>0</v>
      </c>
      <c r="M1398" s="82"/>
      <c r="N1398" s="46"/>
      <c r="O1398" s="16"/>
      <c r="S1398" s="12"/>
    </row>
    <row r="1399" spans="1:19">
      <c r="A1399" s="87">
        <v>1360</v>
      </c>
      <c r="B1399" s="87">
        <v>3</v>
      </c>
      <c r="C1399" s="87">
        <v>2006</v>
      </c>
      <c r="D1399" s="88">
        <v>0</v>
      </c>
      <c r="E1399" s="88">
        <v>0</v>
      </c>
      <c r="F1399" s="89">
        <f t="shared" si="147"/>
        <v>0</v>
      </c>
      <c r="G1399" s="89">
        <f t="shared" si="148"/>
        <v>0</v>
      </c>
      <c r="H1399" s="89">
        <f t="shared" si="150"/>
        <v>0</v>
      </c>
      <c r="I1399" s="89">
        <f t="shared" si="149"/>
        <v>0</v>
      </c>
      <c r="J1399" s="89">
        <f t="shared" si="151"/>
        <v>0</v>
      </c>
      <c r="K1399" s="87">
        <f t="shared" si="152"/>
        <v>1</v>
      </c>
      <c r="L1399" s="47">
        <f t="shared" si="153"/>
        <v>0</v>
      </c>
      <c r="M1399" s="82"/>
      <c r="N1399" s="46"/>
      <c r="O1399" s="16"/>
      <c r="S1399" s="12"/>
    </row>
    <row r="1400" spans="1:19">
      <c r="A1400" s="87">
        <v>1361</v>
      </c>
      <c r="B1400" s="87">
        <v>4</v>
      </c>
      <c r="C1400" s="87">
        <v>2006</v>
      </c>
      <c r="D1400" s="88">
        <v>0</v>
      </c>
      <c r="E1400" s="88">
        <v>0</v>
      </c>
      <c r="F1400" s="89">
        <f t="shared" si="147"/>
        <v>0</v>
      </c>
      <c r="G1400" s="89">
        <f t="shared" si="148"/>
        <v>0</v>
      </c>
      <c r="H1400" s="89">
        <f t="shared" si="150"/>
        <v>0</v>
      </c>
      <c r="I1400" s="89">
        <f t="shared" si="149"/>
        <v>0</v>
      </c>
      <c r="J1400" s="89">
        <f t="shared" si="151"/>
        <v>0</v>
      </c>
      <c r="K1400" s="87">
        <f t="shared" si="152"/>
        <v>1</v>
      </c>
      <c r="L1400" s="47">
        <f t="shared" si="153"/>
        <v>0</v>
      </c>
      <c r="M1400" s="82"/>
      <c r="N1400" s="46"/>
      <c r="O1400" s="16"/>
      <c r="S1400" s="12"/>
    </row>
    <row r="1401" spans="1:19">
      <c r="A1401" s="87">
        <v>1362</v>
      </c>
      <c r="B1401" s="87">
        <v>5</v>
      </c>
      <c r="C1401" s="87">
        <v>2006</v>
      </c>
      <c r="D1401" s="88">
        <v>0</v>
      </c>
      <c r="E1401" s="88">
        <v>0</v>
      </c>
      <c r="F1401" s="89">
        <f t="shared" si="147"/>
        <v>0</v>
      </c>
      <c r="G1401" s="89">
        <f t="shared" si="148"/>
        <v>0</v>
      </c>
      <c r="H1401" s="89">
        <f t="shared" si="150"/>
        <v>0</v>
      </c>
      <c r="I1401" s="89">
        <f t="shared" si="149"/>
        <v>0</v>
      </c>
      <c r="J1401" s="89">
        <f t="shared" si="151"/>
        <v>0</v>
      </c>
      <c r="K1401" s="87">
        <f t="shared" si="152"/>
        <v>1</v>
      </c>
      <c r="L1401" s="47">
        <f t="shared" si="153"/>
        <v>0</v>
      </c>
      <c r="M1401" s="82"/>
      <c r="N1401" s="46"/>
      <c r="O1401" s="16"/>
      <c r="S1401" s="12"/>
    </row>
    <row r="1402" spans="1:19">
      <c r="A1402" s="87">
        <v>1363</v>
      </c>
      <c r="B1402" s="87">
        <v>6</v>
      </c>
      <c r="C1402" s="87">
        <v>2006</v>
      </c>
      <c r="D1402" s="88">
        <v>0</v>
      </c>
      <c r="E1402" s="88">
        <v>0</v>
      </c>
      <c r="F1402" s="89">
        <f t="shared" si="147"/>
        <v>0</v>
      </c>
      <c r="G1402" s="89">
        <f t="shared" si="148"/>
        <v>0</v>
      </c>
      <c r="H1402" s="89">
        <f t="shared" si="150"/>
        <v>0</v>
      </c>
      <c r="I1402" s="89">
        <f t="shared" si="149"/>
        <v>0</v>
      </c>
      <c r="J1402" s="89">
        <f t="shared" si="151"/>
        <v>0</v>
      </c>
      <c r="K1402" s="87">
        <f t="shared" si="152"/>
        <v>1</v>
      </c>
      <c r="L1402" s="47">
        <f t="shared" si="153"/>
        <v>0</v>
      </c>
      <c r="M1402" s="82"/>
      <c r="N1402" s="46"/>
      <c r="O1402" s="16"/>
      <c r="S1402" s="12"/>
    </row>
    <row r="1403" spans="1:19">
      <c r="A1403" s="87">
        <v>1364</v>
      </c>
      <c r="B1403" s="87">
        <v>7</v>
      </c>
      <c r="C1403" s="87">
        <v>2006</v>
      </c>
      <c r="D1403" s="88">
        <v>0</v>
      </c>
      <c r="E1403" s="88">
        <v>0</v>
      </c>
      <c r="F1403" s="89">
        <f t="shared" si="147"/>
        <v>0</v>
      </c>
      <c r="G1403" s="89">
        <f t="shared" si="148"/>
        <v>0</v>
      </c>
      <c r="H1403" s="89">
        <f t="shared" si="150"/>
        <v>0</v>
      </c>
      <c r="I1403" s="89">
        <f t="shared" si="149"/>
        <v>0</v>
      </c>
      <c r="J1403" s="89">
        <f t="shared" si="151"/>
        <v>0</v>
      </c>
      <c r="K1403" s="87">
        <f t="shared" si="152"/>
        <v>1</v>
      </c>
      <c r="L1403" s="47">
        <f t="shared" si="153"/>
        <v>0</v>
      </c>
      <c r="M1403" s="82"/>
      <c r="N1403" s="46"/>
      <c r="O1403" s="16"/>
      <c r="S1403" s="12"/>
    </row>
    <row r="1404" spans="1:19">
      <c r="A1404" s="87">
        <v>1365</v>
      </c>
      <c r="B1404" s="87">
        <v>8</v>
      </c>
      <c r="C1404" s="87">
        <v>2006</v>
      </c>
      <c r="D1404" s="88">
        <v>0</v>
      </c>
      <c r="E1404" s="88">
        <v>0</v>
      </c>
      <c r="F1404" s="89">
        <f t="shared" si="147"/>
        <v>0</v>
      </c>
      <c r="G1404" s="89">
        <f t="shared" si="148"/>
        <v>0</v>
      </c>
      <c r="H1404" s="89">
        <f t="shared" si="150"/>
        <v>0</v>
      </c>
      <c r="I1404" s="89">
        <f t="shared" si="149"/>
        <v>0</v>
      </c>
      <c r="J1404" s="89">
        <f t="shared" si="151"/>
        <v>0</v>
      </c>
      <c r="K1404" s="87">
        <f t="shared" si="152"/>
        <v>1</v>
      </c>
      <c r="L1404" s="47">
        <f t="shared" si="153"/>
        <v>0</v>
      </c>
      <c r="M1404" s="82"/>
      <c r="N1404" s="46"/>
      <c r="O1404" s="16"/>
      <c r="S1404" s="12"/>
    </row>
    <row r="1405" spans="1:19">
      <c r="A1405" s="87">
        <v>1366</v>
      </c>
      <c r="B1405" s="87">
        <v>9</v>
      </c>
      <c r="C1405" s="87">
        <v>2006</v>
      </c>
      <c r="D1405" s="88">
        <v>0</v>
      </c>
      <c r="E1405" s="88">
        <v>0</v>
      </c>
      <c r="F1405" s="89">
        <f t="shared" si="147"/>
        <v>0</v>
      </c>
      <c r="G1405" s="89">
        <f t="shared" si="148"/>
        <v>0</v>
      </c>
      <c r="H1405" s="89">
        <f t="shared" si="150"/>
        <v>0</v>
      </c>
      <c r="I1405" s="89">
        <f t="shared" si="149"/>
        <v>0</v>
      </c>
      <c r="J1405" s="89">
        <f t="shared" si="151"/>
        <v>0</v>
      </c>
      <c r="K1405" s="87">
        <f t="shared" si="152"/>
        <v>1</v>
      </c>
      <c r="L1405" s="47">
        <f t="shared" si="153"/>
        <v>0</v>
      </c>
      <c r="M1405" s="82"/>
      <c r="N1405" s="46"/>
      <c r="O1405" s="16"/>
      <c r="S1405" s="12"/>
    </row>
    <row r="1406" spans="1:19">
      <c r="A1406" s="87">
        <v>1367</v>
      </c>
      <c r="B1406" s="87">
        <v>10</v>
      </c>
      <c r="C1406" s="87">
        <v>2006</v>
      </c>
      <c r="D1406" s="88">
        <v>0</v>
      </c>
      <c r="E1406" s="88">
        <v>7.1754330635472E-2</v>
      </c>
      <c r="F1406" s="89">
        <f t="shared" si="147"/>
        <v>0</v>
      </c>
      <c r="G1406" s="89">
        <f t="shared" si="148"/>
        <v>0</v>
      </c>
      <c r="H1406" s="89">
        <f t="shared" si="150"/>
        <v>0</v>
      </c>
      <c r="I1406" s="89">
        <f t="shared" si="149"/>
        <v>0</v>
      </c>
      <c r="J1406" s="89">
        <f t="shared" si="151"/>
        <v>0</v>
      </c>
      <c r="K1406" s="87">
        <f t="shared" si="152"/>
        <v>1</v>
      </c>
      <c r="L1406" s="47">
        <f t="shared" si="153"/>
        <v>0</v>
      </c>
      <c r="M1406" s="82"/>
      <c r="N1406" s="46"/>
      <c r="O1406" s="16"/>
      <c r="S1406" s="12"/>
    </row>
    <row r="1407" spans="1:19">
      <c r="A1407" s="87">
        <v>1368</v>
      </c>
      <c r="B1407" s="87">
        <v>11</v>
      </c>
      <c r="C1407" s="87">
        <v>2006</v>
      </c>
      <c r="D1407" s="88">
        <v>1.51</v>
      </c>
      <c r="E1407" s="88">
        <v>0.2783322044405106</v>
      </c>
      <c r="F1407" s="89">
        <f t="shared" si="147"/>
        <v>41002.971292249858</v>
      </c>
      <c r="G1407" s="89">
        <f t="shared" si="148"/>
        <v>0</v>
      </c>
      <c r="H1407" s="89">
        <f t="shared" si="150"/>
        <v>41002.971292249858</v>
      </c>
      <c r="I1407" s="89">
        <f t="shared" si="149"/>
        <v>0</v>
      </c>
      <c r="J1407" s="89">
        <f t="shared" si="151"/>
        <v>0</v>
      </c>
      <c r="K1407" s="87">
        <f t="shared" si="152"/>
        <v>1</v>
      </c>
      <c r="L1407" s="47">
        <f t="shared" si="153"/>
        <v>0</v>
      </c>
      <c r="M1407" s="82"/>
      <c r="N1407" s="46"/>
      <c r="O1407" s="16"/>
      <c r="S1407" s="12"/>
    </row>
    <row r="1408" spans="1:19">
      <c r="A1408" s="87">
        <v>1369</v>
      </c>
      <c r="B1408" s="87">
        <v>12</v>
      </c>
      <c r="C1408" s="87">
        <v>2006</v>
      </c>
      <c r="D1408" s="88">
        <v>4.9999999999999996E-2</v>
      </c>
      <c r="E1408" s="88">
        <v>0.32320251935537281</v>
      </c>
      <c r="F1408" s="89">
        <f t="shared" si="147"/>
        <v>1357.7142812003265</v>
      </c>
      <c r="G1408" s="89">
        <f t="shared" si="148"/>
        <v>0</v>
      </c>
      <c r="H1408" s="89">
        <f t="shared" si="150"/>
        <v>1357.7142812003265</v>
      </c>
      <c r="I1408" s="89">
        <f t="shared" si="149"/>
        <v>0</v>
      </c>
      <c r="J1408" s="89">
        <f t="shared" si="151"/>
        <v>0</v>
      </c>
      <c r="K1408" s="87">
        <f t="shared" si="152"/>
        <v>1</v>
      </c>
      <c r="L1408" s="47">
        <f t="shared" si="153"/>
        <v>0</v>
      </c>
      <c r="M1408" s="82"/>
      <c r="N1408" s="46"/>
      <c r="O1408" s="16"/>
      <c r="S1408" s="12"/>
    </row>
    <row r="1409" spans="1:19">
      <c r="A1409" s="87">
        <v>1370</v>
      </c>
      <c r="B1409" s="87">
        <v>13</v>
      </c>
      <c r="C1409" s="87">
        <v>2006</v>
      </c>
      <c r="D1409" s="88">
        <v>0.24</v>
      </c>
      <c r="E1409" s="88">
        <v>0.49487322784168597</v>
      </c>
      <c r="F1409" s="89">
        <f t="shared" si="147"/>
        <v>6517.0285497615669</v>
      </c>
      <c r="G1409" s="89">
        <f t="shared" si="148"/>
        <v>2000</v>
      </c>
      <c r="H1409" s="89">
        <f t="shared" si="150"/>
        <v>4517.0285497615669</v>
      </c>
      <c r="I1409" s="89">
        <f t="shared" si="149"/>
        <v>0</v>
      </c>
      <c r="J1409" s="89">
        <f t="shared" si="151"/>
        <v>4517.0285497615669</v>
      </c>
      <c r="K1409" s="87">
        <f t="shared" si="152"/>
        <v>0</v>
      </c>
      <c r="L1409" s="47">
        <f t="shared" si="153"/>
        <v>1</v>
      </c>
      <c r="M1409" s="82"/>
      <c r="N1409" s="46"/>
      <c r="O1409" s="16"/>
      <c r="S1409" s="12"/>
    </row>
    <row r="1410" spans="1:19">
      <c r="A1410" s="87">
        <v>1371</v>
      </c>
      <c r="B1410" s="87">
        <v>14</v>
      </c>
      <c r="C1410" s="87">
        <v>2006</v>
      </c>
      <c r="D1410" s="88">
        <v>3.645</v>
      </c>
      <c r="E1410" s="88">
        <v>0.62332795212011094</v>
      </c>
      <c r="F1410" s="89">
        <f t="shared" si="147"/>
        <v>98977.371099503798</v>
      </c>
      <c r="G1410" s="89">
        <f t="shared" si="148"/>
        <v>2000</v>
      </c>
      <c r="H1410" s="89">
        <f t="shared" si="150"/>
        <v>96977.371099503798</v>
      </c>
      <c r="I1410" s="89">
        <f t="shared" si="149"/>
        <v>0</v>
      </c>
      <c r="J1410" s="89">
        <f t="shared" si="151"/>
        <v>6000</v>
      </c>
      <c r="K1410" s="87">
        <f t="shared" si="152"/>
        <v>0</v>
      </c>
      <c r="L1410" s="47">
        <f t="shared" si="153"/>
        <v>1</v>
      </c>
      <c r="M1410" s="82"/>
      <c r="N1410" s="46"/>
      <c r="O1410" s="16"/>
      <c r="S1410" s="12"/>
    </row>
    <row r="1411" spans="1:19">
      <c r="A1411" s="87">
        <v>1372</v>
      </c>
      <c r="B1411" s="87">
        <v>15</v>
      </c>
      <c r="C1411" s="87">
        <v>2006</v>
      </c>
      <c r="D1411" s="88">
        <v>0.01</v>
      </c>
      <c r="E1411" s="88">
        <v>1.034044880835038</v>
      </c>
      <c r="F1411" s="89">
        <f t="shared" si="147"/>
        <v>271.5428562400653</v>
      </c>
      <c r="G1411" s="89">
        <f t="shared" si="148"/>
        <v>2000</v>
      </c>
      <c r="H1411" s="89">
        <f t="shared" si="150"/>
        <v>-1728.4571437599348</v>
      </c>
      <c r="I1411" s="89">
        <f t="shared" si="149"/>
        <v>1728.4571437599348</v>
      </c>
      <c r="J1411" s="89">
        <f t="shared" si="151"/>
        <v>4271.5428562400648</v>
      </c>
      <c r="K1411" s="87">
        <f t="shared" si="152"/>
        <v>0</v>
      </c>
      <c r="L1411" s="47">
        <f t="shared" si="153"/>
        <v>1</v>
      </c>
      <c r="M1411" s="82"/>
      <c r="N1411" s="46"/>
      <c r="O1411" s="16"/>
      <c r="S1411" s="12"/>
    </row>
    <row r="1412" spans="1:19">
      <c r="A1412" s="87">
        <v>1373</v>
      </c>
      <c r="B1412" s="87">
        <v>16</v>
      </c>
      <c r="C1412" s="87">
        <v>2006</v>
      </c>
      <c r="D1412" s="88">
        <v>0.37500000000000006</v>
      </c>
      <c r="E1412" s="88">
        <v>0.87528346367413989</v>
      </c>
      <c r="F1412" s="89">
        <f t="shared" si="147"/>
        <v>10182.857109002451</v>
      </c>
      <c r="G1412" s="89">
        <f t="shared" si="148"/>
        <v>2000</v>
      </c>
      <c r="H1412" s="89">
        <f t="shared" si="150"/>
        <v>8182.8571090024507</v>
      </c>
      <c r="I1412" s="89">
        <f t="shared" si="149"/>
        <v>0</v>
      </c>
      <c r="J1412" s="89">
        <f t="shared" si="151"/>
        <v>6000</v>
      </c>
      <c r="K1412" s="87">
        <f t="shared" si="152"/>
        <v>0</v>
      </c>
      <c r="L1412" s="47">
        <f t="shared" si="153"/>
        <v>1</v>
      </c>
      <c r="M1412" s="82"/>
      <c r="N1412" s="46"/>
      <c r="O1412" s="16"/>
      <c r="S1412" s="12"/>
    </row>
    <row r="1413" spans="1:19">
      <c r="A1413" s="87">
        <v>1374</v>
      </c>
      <c r="B1413" s="87">
        <v>17</v>
      </c>
      <c r="C1413" s="87">
        <v>2006</v>
      </c>
      <c r="D1413" s="88">
        <v>1.1600000000000001</v>
      </c>
      <c r="E1413" s="88">
        <v>0.90861023529369001</v>
      </c>
      <c r="F1413" s="89">
        <f t="shared" si="147"/>
        <v>31498.971323847574</v>
      </c>
      <c r="G1413" s="89">
        <f t="shared" si="148"/>
        <v>2000</v>
      </c>
      <c r="H1413" s="89">
        <f t="shared" si="150"/>
        <v>29498.971323847574</v>
      </c>
      <c r="I1413" s="89">
        <f t="shared" si="149"/>
        <v>0</v>
      </c>
      <c r="J1413" s="89">
        <f t="shared" si="151"/>
        <v>6000</v>
      </c>
      <c r="K1413" s="87">
        <f t="shared" si="152"/>
        <v>0</v>
      </c>
      <c r="L1413" s="47">
        <f t="shared" si="153"/>
        <v>1</v>
      </c>
      <c r="M1413" s="82"/>
      <c r="N1413" s="46"/>
      <c r="O1413" s="16"/>
      <c r="S1413" s="12"/>
    </row>
    <row r="1414" spans="1:19">
      <c r="A1414" s="87">
        <v>1375</v>
      </c>
      <c r="B1414" s="87">
        <v>18</v>
      </c>
      <c r="C1414" s="87">
        <v>2006</v>
      </c>
      <c r="D1414" s="88">
        <v>1.2849999999999999</v>
      </c>
      <c r="E1414" s="88">
        <v>0.82332952671925907</v>
      </c>
      <c r="F1414" s="89">
        <f t="shared" si="147"/>
        <v>34893.257026848391</v>
      </c>
      <c r="G1414" s="89">
        <f t="shared" si="148"/>
        <v>2000</v>
      </c>
      <c r="H1414" s="89">
        <f t="shared" si="150"/>
        <v>32893.257026848391</v>
      </c>
      <c r="I1414" s="89">
        <f t="shared" si="149"/>
        <v>0</v>
      </c>
      <c r="J1414" s="89">
        <f t="shared" si="151"/>
        <v>6000</v>
      </c>
      <c r="K1414" s="87">
        <f t="shared" si="152"/>
        <v>0</v>
      </c>
      <c r="L1414" s="47">
        <f t="shared" si="153"/>
        <v>1</v>
      </c>
      <c r="M1414" s="82"/>
      <c r="N1414" s="46"/>
      <c r="O1414" s="16"/>
      <c r="S1414" s="12"/>
    </row>
    <row r="1415" spans="1:19">
      <c r="A1415" s="87">
        <v>1376</v>
      </c>
      <c r="B1415" s="87">
        <v>19</v>
      </c>
      <c r="C1415" s="87">
        <v>2006</v>
      </c>
      <c r="D1415" s="88">
        <v>0.81500000000000006</v>
      </c>
      <c r="E1415" s="88">
        <v>0.87190905422876297</v>
      </c>
      <c r="F1415" s="89">
        <f t="shared" si="147"/>
        <v>22130.742783565325</v>
      </c>
      <c r="G1415" s="89">
        <f t="shared" si="148"/>
        <v>2000</v>
      </c>
      <c r="H1415" s="89">
        <f t="shared" si="150"/>
        <v>20130.742783565325</v>
      </c>
      <c r="I1415" s="89">
        <f t="shared" si="149"/>
        <v>0</v>
      </c>
      <c r="J1415" s="89">
        <f t="shared" si="151"/>
        <v>6000</v>
      </c>
      <c r="K1415" s="87">
        <f t="shared" si="152"/>
        <v>0</v>
      </c>
      <c r="L1415" s="47">
        <f t="shared" si="153"/>
        <v>1</v>
      </c>
      <c r="M1415" s="82"/>
      <c r="N1415" s="46"/>
      <c r="O1415" s="16"/>
      <c r="S1415" s="12"/>
    </row>
    <row r="1416" spans="1:19">
      <c r="A1416" s="87">
        <v>1377</v>
      </c>
      <c r="B1416" s="87">
        <v>20</v>
      </c>
      <c r="C1416" s="87">
        <v>2006</v>
      </c>
      <c r="D1416" s="88">
        <v>0.09</v>
      </c>
      <c r="E1416" s="88">
        <v>1.113788187840314</v>
      </c>
      <c r="F1416" s="89">
        <f t="shared" si="147"/>
        <v>2443.8857061605877</v>
      </c>
      <c r="G1416" s="89">
        <f t="shared" si="148"/>
        <v>2000</v>
      </c>
      <c r="H1416" s="89">
        <f t="shared" si="150"/>
        <v>443.88570616058769</v>
      </c>
      <c r="I1416" s="89">
        <f t="shared" si="149"/>
        <v>0</v>
      </c>
      <c r="J1416" s="89">
        <f t="shared" si="151"/>
        <v>6000</v>
      </c>
      <c r="K1416" s="87">
        <f t="shared" si="152"/>
        <v>0</v>
      </c>
      <c r="L1416" s="47">
        <f t="shared" si="153"/>
        <v>1</v>
      </c>
      <c r="M1416" s="82"/>
      <c r="N1416" s="46"/>
      <c r="O1416" s="16"/>
      <c r="S1416" s="12"/>
    </row>
    <row r="1417" spans="1:19">
      <c r="A1417" s="87">
        <v>1378</v>
      </c>
      <c r="B1417" s="87">
        <v>21</v>
      </c>
      <c r="C1417" s="87">
        <v>2006</v>
      </c>
      <c r="D1417" s="88">
        <v>0.315</v>
      </c>
      <c r="E1417" s="88">
        <v>1.3469429120119449</v>
      </c>
      <c r="F1417" s="89">
        <f t="shared" si="147"/>
        <v>8553.5999715620565</v>
      </c>
      <c r="G1417" s="89">
        <f t="shared" si="148"/>
        <v>2000</v>
      </c>
      <c r="H1417" s="89">
        <f t="shared" si="150"/>
        <v>6553.5999715620565</v>
      </c>
      <c r="I1417" s="89">
        <f t="shared" si="149"/>
        <v>0</v>
      </c>
      <c r="J1417" s="89">
        <f t="shared" si="151"/>
        <v>6000</v>
      </c>
      <c r="K1417" s="87">
        <f t="shared" si="152"/>
        <v>0</v>
      </c>
      <c r="L1417" s="47">
        <f t="shared" si="153"/>
        <v>1</v>
      </c>
      <c r="M1417" s="82"/>
      <c r="N1417" s="46"/>
      <c r="O1417" s="16"/>
      <c r="S1417" s="12"/>
    </row>
    <row r="1418" spans="1:19">
      <c r="A1418" s="87">
        <v>1379</v>
      </c>
      <c r="B1418" s="87">
        <v>22</v>
      </c>
      <c r="C1418" s="87">
        <v>2006</v>
      </c>
      <c r="D1418" s="88">
        <v>8.0000000000000016E-2</v>
      </c>
      <c r="E1418" s="88">
        <v>1.5616515732102649</v>
      </c>
      <c r="F1418" s="89">
        <f t="shared" si="147"/>
        <v>2172.3428499205224</v>
      </c>
      <c r="G1418" s="89">
        <f t="shared" si="148"/>
        <v>2000</v>
      </c>
      <c r="H1418" s="89">
        <f t="shared" si="150"/>
        <v>172.34284992052244</v>
      </c>
      <c r="I1418" s="89">
        <f t="shared" si="149"/>
        <v>0</v>
      </c>
      <c r="J1418" s="89">
        <f t="shared" si="151"/>
        <v>6000</v>
      </c>
      <c r="K1418" s="87">
        <f t="shared" si="152"/>
        <v>0</v>
      </c>
      <c r="L1418" s="47">
        <f t="shared" si="153"/>
        <v>1</v>
      </c>
      <c r="M1418" s="82"/>
      <c r="N1418" s="46"/>
      <c r="O1418" s="16"/>
      <c r="S1418" s="12"/>
    </row>
    <row r="1419" spans="1:19">
      <c r="A1419" s="87">
        <v>1380</v>
      </c>
      <c r="B1419" s="87">
        <v>23</v>
      </c>
      <c r="C1419" s="87">
        <v>2006</v>
      </c>
      <c r="D1419" s="88">
        <v>1.0549999999999999</v>
      </c>
      <c r="E1419" s="88">
        <v>1.3620043293194168</v>
      </c>
      <c r="F1419" s="89">
        <f t="shared" si="147"/>
        <v>28647.771333326888</v>
      </c>
      <c r="G1419" s="89">
        <f t="shared" si="148"/>
        <v>2000</v>
      </c>
      <c r="H1419" s="89">
        <f t="shared" si="150"/>
        <v>26647.771333326888</v>
      </c>
      <c r="I1419" s="89">
        <f t="shared" si="149"/>
        <v>0</v>
      </c>
      <c r="J1419" s="89">
        <f t="shared" si="151"/>
        <v>6000</v>
      </c>
      <c r="K1419" s="87">
        <f t="shared" si="152"/>
        <v>0</v>
      </c>
      <c r="L1419" s="47">
        <f t="shared" si="153"/>
        <v>1</v>
      </c>
      <c r="M1419" s="82"/>
      <c r="N1419" s="46"/>
      <c r="O1419" s="16"/>
      <c r="S1419" s="12"/>
    </row>
    <row r="1420" spans="1:19">
      <c r="A1420" s="87">
        <v>1381</v>
      </c>
      <c r="B1420" s="87">
        <v>24</v>
      </c>
      <c r="C1420" s="87">
        <v>2006</v>
      </c>
      <c r="D1420" s="88">
        <v>1.24</v>
      </c>
      <c r="E1420" s="88">
        <v>1.4271452741348631</v>
      </c>
      <c r="F1420" s="89">
        <f t="shared" si="147"/>
        <v>33671.314173768093</v>
      </c>
      <c r="G1420" s="89">
        <f t="shared" si="148"/>
        <v>2000</v>
      </c>
      <c r="H1420" s="89">
        <f t="shared" si="150"/>
        <v>31671.314173768093</v>
      </c>
      <c r="I1420" s="89">
        <f t="shared" si="149"/>
        <v>0</v>
      </c>
      <c r="J1420" s="89">
        <f t="shared" si="151"/>
        <v>6000</v>
      </c>
      <c r="K1420" s="87">
        <f t="shared" si="152"/>
        <v>0</v>
      </c>
      <c r="L1420" s="47">
        <f t="shared" si="153"/>
        <v>1</v>
      </c>
      <c r="M1420" s="82"/>
      <c r="N1420" s="46"/>
      <c r="O1420" s="16"/>
      <c r="S1420" s="12"/>
    </row>
    <row r="1421" spans="1:19">
      <c r="A1421" s="87">
        <v>1382</v>
      </c>
      <c r="B1421" s="87">
        <v>25</v>
      </c>
      <c r="C1421" s="87">
        <v>2006</v>
      </c>
      <c r="D1421" s="88">
        <v>0.215</v>
      </c>
      <c r="E1421" s="88">
        <v>1.3355578726534789</v>
      </c>
      <c r="F1421" s="89">
        <f t="shared" si="147"/>
        <v>5838.1714091614031</v>
      </c>
      <c r="G1421" s="89">
        <f t="shared" si="148"/>
        <v>2000</v>
      </c>
      <c r="H1421" s="89">
        <f t="shared" si="150"/>
        <v>3838.1714091614031</v>
      </c>
      <c r="I1421" s="89">
        <f t="shared" si="149"/>
        <v>0</v>
      </c>
      <c r="J1421" s="89">
        <f t="shared" si="151"/>
        <v>6000</v>
      </c>
      <c r="K1421" s="87">
        <f t="shared" si="152"/>
        <v>0</v>
      </c>
      <c r="L1421" s="47">
        <f t="shared" si="153"/>
        <v>1</v>
      </c>
      <c r="M1421" s="82"/>
      <c r="N1421" s="46"/>
      <c r="O1421" s="16"/>
      <c r="S1421" s="12"/>
    </row>
    <row r="1422" spans="1:19">
      <c r="A1422" s="87">
        <v>1383</v>
      </c>
      <c r="B1422" s="87">
        <v>26</v>
      </c>
      <c r="C1422" s="87">
        <v>2006</v>
      </c>
      <c r="D1422" s="88">
        <v>0.25</v>
      </c>
      <c r="E1422" s="88">
        <v>1.48336220321138</v>
      </c>
      <c r="F1422" s="89">
        <f t="shared" si="147"/>
        <v>6788.5714060016326</v>
      </c>
      <c r="G1422" s="89">
        <f t="shared" si="148"/>
        <v>2000</v>
      </c>
      <c r="H1422" s="89">
        <f t="shared" si="150"/>
        <v>4788.5714060016326</v>
      </c>
      <c r="I1422" s="89">
        <f t="shared" si="149"/>
        <v>0</v>
      </c>
      <c r="J1422" s="89">
        <f t="shared" si="151"/>
        <v>6000</v>
      </c>
      <c r="K1422" s="87">
        <f t="shared" si="152"/>
        <v>0</v>
      </c>
      <c r="L1422" s="47">
        <f t="shared" si="153"/>
        <v>1</v>
      </c>
      <c r="M1422" s="82"/>
      <c r="N1422" s="46"/>
      <c r="O1422" s="16"/>
      <c r="S1422" s="12"/>
    </row>
    <row r="1423" spans="1:19">
      <c r="A1423" s="87">
        <v>1384</v>
      </c>
      <c r="B1423" s="87">
        <v>27</v>
      </c>
      <c r="C1423" s="87">
        <v>2006</v>
      </c>
      <c r="D1423" s="88">
        <v>0.01</v>
      </c>
      <c r="E1423" s="88">
        <v>1.5221547228568508</v>
      </c>
      <c r="F1423" s="89">
        <f t="shared" si="147"/>
        <v>271.5428562400653</v>
      </c>
      <c r="G1423" s="89">
        <f t="shared" si="148"/>
        <v>2000</v>
      </c>
      <c r="H1423" s="89">
        <f t="shared" si="150"/>
        <v>-1728.4571437599348</v>
      </c>
      <c r="I1423" s="89">
        <f t="shared" si="149"/>
        <v>1728.4571437599348</v>
      </c>
      <c r="J1423" s="89">
        <f t="shared" si="151"/>
        <v>4271.5428562400648</v>
      </c>
      <c r="K1423" s="87">
        <f t="shared" si="152"/>
        <v>0</v>
      </c>
      <c r="L1423" s="47">
        <f t="shared" si="153"/>
        <v>1</v>
      </c>
      <c r="M1423" s="82"/>
      <c r="N1423" s="46"/>
      <c r="O1423" s="16"/>
      <c r="S1423" s="12"/>
    </row>
    <row r="1424" spans="1:19">
      <c r="A1424" s="87">
        <v>1385</v>
      </c>
      <c r="B1424" s="87">
        <v>28</v>
      </c>
      <c r="C1424" s="87">
        <v>2006</v>
      </c>
      <c r="D1424" s="88">
        <v>0.14500000000000002</v>
      </c>
      <c r="E1424" s="88">
        <v>1.6345275573878997</v>
      </c>
      <c r="F1424" s="89">
        <f t="shared" si="147"/>
        <v>3937.3714154809468</v>
      </c>
      <c r="G1424" s="89">
        <f t="shared" si="148"/>
        <v>2000</v>
      </c>
      <c r="H1424" s="89">
        <f t="shared" si="150"/>
        <v>1937.3714154809468</v>
      </c>
      <c r="I1424" s="89">
        <f t="shared" si="149"/>
        <v>0</v>
      </c>
      <c r="J1424" s="89">
        <f t="shared" si="151"/>
        <v>6000</v>
      </c>
      <c r="K1424" s="87">
        <f t="shared" si="152"/>
        <v>0</v>
      </c>
      <c r="L1424" s="47">
        <f t="shared" si="153"/>
        <v>1</v>
      </c>
      <c r="M1424" s="82"/>
      <c r="N1424" s="46"/>
      <c r="O1424" s="16"/>
      <c r="S1424" s="12"/>
    </row>
    <row r="1425" spans="1:19">
      <c r="A1425" s="87">
        <v>1386</v>
      </c>
      <c r="B1425" s="87">
        <v>29</v>
      </c>
      <c r="C1425" s="87">
        <v>2006</v>
      </c>
      <c r="D1425" s="88">
        <v>0.77</v>
      </c>
      <c r="E1425" s="88">
        <v>1.4124503922600882</v>
      </c>
      <c r="F1425" s="89">
        <f t="shared" si="147"/>
        <v>20908.799930485031</v>
      </c>
      <c r="G1425" s="89">
        <f t="shared" si="148"/>
        <v>2000</v>
      </c>
      <c r="H1425" s="89">
        <f t="shared" si="150"/>
        <v>18908.799930485031</v>
      </c>
      <c r="I1425" s="89">
        <f t="shared" si="149"/>
        <v>0</v>
      </c>
      <c r="J1425" s="89">
        <f t="shared" si="151"/>
        <v>6000</v>
      </c>
      <c r="K1425" s="87">
        <f t="shared" si="152"/>
        <v>0</v>
      </c>
      <c r="L1425" s="47">
        <f t="shared" si="153"/>
        <v>1</v>
      </c>
      <c r="M1425" s="82"/>
      <c r="N1425" s="46"/>
      <c r="O1425" s="16"/>
      <c r="S1425" s="12"/>
    </row>
    <row r="1426" spans="1:19">
      <c r="A1426" s="87">
        <v>1387</v>
      </c>
      <c r="B1426" s="87">
        <v>30</v>
      </c>
      <c r="C1426" s="87">
        <v>2006</v>
      </c>
      <c r="D1426" s="88">
        <v>0.30000000000000004</v>
      </c>
      <c r="E1426" s="88">
        <v>1.58785826609692</v>
      </c>
      <c r="F1426" s="89">
        <f t="shared" si="147"/>
        <v>8146.2856872019602</v>
      </c>
      <c r="G1426" s="89">
        <f t="shared" si="148"/>
        <v>2000</v>
      </c>
      <c r="H1426" s="89">
        <f t="shared" si="150"/>
        <v>6146.2856872019602</v>
      </c>
      <c r="I1426" s="89">
        <f t="shared" si="149"/>
        <v>0</v>
      </c>
      <c r="J1426" s="89">
        <f t="shared" si="151"/>
        <v>6000</v>
      </c>
      <c r="K1426" s="87">
        <f t="shared" si="152"/>
        <v>0</v>
      </c>
      <c r="L1426" s="47">
        <f t="shared" si="153"/>
        <v>1</v>
      </c>
      <c r="M1426" s="82"/>
      <c r="N1426" s="46"/>
      <c r="O1426" s="16"/>
      <c r="S1426" s="12"/>
    </row>
    <row r="1427" spans="1:19">
      <c r="A1427" s="87">
        <v>1388</v>
      </c>
      <c r="B1427" s="87">
        <v>31</v>
      </c>
      <c r="C1427" s="87">
        <v>2006</v>
      </c>
      <c r="D1427" s="88">
        <v>3.835</v>
      </c>
      <c r="E1427" s="88">
        <v>1.3960988174736171</v>
      </c>
      <c r="F1427" s="89">
        <f t="shared" si="147"/>
        <v>104136.68536806505</v>
      </c>
      <c r="G1427" s="89">
        <f t="shared" si="148"/>
        <v>2000</v>
      </c>
      <c r="H1427" s="89">
        <f t="shared" si="150"/>
        <v>102136.68536806505</v>
      </c>
      <c r="I1427" s="89">
        <f t="shared" si="149"/>
        <v>0</v>
      </c>
      <c r="J1427" s="89">
        <f t="shared" si="151"/>
        <v>6000</v>
      </c>
      <c r="K1427" s="87">
        <f t="shared" si="152"/>
        <v>0</v>
      </c>
      <c r="L1427" s="47">
        <f t="shared" si="153"/>
        <v>1</v>
      </c>
      <c r="M1427" s="82"/>
      <c r="N1427" s="46"/>
      <c r="O1427" s="16"/>
      <c r="S1427" s="12"/>
    </row>
    <row r="1428" spans="1:19">
      <c r="A1428" s="87">
        <v>1389</v>
      </c>
      <c r="B1428" s="87">
        <v>32</v>
      </c>
      <c r="C1428" s="87">
        <v>2006</v>
      </c>
      <c r="D1428" s="88">
        <v>0.55000000000000004</v>
      </c>
      <c r="E1428" s="88">
        <v>1.195290549961906</v>
      </c>
      <c r="F1428" s="89">
        <f t="shared" si="147"/>
        <v>14934.857093203593</v>
      </c>
      <c r="G1428" s="89">
        <f t="shared" si="148"/>
        <v>2000</v>
      </c>
      <c r="H1428" s="89">
        <f t="shared" si="150"/>
        <v>12934.857093203593</v>
      </c>
      <c r="I1428" s="89">
        <f t="shared" si="149"/>
        <v>0</v>
      </c>
      <c r="J1428" s="89">
        <f t="shared" si="151"/>
        <v>6000</v>
      </c>
      <c r="K1428" s="87">
        <f t="shared" si="152"/>
        <v>0</v>
      </c>
      <c r="L1428" s="47">
        <f t="shared" si="153"/>
        <v>1</v>
      </c>
      <c r="M1428" s="82"/>
      <c r="N1428" s="46"/>
      <c r="O1428" s="16"/>
      <c r="S1428" s="12"/>
    </row>
    <row r="1429" spans="1:19">
      <c r="A1429" s="87">
        <v>1390</v>
      </c>
      <c r="B1429" s="87">
        <v>33</v>
      </c>
      <c r="C1429" s="87">
        <v>2006</v>
      </c>
      <c r="D1429" s="88">
        <v>0.53</v>
      </c>
      <c r="E1429" s="88">
        <v>1.081698817794305</v>
      </c>
      <c r="F1429" s="89">
        <f t="shared" si="147"/>
        <v>14391.771380723463</v>
      </c>
      <c r="G1429" s="89">
        <f t="shared" si="148"/>
        <v>2000</v>
      </c>
      <c r="H1429" s="89">
        <f t="shared" si="150"/>
        <v>12391.771380723463</v>
      </c>
      <c r="I1429" s="89">
        <f t="shared" si="149"/>
        <v>0</v>
      </c>
      <c r="J1429" s="89">
        <f t="shared" si="151"/>
        <v>6000</v>
      </c>
      <c r="K1429" s="87">
        <f t="shared" si="152"/>
        <v>0</v>
      </c>
      <c r="L1429" s="47">
        <f t="shared" si="153"/>
        <v>1</v>
      </c>
      <c r="M1429" s="82"/>
      <c r="N1429" s="46"/>
      <c r="O1429" s="16"/>
      <c r="S1429" s="12"/>
    </row>
    <row r="1430" spans="1:19">
      <c r="A1430" s="87">
        <v>1391</v>
      </c>
      <c r="B1430" s="87">
        <v>34</v>
      </c>
      <c r="C1430" s="87">
        <v>2006</v>
      </c>
      <c r="D1430" s="88">
        <v>2.0249999999999999</v>
      </c>
      <c r="E1430" s="88">
        <v>1.035676770597153</v>
      </c>
      <c r="F1430" s="89">
        <f t="shared" si="147"/>
        <v>54987.428388613225</v>
      </c>
      <c r="G1430" s="89">
        <f t="shared" si="148"/>
        <v>2000</v>
      </c>
      <c r="H1430" s="89">
        <f t="shared" si="150"/>
        <v>52987.428388613225</v>
      </c>
      <c r="I1430" s="89">
        <f t="shared" si="149"/>
        <v>0</v>
      </c>
      <c r="J1430" s="89">
        <f t="shared" si="151"/>
        <v>6000</v>
      </c>
      <c r="K1430" s="87">
        <f t="shared" si="152"/>
        <v>0</v>
      </c>
      <c r="L1430" s="47">
        <f t="shared" si="153"/>
        <v>1</v>
      </c>
      <c r="M1430" s="82"/>
      <c r="N1430" s="46"/>
      <c r="O1430" s="16"/>
      <c r="S1430" s="12"/>
    </row>
    <row r="1431" spans="1:19">
      <c r="A1431" s="87">
        <v>1392</v>
      </c>
      <c r="B1431" s="87">
        <v>35</v>
      </c>
      <c r="C1431" s="87">
        <v>2006</v>
      </c>
      <c r="D1431" s="88">
        <v>0.45</v>
      </c>
      <c r="E1431" s="88">
        <v>0.96783976279233097</v>
      </c>
      <c r="F1431" s="89">
        <f t="shared" si="147"/>
        <v>12219.428530802938</v>
      </c>
      <c r="G1431" s="89">
        <f t="shared" si="148"/>
        <v>2000</v>
      </c>
      <c r="H1431" s="89">
        <f t="shared" si="150"/>
        <v>10219.428530802938</v>
      </c>
      <c r="I1431" s="89">
        <f t="shared" si="149"/>
        <v>0</v>
      </c>
      <c r="J1431" s="89">
        <f t="shared" si="151"/>
        <v>6000</v>
      </c>
      <c r="K1431" s="87">
        <f t="shared" si="152"/>
        <v>0</v>
      </c>
      <c r="L1431" s="47">
        <f t="shared" si="153"/>
        <v>1</v>
      </c>
      <c r="M1431" s="82"/>
      <c r="N1431" s="46"/>
      <c r="O1431" s="16"/>
      <c r="S1431" s="12"/>
    </row>
    <row r="1432" spans="1:19">
      <c r="A1432" s="87">
        <v>1393</v>
      </c>
      <c r="B1432" s="87">
        <v>36</v>
      </c>
      <c r="C1432" s="87">
        <v>2006</v>
      </c>
      <c r="D1432" s="88">
        <v>0.64</v>
      </c>
      <c r="E1432" s="88">
        <v>0.89040275499730082</v>
      </c>
      <c r="F1432" s="89">
        <f t="shared" si="147"/>
        <v>17378.74279936418</v>
      </c>
      <c r="G1432" s="89">
        <f t="shared" si="148"/>
        <v>2000</v>
      </c>
      <c r="H1432" s="89">
        <f t="shared" si="150"/>
        <v>15378.74279936418</v>
      </c>
      <c r="I1432" s="89">
        <f t="shared" si="149"/>
        <v>0</v>
      </c>
      <c r="J1432" s="89">
        <f t="shared" si="151"/>
        <v>6000</v>
      </c>
      <c r="K1432" s="87">
        <f t="shared" si="152"/>
        <v>0</v>
      </c>
      <c r="L1432" s="47">
        <f t="shared" si="153"/>
        <v>1</v>
      </c>
      <c r="M1432" s="82"/>
      <c r="N1432" s="46"/>
      <c r="O1432" s="16"/>
      <c r="S1432" s="12"/>
    </row>
    <row r="1433" spans="1:19">
      <c r="A1433" s="87">
        <v>1394</v>
      </c>
      <c r="B1433" s="87">
        <v>37</v>
      </c>
      <c r="C1433" s="87">
        <v>2006</v>
      </c>
      <c r="D1433" s="88">
        <v>0.23499999999999999</v>
      </c>
      <c r="E1433" s="88">
        <v>0.78993700706828007</v>
      </c>
      <c r="F1433" s="89">
        <f t="shared" si="147"/>
        <v>6381.2571216415336</v>
      </c>
      <c r="G1433" s="89">
        <f t="shared" si="148"/>
        <v>2000</v>
      </c>
      <c r="H1433" s="89">
        <f t="shared" si="150"/>
        <v>4381.2571216415336</v>
      </c>
      <c r="I1433" s="89">
        <f t="shared" si="149"/>
        <v>0</v>
      </c>
      <c r="J1433" s="89">
        <f t="shared" si="151"/>
        <v>6000</v>
      </c>
      <c r="K1433" s="87">
        <f t="shared" si="152"/>
        <v>0</v>
      </c>
      <c r="L1433" s="47">
        <f t="shared" si="153"/>
        <v>1</v>
      </c>
      <c r="M1433" s="82"/>
      <c r="N1433" s="46"/>
      <c r="O1433" s="16"/>
      <c r="S1433" s="12"/>
    </row>
    <row r="1434" spans="1:19">
      <c r="A1434" s="87">
        <v>1395</v>
      </c>
      <c r="B1434" s="87">
        <v>38</v>
      </c>
      <c r="C1434" s="87">
        <v>2006</v>
      </c>
      <c r="D1434" s="88">
        <v>1.0950000000000002</v>
      </c>
      <c r="E1434" s="88">
        <v>0.52593976324306901</v>
      </c>
      <c r="F1434" s="89">
        <f t="shared" si="147"/>
        <v>29733.942758287158</v>
      </c>
      <c r="G1434" s="89">
        <f t="shared" si="148"/>
        <v>2000</v>
      </c>
      <c r="H1434" s="89">
        <f t="shared" si="150"/>
        <v>27733.942758287158</v>
      </c>
      <c r="I1434" s="89">
        <f t="shared" si="149"/>
        <v>0</v>
      </c>
      <c r="J1434" s="89">
        <f t="shared" si="151"/>
        <v>6000</v>
      </c>
      <c r="K1434" s="87">
        <f t="shared" si="152"/>
        <v>0</v>
      </c>
      <c r="L1434" s="47">
        <f t="shared" si="153"/>
        <v>1</v>
      </c>
      <c r="M1434" s="82"/>
      <c r="N1434" s="46"/>
      <c r="O1434" s="16"/>
      <c r="S1434" s="12"/>
    </row>
    <row r="1435" spans="1:19">
      <c r="A1435" s="87">
        <v>1396</v>
      </c>
      <c r="B1435" s="87">
        <v>39</v>
      </c>
      <c r="C1435" s="87">
        <v>2006</v>
      </c>
      <c r="D1435" s="88">
        <v>0.11</v>
      </c>
      <c r="E1435" s="88">
        <v>0.6173622040947</v>
      </c>
      <c r="F1435" s="89">
        <f t="shared" si="147"/>
        <v>2986.9714186407182</v>
      </c>
      <c r="G1435" s="89">
        <f t="shared" si="148"/>
        <v>2000</v>
      </c>
      <c r="H1435" s="89">
        <f t="shared" si="150"/>
        <v>986.97141864071818</v>
      </c>
      <c r="I1435" s="89">
        <f t="shared" si="149"/>
        <v>0</v>
      </c>
      <c r="J1435" s="89">
        <f t="shared" si="151"/>
        <v>6000</v>
      </c>
      <c r="K1435" s="87">
        <f t="shared" si="152"/>
        <v>0</v>
      </c>
      <c r="L1435" s="47">
        <f t="shared" si="153"/>
        <v>1</v>
      </c>
      <c r="M1435" s="82"/>
      <c r="N1435" s="46"/>
      <c r="O1435" s="16"/>
      <c r="S1435" s="12"/>
    </row>
    <row r="1436" spans="1:19">
      <c r="A1436" s="87">
        <v>1397</v>
      </c>
      <c r="B1436" s="87">
        <v>40</v>
      </c>
      <c r="C1436" s="87">
        <v>2006</v>
      </c>
      <c r="D1436" s="88">
        <v>0.02</v>
      </c>
      <c r="E1436" s="88">
        <v>0.73735039294868998</v>
      </c>
      <c r="F1436" s="89">
        <f t="shared" si="147"/>
        <v>543.08571248013061</v>
      </c>
      <c r="G1436" s="89">
        <f t="shared" si="148"/>
        <v>0</v>
      </c>
      <c r="H1436" s="89">
        <f t="shared" si="150"/>
        <v>543.08571248013061</v>
      </c>
      <c r="I1436" s="89">
        <f t="shared" si="149"/>
        <v>0</v>
      </c>
      <c r="J1436" s="89">
        <f t="shared" si="151"/>
        <v>0</v>
      </c>
      <c r="K1436" s="87">
        <f t="shared" si="152"/>
        <v>1</v>
      </c>
      <c r="L1436" s="47">
        <f t="shared" si="153"/>
        <v>0</v>
      </c>
      <c r="M1436" s="82"/>
      <c r="N1436" s="46"/>
      <c r="O1436" s="16"/>
      <c r="S1436" s="12"/>
    </row>
    <row r="1437" spans="1:19">
      <c r="A1437" s="87">
        <v>1398</v>
      </c>
      <c r="B1437" s="87">
        <v>41</v>
      </c>
      <c r="C1437" s="87">
        <v>2006</v>
      </c>
      <c r="D1437" s="88">
        <v>0.16</v>
      </c>
      <c r="E1437" s="88">
        <v>0.37477594449961832</v>
      </c>
      <c r="F1437" s="89">
        <f t="shared" si="147"/>
        <v>4344.6856998410449</v>
      </c>
      <c r="G1437" s="89">
        <f t="shared" si="148"/>
        <v>0</v>
      </c>
      <c r="H1437" s="89">
        <f t="shared" si="150"/>
        <v>4344.6856998410449</v>
      </c>
      <c r="I1437" s="89">
        <f t="shared" si="149"/>
        <v>0</v>
      </c>
      <c r="J1437" s="89">
        <f t="shared" si="151"/>
        <v>0</v>
      </c>
      <c r="K1437" s="87">
        <f t="shared" si="152"/>
        <v>1</v>
      </c>
      <c r="L1437" s="47">
        <f t="shared" si="153"/>
        <v>0</v>
      </c>
      <c r="M1437" s="82"/>
      <c r="N1437" s="46"/>
      <c r="O1437" s="16"/>
      <c r="S1437" s="12"/>
    </row>
    <row r="1438" spans="1:19">
      <c r="A1438" s="87">
        <v>1399</v>
      </c>
      <c r="B1438" s="87">
        <v>42</v>
      </c>
      <c r="C1438" s="87">
        <v>2006</v>
      </c>
      <c r="D1438" s="88">
        <v>0.245</v>
      </c>
      <c r="E1438" s="88">
        <v>0.31114767684798367</v>
      </c>
      <c r="F1438" s="89">
        <f t="shared" si="147"/>
        <v>6652.7999778815993</v>
      </c>
      <c r="G1438" s="89">
        <f t="shared" si="148"/>
        <v>0</v>
      </c>
      <c r="H1438" s="89">
        <f t="shared" si="150"/>
        <v>6652.7999778815993</v>
      </c>
      <c r="I1438" s="89">
        <f t="shared" si="149"/>
        <v>0</v>
      </c>
      <c r="J1438" s="89">
        <f t="shared" si="151"/>
        <v>0</v>
      </c>
      <c r="K1438" s="87">
        <f t="shared" si="152"/>
        <v>1</v>
      </c>
      <c r="L1438" s="47">
        <f t="shared" si="153"/>
        <v>0</v>
      </c>
      <c r="M1438" s="82"/>
      <c r="N1438" s="46"/>
      <c r="O1438" s="16"/>
      <c r="S1438" s="12"/>
    </row>
    <row r="1439" spans="1:19">
      <c r="A1439" s="87">
        <v>1400</v>
      </c>
      <c r="B1439" s="87">
        <v>43</v>
      </c>
      <c r="C1439" s="87">
        <v>2006</v>
      </c>
      <c r="D1439" s="88">
        <v>5.0000000000000001E-3</v>
      </c>
      <c r="E1439" s="88">
        <v>0.299270865836476</v>
      </c>
      <c r="F1439" s="89">
        <f t="shared" si="147"/>
        <v>135.77142812003265</v>
      </c>
      <c r="G1439" s="89">
        <f t="shared" si="148"/>
        <v>0</v>
      </c>
      <c r="H1439" s="89">
        <f t="shared" si="150"/>
        <v>135.77142812003265</v>
      </c>
      <c r="I1439" s="89">
        <f t="shared" si="149"/>
        <v>0</v>
      </c>
      <c r="J1439" s="89">
        <f t="shared" si="151"/>
        <v>0</v>
      </c>
      <c r="K1439" s="87">
        <f t="shared" si="152"/>
        <v>1</v>
      </c>
      <c r="L1439" s="47">
        <f t="shared" si="153"/>
        <v>0</v>
      </c>
      <c r="M1439" s="82"/>
      <c r="N1439" s="46"/>
      <c r="O1439" s="16"/>
      <c r="S1439" s="12"/>
    </row>
    <row r="1440" spans="1:19">
      <c r="A1440" s="87">
        <v>1401</v>
      </c>
      <c r="B1440" s="87">
        <v>44</v>
      </c>
      <c r="C1440" s="87">
        <v>2006</v>
      </c>
      <c r="D1440" s="88">
        <v>5.0000000000000001E-3</v>
      </c>
      <c r="E1440" s="88">
        <v>0.27240496035206818</v>
      </c>
      <c r="F1440" s="89">
        <f t="shared" si="147"/>
        <v>135.77142812003265</v>
      </c>
      <c r="G1440" s="89">
        <f t="shared" si="148"/>
        <v>0</v>
      </c>
      <c r="H1440" s="89">
        <f t="shared" si="150"/>
        <v>135.77142812003265</v>
      </c>
      <c r="I1440" s="89">
        <f t="shared" si="149"/>
        <v>0</v>
      </c>
      <c r="J1440" s="89">
        <f t="shared" si="151"/>
        <v>0</v>
      </c>
      <c r="K1440" s="87">
        <f t="shared" si="152"/>
        <v>1</v>
      </c>
      <c r="L1440" s="47">
        <f t="shared" si="153"/>
        <v>0</v>
      </c>
      <c r="M1440" s="82"/>
      <c r="N1440" s="46"/>
      <c r="O1440" s="16"/>
      <c r="S1440" s="12"/>
    </row>
    <row r="1441" spans="1:19">
      <c r="A1441" s="87">
        <v>1402</v>
      </c>
      <c r="B1441" s="87">
        <v>45</v>
      </c>
      <c r="C1441" s="87">
        <v>2006</v>
      </c>
      <c r="D1441" s="88">
        <v>6.5000000000000002E-2</v>
      </c>
      <c r="E1441" s="88">
        <v>0.29437787371548257</v>
      </c>
      <c r="F1441" s="89">
        <f t="shared" si="147"/>
        <v>1765.0285655604246</v>
      </c>
      <c r="G1441" s="89">
        <f t="shared" si="148"/>
        <v>0</v>
      </c>
      <c r="H1441" s="89">
        <f t="shared" si="150"/>
        <v>1765.0285655604246</v>
      </c>
      <c r="I1441" s="89">
        <f t="shared" si="149"/>
        <v>0</v>
      </c>
      <c r="J1441" s="89">
        <f t="shared" si="151"/>
        <v>0</v>
      </c>
      <c r="K1441" s="87">
        <f t="shared" si="152"/>
        <v>1</v>
      </c>
      <c r="L1441" s="47">
        <f t="shared" si="153"/>
        <v>0</v>
      </c>
      <c r="M1441" s="82"/>
      <c r="N1441" s="46"/>
      <c r="O1441" s="16"/>
      <c r="S1441" s="12"/>
    </row>
    <row r="1442" spans="1:19">
      <c r="A1442" s="87">
        <v>1403</v>
      </c>
      <c r="B1442" s="87">
        <v>46</v>
      </c>
      <c r="C1442" s="87">
        <v>2006</v>
      </c>
      <c r="D1442" s="88">
        <v>0.08</v>
      </c>
      <c r="E1442" s="88">
        <v>0.14950574787900017</v>
      </c>
      <c r="F1442" s="89">
        <f t="shared" si="147"/>
        <v>2172.3428499205224</v>
      </c>
      <c r="G1442" s="89">
        <f t="shared" si="148"/>
        <v>0</v>
      </c>
      <c r="H1442" s="89">
        <f t="shared" si="150"/>
        <v>2172.3428499205224</v>
      </c>
      <c r="I1442" s="89">
        <f t="shared" si="149"/>
        <v>0</v>
      </c>
      <c r="J1442" s="89">
        <f t="shared" si="151"/>
        <v>0</v>
      </c>
      <c r="K1442" s="87">
        <f t="shared" si="152"/>
        <v>1</v>
      </c>
      <c r="L1442" s="47">
        <f t="shared" si="153"/>
        <v>0</v>
      </c>
      <c r="M1442" s="82"/>
      <c r="N1442" s="46"/>
      <c r="O1442" s="16"/>
      <c r="S1442" s="12"/>
    </row>
    <row r="1443" spans="1:19">
      <c r="A1443" s="87">
        <v>1404</v>
      </c>
      <c r="B1443" s="87">
        <v>47</v>
      </c>
      <c r="C1443" s="87">
        <v>2006</v>
      </c>
      <c r="D1443" s="88">
        <v>0</v>
      </c>
      <c r="E1443" s="88">
        <v>9.3413346361411298E-2</v>
      </c>
      <c r="F1443" s="89">
        <f t="shared" si="147"/>
        <v>0</v>
      </c>
      <c r="G1443" s="89">
        <f t="shared" si="148"/>
        <v>0</v>
      </c>
      <c r="H1443" s="89">
        <f t="shared" si="150"/>
        <v>0</v>
      </c>
      <c r="I1443" s="89">
        <f t="shared" si="149"/>
        <v>0</v>
      </c>
      <c r="J1443" s="89">
        <f t="shared" si="151"/>
        <v>0</v>
      </c>
      <c r="K1443" s="87">
        <f t="shared" si="152"/>
        <v>1</v>
      </c>
      <c r="L1443" s="47">
        <f t="shared" si="153"/>
        <v>0</v>
      </c>
      <c r="M1443" s="82"/>
      <c r="N1443" s="46"/>
      <c r="O1443" s="16"/>
      <c r="S1443" s="12"/>
    </row>
    <row r="1444" spans="1:19">
      <c r="A1444" s="87">
        <v>1405</v>
      </c>
      <c r="B1444" s="87">
        <v>48</v>
      </c>
      <c r="C1444" s="87">
        <v>2006</v>
      </c>
      <c r="D1444" s="88">
        <v>0</v>
      </c>
      <c r="E1444" s="88">
        <v>0</v>
      </c>
      <c r="F1444" s="89">
        <f t="shared" si="147"/>
        <v>0</v>
      </c>
      <c r="G1444" s="89">
        <f t="shared" si="148"/>
        <v>0</v>
      </c>
      <c r="H1444" s="89">
        <f t="shared" si="150"/>
        <v>0</v>
      </c>
      <c r="I1444" s="89">
        <f t="shared" si="149"/>
        <v>0</v>
      </c>
      <c r="J1444" s="89">
        <f t="shared" si="151"/>
        <v>0</v>
      </c>
      <c r="K1444" s="87">
        <f t="shared" si="152"/>
        <v>1</v>
      </c>
      <c r="L1444" s="47">
        <f t="shared" si="153"/>
        <v>0</v>
      </c>
      <c r="M1444" s="82"/>
      <c r="N1444" s="46"/>
      <c r="O1444" s="16"/>
      <c r="S1444" s="12"/>
    </row>
    <row r="1445" spans="1:19">
      <c r="A1445" s="87">
        <v>1406</v>
      </c>
      <c r="B1445" s="87">
        <v>49</v>
      </c>
      <c r="C1445" s="87">
        <v>2006</v>
      </c>
      <c r="D1445" s="88">
        <v>0</v>
      </c>
      <c r="E1445" s="88">
        <v>0</v>
      </c>
      <c r="F1445" s="89">
        <f t="shared" si="147"/>
        <v>0</v>
      </c>
      <c r="G1445" s="89">
        <f t="shared" si="148"/>
        <v>0</v>
      </c>
      <c r="H1445" s="89">
        <f t="shared" si="150"/>
        <v>0</v>
      </c>
      <c r="I1445" s="89">
        <f t="shared" si="149"/>
        <v>0</v>
      </c>
      <c r="J1445" s="89">
        <f t="shared" si="151"/>
        <v>0</v>
      </c>
      <c r="K1445" s="87">
        <f t="shared" si="152"/>
        <v>1</v>
      </c>
      <c r="L1445" s="47">
        <f t="shared" si="153"/>
        <v>0</v>
      </c>
      <c r="M1445" s="82"/>
      <c r="N1445" s="46"/>
      <c r="O1445" s="16"/>
      <c r="S1445" s="12"/>
    </row>
    <row r="1446" spans="1:19">
      <c r="A1446" s="87">
        <v>1407</v>
      </c>
      <c r="B1446" s="87">
        <v>50</v>
      </c>
      <c r="C1446" s="87">
        <v>2006</v>
      </c>
      <c r="D1446" s="88">
        <v>0</v>
      </c>
      <c r="E1446" s="88">
        <v>0</v>
      </c>
      <c r="F1446" s="89">
        <f t="shared" si="147"/>
        <v>0</v>
      </c>
      <c r="G1446" s="89">
        <f t="shared" si="148"/>
        <v>0</v>
      </c>
      <c r="H1446" s="89">
        <f t="shared" si="150"/>
        <v>0</v>
      </c>
      <c r="I1446" s="89">
        <f t="shared" si="149"/>
        <v>0</v>
      </c>
      <c r="J1446" s="89">
        <f t="shared" si="151"/>
        <v>0</v>
      </c>
      <c r="K1446" s="87">
        <f t="shared" si="152"/>
        <v>1</v>
      </c>
      <c r="L1446" s="47">
        <f t="shared" si="153"/>
        <v>0</v>
      </c>
      <c r="M1446" s="82"/>
      <c r="N1446" s="46"/>
      <c r="O1446" s="16"/>
      <c r="S1446" s="12"/>
    </row>
    <row r="1447" spans="1:19">
      <c r="A1447" s="87">
        <v>1408</v>
      </c>
      <c r="B1447" s="87">
        <v>51</v>
      </c>
      <c r="C1447" s="87">
        <v>2006</v>
      </c>
      <c r="D1447" s="88">
        <v>0</v>
      </c>
      <c r="E1447" s="88">
        <v>0</v>
      </c>
      <c r="F1447" s="89">
        <f t="shared" si="147"/>
        <v>0</v>
      </c>
      <c r="G1447" s="89">
        <f t="shared" si="148"/>
        <v>0</v>
      </c>
      <c r="H1447" s="89">
        <f t="shared" si="150"/>
        <v>0</v>
      </c>
      <c r="I1447" s="89">
        <f t="shared" si="149"/>
        <v>0</v>
      </c>
      <c r="J1447" s="89">
        <f t="shared" si="151"/>
        <v>0</v>
      </c>
      <c r="K1447" s="87">
        <f t="shared" si="152"/>
        <v>1</v>
      </c>
      <c r="L1447" s="47">
        <f t="shared" si="153"/>
        <v>0</v>
      </c>
      <c r="M1447" s="82"/>
      <c r="N1447" s="46"/>
      <c r="O1447" s="16"/>
      <c r="S1447" s="12"/>
    </row>
    <row r="1448" spans="1:19">
      <c r="A1448" s="87">
        <v>1409</v>
      </c>
      <c r="B1448" s="87">
        <v>52</v>
      </c>
      <c r="C1448" s="87">
        <v>2006</v>
      </c>
      <c r="D1448" s="88">
        <v>0</v>
      </c>
      <c r="E1448" s="88">
        <v>0</v>
      </c>
      <c r="F1448" s="89">
        <f t="shared" ref="F1448:F1511" si="154">D1448*$F$10*43560/12/0.133680556</f>
        <v>0</v>
      </c>
      <c r="G1448" s="89">
        <f t="shared" ref="G1448:G1511" si="155">IF(AND(B1448&gt;=$F$11,B1448&lt;=$G$11),$F$14,0)</f>
        <v>0</v>
      </c>
      <c r="H1448" s="89">
        <f t="shared" si="150"/>
        <v>0</v>
      </c>
      <c r="I1448" s="89">
        <f t="shared" ref="I1448:I1511" si="156">IF(B1448&gt;43,0,IF(AND(H1448&gt;=0,(I1447-H1448)&lt;=0),0,IF(H1448&lt;=0,ABS(H1448)+I1447,I1447-H1448)))</f>
        <v>0</v>
      </c>
      <c r="J1448" s="89">
        <f t="shared" si="151"/>
        <v>0</v>
      </c>
      <c r="K1448" s="87">
        <f t="shared" si="152"/>
        <v>1</v>
      </c>
      <c r="L1448" s="47">
        <f t="shared" si="153"/>
        <v>0</v>
      </c>
      <c r="M1448" s="82"/>
      <c r="N1448" s="46"/>
      <c r="O1448" s="16"/>
      <c r="S1448" s="12"/>
    </row>
    <row r="1449" spans="1:19">
      <c r="A1449" s="87">
        <v>1410</v>
      </c>
      <c r="B1449" s="87">
        <v>1</v>
      </c>
      <c r="C1449" s="87">
        <v>2007</v>
      </c>
      <c r="D1449" s="88">
        <v>0</v>
      </c>
      <c r="E1449" s="88">
        <v>0</v>
      </c>
      <c r="F1449" s="89">
        <f t="shared" si="154"/>
        <v>0</v>
      </c>
      <c r="G1449" s="89">
        <f t="shared" si="155"/>
        <v>0</v>
      </c>
      <c r="H1449" s="89">
        <f t="shared" ref="H1449:H1512" si="157">F1449-G1449</f>
        <v>0</v>
      </c>
      <c r="I1449" s="89">
        <f t="shared" si="156"/>
        <v>0</v>
      </c>
      <c r="J1449" s="89">
        <f t="shared" ref="J1449:J1512" si="158">IF(L1449=0,0,IF(J1448+H1449&lt;=0,0,IF(J1448+H1449&gt;=$F$13,$F$13,J1448+H1449)))</f>
        <v>0</v>
      </c>
      <c r="K1449" s="87">
        <f t="shared" ref="K1449:K1512" si="159">IF(AND(J1449&gt;0,G1449&lt;=$F$13),0,1)</f>
        <v>1</v>
      </c>
      <c r="L1449" s="47">
        <f t="shared" ref="L1449:L1512" si="160">IF(OR(B1449&gt;43,B1449&gt;$G$11,B1449&lt;$F$11),0,1)</f>
        <v>0</v>
      </c>
      <c r="M1449" s="82"/>
      <c r="N1449" s="46"/>
      <c r="O1449" s="16"/>
      <c r="S1449" s="12"/>
    </row>
    <row r="1450" spans="1:19">
      <c r="A1450" s="87">
        <v>1411</v>
      </c>
      <c r="B1450" s="87">
        <v>2</v>
      </c>
      <c r="C1450" s="87">
        <v>2007</v>
      </c>
      <c r="D1450" s="88">
        <v>0</v>
      </c>
      <c r="E1450" s="88">
        <v>0</v>
      </c>
      <c r="F1450" s="89">
        <f t="shared" si="154"/>
        <v>0</v>
      </c>
      <c r="G1450" s="89">
        <f t="shared" si="155"/>
        <v>0</v>
      </c>
      <c r="H1450" s="89">
        <f t="shared" si="157"/>
        <v>0</v>
      </c>
      <c r="I1450" s="89">
        <f t="shared" si="156"/>
        <v>0</v>
      </c>
      <c r="J1450" s="89">
        <f t="shared" si="158"/>
        <v>0</v>
      </c>
      <c r="K1450" s="87">
        <f t="shared" si="159"/>
        <v>1</v>
      </c>
      <c r="L1450" s="47">
        <f t="shared" si="160"/>
        <v>0</v>
      </c>
      <c r="M1450" s="82"/>
      <c r="N1450" s="46"/>
      <c r="O1450" s="16"/>
      <c r="S1450" s="12"/>
    </row>
    <row r="1451" spans="1:19">
      <c r="A1451" s="87">
        <v>1412</v>
      </c>
      <c r="B1451" s="87">
        <v>3</v>
      </c>
      <c r="C1451" s="87">
        <v>2007</v>
      </c>
      <c r="D1451" s="88">
        <v>0</v>
      </c>
      <c r="E1451" s="88">
        <v>0</v>
      </c>
      <c r="F1451" s="89">
        <f t="shared" si="154"/>
        <v>0</v>
      </c>
      <c r="G1451" s="89">
        <f t="shared" si="155"/>
        <v>0</v>
      </c>
      <c r="H1451" s="89">
        <f t="shared" si="157"/>
        <v>0</v>
      </c>
      <c r="I1451" s="89">
        <f t="shared" si="156"/>
        <v>0</v>
      </c>
      <c r="J1451" s="89">
        <f t="shared" si="158"/>
        <v>0</v>
      </c>
      <c r="K1451" s="87">
        <f t="shared" si="159"/>
        <v>1</v>
      </c>
      <c r="L1451" s="47">
        <f t="shared" si="160"/>
        <v>0</v>
      </c>
      <c r="M1451" s="82"/>
      <c r="N1451" s="46"/>
      <c r="O1451" s="16"/>
      <c r="S1451" s="12"/>
    </row>
    <row r="1452" spans="1:19">
      <c r="A1452" s="87">
        <v>1413</v>
      </c>
      <c r="B1452" s="87">
        <v>4</v>
      </c>
      <c r="C1452" s="87">
        <v>2007</v>
      </c>
      <c r="D1452" s="88">
        <v>0</v>
      </c>
      <c r="E1452" s="88">
        <v>0</v>
      </c>
      <c r="F1452" s="89">
        <f t="shared" si="154"/>
        <v>0</v>
      </c>
      <c r="G1452" s="89">
        <f t="shared" si="155"/>
        <v>0</v>
      </c>
      <c r="H1452" s="89">
        <f t="shared" si="157"/>
        <v>0</v>
      </c>
      <c r="I1452" s="89">
        <f t="shared" si="156"/>
        <v>0</v>
      </c>
      <c r="J1452" s="89">
        <f t="shared" si="158"/>
        <v>0</v>
      </c>
      <c r="K1452" s="87">
        <f t="shared" si="159"/>
        <v>1</v>
      </c>
      <c r="L1452" s="47">
        <f t="shared" si="160"/>
        <v>0</v>
      </c>
      <c r="M1452" s="82"/>
      <c r="N1452" s="46"/>
      <c r="O1452" s="16"/>
      <c r="S1452" s="12"/>
    </row>
    <row r="1453" spans="1:19">
      <c r="A1453" s="87">
        <v>1414</v>
      </c>
      <c r="B1453" s="87">
        <v>5</v>
      </c>
      <c r="C1453" s="87">
        <v>2007</v>
      </c>
      <c r="D1453" s="88">
        <v>0</v>
      </c>
      <c r="E1453" s="88">
        <v>0</v>
      </c>
      <c r="F1453" s="89">
        <f t="shared" si="154"/>
        <v>0</v>
      </c>
      <c r="G1453" s="89">
        <f t="shared" si="155"/>
        <v>0</v>
      </c>
      <c r="H1453" s="89">
        <f t="shared" si="157"/>
        <v>0</v>
      </c>
      <c r="I1453" s="89">
        <f t="shared" si="156"/>
        <v>0</v>
      </c>
      <c r="J1453" s="89">
        <f t="shared" si="158"/>
        <v>0</v>
      </c>
      <c r="K1453" s="87">
        <f t="shared" si="159"/>
        <v>1</v>
      </c>
      <c r="L1453" s="47">
        <f t="shared" si="160"/>
        <v>0</v>
      </c>
      <c r="M1453" s="82"/>
      <c r="N1453" s="46"/>
      <c r="O1453" s="16"/>
      <c r="S1453" s="12"/>
    </row>
    <row r="1454" spans="1:19">
      <c r="A1454" s="87">
        <v>1415</v>
      </c>
      <c r="B1454" s="87">
        <v>6</v>
      </c>
      <c r="C1454" s="87">
        <v>2007</v>
      </c>
      <c r="D1454" s="88">
        <v>0</v>
      </c>
      <c r="E1454" s="88">
        <v>0</v>
      </c>
      <c r="F1454" s="89">
        <f t="shared" si="154"/>
        <v>0</v>
      </c>
      <c r="G1454" s="89">
        <f t="shared" si="155"/>
        <v>0</v>
      </c>
      <c r="H1454" s="89">
        <f t="shared" si="157"/>
        <v>0</v>
      </c>
      <c r="I1454" s="89">
        <f t="shared" si="156"/>
        <v>0</v>
      </c>
      <c r="J1454" s="89">
        <f t="shared" si="158"/>
        <v>0</v>
      </c>
      <c r="K1454" s="87">
        <f t="shared" si="159"/>
        <v>1</v>
      </c>
      <c r="L1454" s="47">
        <f t="shared" si="160"/>
        <v>0</v>
      </c>
      <c r="M1454" s="82"/>
      <c r="N1454" s="46"/>
      <c r="O1454" s="16"/>
      <c r="S1454" s="12"/>
    </row>
    <row r="1455" spans="1:19">
      <c r="A1455" s="87">
        <v>1416</v>
      </c>
      <c r="B1455" s="87">
        <v>7</v>
      </c>
      <c r="C1455" s="87">
        <v>2007</v>
      </c>
      <c r="D1455" s="88">
        <v>0</v>
      </c>
      <c r="E1455" s="88">
        <v>0</v>
      </c>
      <c r="F1455" s="89">
        <f t="shared" si="154"/>
        <v>0</v>
      </c>
      <c r="G1455" s="89">
        <f t="shared" si="155"/>
        <v>0</v>
      </c>
      <c r="H1455" s="89">
        <f t="shared" si="157"/>
        <v>0</v>
      </c>
      <c r="I1455" s="89">
        <f t="shared" si="156"/>
        <v>0</v>
      </c>
      <c r="J1455" s="89">
        <f t="shared" si="158"/>
        <v>0</v>
      </c>
      <c r="K1455" s="87">
        <f t="shared" si="159"/>
        <v>1</v>
      </c>
      <c r="L1455" s="47">
        <f t="shared" si="160"/>
        <v>0</v>
      </c>
      <c r="M1455" s="82"/>
      <c r="N1455" s="46"/>
      <c r="O1455" s="16"/>
      <c r="S1455" s="12"/>
    </row>
    <row r="1456" spans="1:19">
      <c r="A1456" s="87">
        <v>1417</v>
      </c>
      <c r="B1456" s="87">
        <v>8</v>
      </c>
      <c r="C1456" s="87">
        <v>2007</v>
      </c>
      <c r="D1456" s="88">
        <v>0</v>
      </c>
      <c r="E1456" s="88">
        <v>0</v>
      </c>
      <c r="F1456" s="89">
        <f t="shared" si="154"/>
        <v>0</v>
      </c>
      <c r="G1456" s="89">
        <f t="shared" si="155"/>
        <v>0</v>
      </c>
      <c r="H1456" s="89">
        <f t="shared" si="157"/>
        <v>0</v>
      </c>
      <c r="I1456" s="89">
        <f t="shared" si="156"/>
        <v>0</v>
      </c>
      <c r="J1456" s="89">
        <f t="shared" si="158"/>
        <v>0</v>
      </c>
      <c r="K1456" s="87">
        <f t="shared" si="159"/>
        <v>1</v>
      </c>
      <c r="L1456" s="47">
        <f t="shared" si="160"/>
        <v>0</v>
      </c>
      <c r="M1456" s="82"/>
      <c r="N1456" s="46"/>
      <c r="O1456" s="16"/>
      <c r="S1456" s="12"/>
    </row>
    <row r="1457" spans="1:19">
      <c r="A1457" s="87">
        <v>1418</v>
      </c>
      <c r="B1457" s="87">
        <v>9</v>
      </c>
      <c r="C1457" s="87">
        <v>2007</v>
      </c>
      <c r="D1457" s="88">
        <v>0</v>
      </c>
      <c r="E1457" s="88">
        <v>0</v>
      </c>
      <c r="F1457" s="89">
        <f t="shared" si="154"/>
        <v>0</v>
      </c>
      <c r="G1457" s="89">
        <f t="shared" si="155"/>
        <v>0</v>
      </c>
      <c r="H1457" s="89">
        <f t="shared" si="157"/>
        <v>0</v>
      </c>
      <c r="I1457" s="89">
        <f t="shared" si="156"/>
        <v>0</v>
      </c>
      <c r="J1457" s="89">
        <f t="shared" si="158"/>
        <v>0</v>
      </c>
      <c r="K1457" s="87">
        <f t="shared" si="159"/>
        <v>1</v>
      </c>
      <c r="L1457" s="47">
        <f t="shared" si="160"/>
        <v>0</v>
      </c>
      <c r="M1457" s="82"/>
      <c r="N1457" s="46"/>
      <c r="O1457" s="16"/>
      <c r="S1457" s="12"/>
    </row>
    <row r="1458" spans="1:19">
      <c r="A1458" s="87">
        <v>1419</v>
      </c>
      <c r="B1458" s="87">
        <v>10</v>
      </c>
      <c r="C1458" s="87">
        <v>2007</v>
      </c>
      <c r="D1458" s="88">
        <v>0</v>
      </c>
      <c r="E1458" s="88">
        <v>0</v>
      </c>
      <c r="F1458" s="89">
        <f t="shared" si="154"/>
        <v>0</v>
      </c>
      <c r="G1458" s="89">
        <f t="shared" si="155"/>
        <v>0</v>
      </c>
      <c r="H1458" s="89">
        <f t="shared" si="157"/>
        <v>0</v>
      </c>
      <c r="I1458" s="89">
        <f t="shared" si="156"/>
        <v>0</v>
      </c>
      <c r="J1458" s="89">
        <f t="shared" si="158"/>
        <v>0</v>
      </c>
      <c r="K1458" s="87">
        <f t="shared" si="159"/>
        <v>1</v>
      </c>
      <c r="L1458" s="47">
        <f t="shared" si="160"/>
        <v>0</v>
      </c>
      <c r="M1458" s="82"/>
      <c r="N1458" s="46"/>
      <c r="O1458" s="16"/>
      <c r="S1458" s="12"/>
    </row>
    <row r="1459" spans="1:19">
      <c r="A1459" s="87">
        <v>1420</v>
      </c>
      <c r="B1459" s="87">
        <v>11</v>
      </c>
      <c r="C1459" s="87">
        <v>2007</v>
      </c>
      <c r="D1459" s="88">
        <v>0.01</v>
      </c>
      <c r="E1459" s="88">
        <v>0.42931653499516792</v>
      </c>
      <c r="F1459" s="89">
        <f t="shared" si="154"/>
        <v>271.5428562400653</v>
      </c>
      <c r="G1459" s="89">
        <f t="shared" si="155"/>
        <v>0</v>
      </c>
      <c r="H1459" s="89">
        <f t="shared" si="157"/>
        <v>271.5428562400653</v>
      </c>
      <c r="I1459" s="89">
        <f t="shared" si="156"/>
        <v>0</v>
      </c>
      <c r="J1459" s="89">
        <f t="shared" si="158"/>
        <v>0</v>
      </c>
      <c r="K1459" s="87">
        <f t="shared" si="159"/>
        <v>1</v>
      </c>
      <c r="L1459" s="47">
        <f t="shared" si="160"/>
        <v>0</v>
      </c>
      <c r="M1459" s="82"/>
      <c r="N1459" s="46"/>
      <c r="O1459" s="16"/>
      <c r="S1459" s="12"/>
    </row>
    <row r="1460" spans="1:19">
      <c r="A1460" s="87">
        <v>1421</v>
      </c>
      <c r="B1460" s="87">
        <v>12</v>
      </c>
      <c r="C1460" s="87">
        <v>2007</v>
      </c>
      <c r="D1460" s="88">
        <v>0.13500000000000001</v>
      </c>
      <c r="E1460" s="88">
        <v>0.55329212541989392</v>
      </c>
      <c r="F1460" s="89">
        <f t="shared" si="154"/>
        <v>3665.8285592408815</v>
      </c>
      <c r="G1460" s="89">
        <f t="shared" si="155"/>
        <v>0</v>
      </c>
      <c r="H1460" s="89">
        <f t="shared" si="157"/>
        <v>3665.8285592408815</v>
      </c>
      <c r="I1460" s="89">
        <f t="shared" si="156"/>
        <v>0</v>
      </c>
      <c r="J1460" s="89">
        <f t="shared" si="158"/>
        <v>0</v>
      </c>
      <c r="K1460" s="87">
        <f t="shared" si="159"/>
        <v>1</v>
      </c>
      <c r="L1460" s="47">
        <f t="shared" si="160"/>
        <v>0</v>
      </c>
      <c r="M1460" s="82"/>
      <c r="N1460" s="46"/>
      <c r="O1460" s="16"/>
      <c r="S1460" s="12"/>
    </row>
    <row r="1461" spans="1:19">
      <c r="A1461" s="87">
        <v>1422</v>
      </c>
      <c r="B1461" s="87">
        <v>13</v>
      </c>
      <c r="C1461" s="87">
        <v>2007</v>
      </c>
      <c r="D1461" s="88">
        <v>2.4450000000000003</v>
      </c>
      <c r="E1461" s="88">
        <v>0.63554055053285097</v>
      </c>
      <c r="F1461" s="89">
        <f t="shared" si="154"/>
        <v>66392.228350695965</v>
      </c>
      <c r="G1461" s="89">
        <f t="shared" si="155"/>
        <v>2000</v>
      </c>
      <c r="H1461" s="89">
        <f t="shared" si="157"/>
        <v>64392.228350695965</v>
      </c>
      <c r="I1461" s="89">
        <f t="shared" si="156"/>
        <v>0</v>
      </c>
      <c r="J1461" s="89">
        <f t="shared" si="158"/>
        <v>6000</v>
      </c>
      <c r="K1461" s="87">
        <f t="shared" si="159"/>
        <v>0</v>
      </c>
      <c r="L1461" s="47">
        <f t="shared" si="160"/>
        <v>1</v>
      </c>
      <c r="M1461" s="82"/>
      <c r="N1461" s="46"/>
      <c r="O1461" s="16"/>
      <c r="S1461" s="12"/>
    </row>
    <row r="1462" spans="1:19">
      <c r="A1462" s="87">
        <v>1423</v>
      </c>
      <c r="B1462" s="87">
        <v>14</v>
      </c>
      <c r="C1462" s="87">
        <v>2007</v>
      </c>
      <c r="D1462" s="88">
        <v>0.16</v>
      </c>
      <c r="E1462" s="88">
        <v>0.38079747992654717</v>
      </c>
      <c r="F1462" s="89">
        <f t="shared" si="154"/>
        <v>4344.6856998410449</v>
      </c>
      <c r="G1462" s="89">
        <f t="shared" si="155"/>
        <v>2000</v>
      </c>
      <c r="H1462" s="89">
        <f t="shared" si="157"/>
        <v>2344.6856998410449</v>
      </c>
      <c r="I1462" s="89">
        <f t="shared" si="156"/>
        <v>0</v>
      </c>
      <c r="J1462" s="89">
        <f t="shared" si="158"/>
        <v>6000</v>
      </c>
      <c r="K1462" s="87">
        <f t="shared" si="159"/>
        <v>0</v>
      </c>
      <c r="L1462" s="47">
        <f t="shared" si="160"/>
        <v>1</v>
      </c>
      <c r="M1462" s="82"/>
      <c r="N1462" s="46"/>
      <c r="O1462" s="16"/>
      <c r="S1462" s="12"/>
    </row>
    <row r="1463" spans="1:19">
      <c r="A1463" s="87">
        <v>1424</v>
      </c>
      <c r="B1463" s="87">
        <v>15</v>
      </c>
      <c r="C1463" s="87">
        <v>2007</v>
      </c>
      <c r="D1463" s="88">
        <v>0.42</v>
      </c>
      <c r="E1463" s="88">
        <v>0.54122007818811302</v>
      </c>
      <c r="F1463" s="89">
        <f t="shared" si="154"/>
        <v>11404.799962082743</v>
      </c>
      <c r="G1463" s="89">
        <f t="shared" si="155"/>
        <v>2000</v>
      </c>
      <c r="H1463" s="89">
        <f t="shared" si="157"/>
        <v>9404.7999620827431</v>
      </c>
      <c r="I1463" s="89">
        <f t="shared" si="156"/>
        <v>0</v>
      </c>
      <c r="J1463" s="89">
        <f t="shared" si="158"/>
        <v>6000</v>
      </c>
      <c r="K1463" s="87">
        <f t="shared" si="159"/>
        <v>0</v>
      </c>
      <c r="L1463" s="47">
        <f t="shared" si="160"/>
        <v>1</v>
      </c>
      <c r="M1463" s="82"/>
      <c r="N1463" s="46"/>
      <c r="O1463" s="16"/>
      <c r="S1463" s="12"/>
    </row>
    <row r="1464" spans="1:19">
      <c r="A1464" s="87">
        <v>1425</v>
      </c>
      <c r="B1464" s="87">
        <v>16</v>
      </c>
      <c r="C1464" s="87">
        <v>2007</v>
      </c>
      <c r="D1464" s="88">
        <v>0</v>
      </c>
      <c r="E1464" s="88">
        <v>1.062179920176419</v>
      </c>
      <c r="F1464" s="89">
        <f t="shared" si="154"/>
        <v>0</v>
      </c>
      <c r="G1464" s="89">
        <f t="shared" si="155"/>
        <v>2000</v>
      </c>
      <c r="H1464" s="89">
        <f t="shared" si="157"/>
        <v>-2000</v>
      </c>
      <c r="I1464" s="89">
        <f t="shared" si="156"/>
        <v>2000</v>
      </c>
      <c r="J1464" s="89">
        <f t="shared" si="158"/>
        <v>4000</v>
      </c>
      <c r="K1464" s="87">
        <f t="shared" si="159"/>
        <v>0</v>
      </c>
      <c r="L1464" s="47">
        <f t="shared" si="160"/>
        <v>1</v>
      </c>
      <c r="M1464" s="82"/>
      <c r="N1464" s="46"/>
      <c r="O1464" s="16"/>
      <c r="S1464" s="12"/>
    </row>
    <row r="1465" spans="1:19">
      <c r="A1465" s="87">
        <v>1426</v>
      </c>
      <c r="B1465" s="87">
        <v>17</v>
      </c>
      <c r="C1465" s="87">
        <v>2007</v>
      </c>
      <c r="D1465" s="88">
        <v>0.31</v>
      </c>
      <c r="E1465" s="88">
        <v>1.0323622036713997</v>
      </c>
      <c r="F1465" s="89">
        <f t="shared" si="154"/>
        <v>8417.8285434420231</v>
      </c>
      <c r="G1465" s="89">
        <f t="shared" si="155"/>
        <v>2000</v>
      </c>
      <c r="H1465" s="89">
        <f t="shared" si="157"/>
        <v>6417.8285434420231</v>
      </c>
      <c r="I1465" s="89">
        <f t="shared" si="156"/>
        <v>0</v>
      </c>
      <c r="J1465" s="89">
        <f t="shared" si="158"/>
        <v>6000</v>
      </c>
      <c r="K1465" s="87">
        <f t="shared" si="159"/>
        <v>0</v>
      </c>
      <c r="L1465" s="47">
        <f t="shared" si="160"/>
        <v>1</v>
      </c>
      <c r="M1465" s="82"/>
      <c r="N1465" s="46"/>
      <c r="O1465" s="16"/>
      <c r="S1465" s="12"/>
    </row>
    <row r="1466" spans="1:19">
      <c r="A1466" s="87">
        <v>1427</v>
      </c>
      <c r="B1466" s="87">
        <v>18</v>
      </c>
      <c r="C1466" s="87">
        <v>2007</v>
      </c>
      <c r="D1466" s="88">
        <v>0.4</v>
      </c>
      <c r="E1466" s="88">
        <v>1.037944487130273</v>
      </c>
      <c r="F1466" s="89">
        <f t="shared" si="154"/>
        <v>10861.714249602612</v>
      </c>
      <c r="G1466" s="89">
        <f t="shared" si="155"/>
        <v>2000</v>
      </c>
      <c r="H1466" s="89">
        <f t="shared" si="157"/>
        <v>8861.7142496026117</v>
      </c>
      <c r="I1466" s="89">
        <f t="shared" si="156"/>
        <v>0</v>
      </c>
      <c r="J1466" s="89">
        <f t="shared" si="158"/>
        <v>6000</v>
      </c>
      <c r="K1466" s="87">
        <f t="shared" si="159"/>
        <v>0</v>
      </c>
      <c r="L1466" s="47">
        <f t="shared" si="160"/>
        <v>1</v>
      </c>
      <c r="M1466" s="82"/>
      <c r="N1466" s="46"/>
      <c r="O1466" s="16"/>
      <c r="S1466" s="12"/>
    </row>
    <row r="1467" spans="1:19">
      <c r="A1467" s="87">
        <v>1428</v>
      </c>
      <c r="B1467" s="87">
        <v>19</v>
      </c>
      <c r="C1467" s="87">
        <v>2007</v>
      </c>
      <c r="D1467" s="88">
        <v>0.20500000000000002</v>
      </c>
      <c r="E1467" s="88">
        <v>1.223239762531823</v>
      </c>
      <c r="F1467" s="89">
        <f t="shared" si="154"/>
        <v>5566.6285529213392</v>
      </c>
      <c r="G1467" s="89">
        <f t="shared" si="155"/>
        <v>2000</v>
      </c>
      <c r="H1467" s="89">
        <f t="shared" si="157"/>
        <v>3566.6285529213392</v>
      </c>
      <c r="I1467" s="89">
        <f t="shared" si="156"/>
        <v>0</v>
      </c>
      <c r="J1467" s="89">
        <f t="shared" si="158"/>
        <v>6000</v>
      </c>
      <c r="K1467" s="87">
        <f t="shared" si="159"/>
        <v>0</v>
      </c>
      <c r="L1467" s="47">
        <f t="shared" si="160"/>
        <v>1</v>
      </c>
      <c r="M1467" s="82"/>
      <c r="N1467" s="46"/>
      <c r="O1467" s="16"/>
      <c r="S1467" s="12"/>
    </row>
    <row r="1468" spans="1:19">
      <c r="A1468" s="87">
        <v>1429</v>
      </c>
      <c r="B1468" s="87">
        <v>20</v>
      </c>
      <c r="C1468" s="87">
        <v>2007</v>
      </c>
      <c r="D1468" s="88">
        <v>0.105</v>
      </c>
      <c r="E1468" s="88">
        <v>1.4360992111336039</v>
      </c>
      <c r="F1468" s="89">
        <f t="shared" si="154"/>
        <v>2851.1999905206858</v>
      </c>
      <c r="G1468" s="89">
        <f t="shared" si="155"/>
        <v>2000</v>
      </c>
      <c r="H1468" s="89">
        <f t="shared" si="157"/>
        <v>851.19999052068579</v>
      </c>
      <c r="I1468" s="89">
        <f t="shared" si="156"/>
        <v>0</v>
      </c>
      <c r="J1468" s="89">
        <f t="shared" si="158"/>
        <v>6000</v>
      </c>
      <c r="K1468" s="87">
        <f t="shared" si="159"/>
        <v>0</v>
      </c>
      <c r="L1468" s="47">
        <f t="shared" si="160"/>
        <v>1</v>
      </c>
      <c r="M1468" s="82"/>
      <c r="N1468" s="46"/>
      <c r="O1468" s="16"/>
      <c r="S1468" s="12"/>
    </row>
    <row r="1469" spans="1:19">
      <c r="A1469" s="87">
        <v>1430</v>
      </c>
      <c r="B1469" s="87">
        <v>21</v>
      </c>
      <c r="C1469" s="87">
        <v>2007</v>
      </c>
      <c r="D1469" s="88">
        <v>0.77</v>
      </c>
      <c r="E1469" s="88">
        <v>1.2467259829803079</v>
      </c>
      <c r="F1469" s="89">
        <f t="shared" si="154"/>
        <v>20908.799930485031</v>
      </c>
      <c r="G1469" s="89">
        <f t="shared" si="155"/>
        <v>2000</v>
      </c>
      <c r="H1469" s="89">
        <f t="shared" si="157"/>
        <v>18908.799930485031</v>
      </c>
      <c r="I1469" s="89">
        <f t="shared" si="156"/>
        <v>0</v>
      </c>
      <c r="J1469" s="89">
        <f t="shared" si="158"/>
        <v>6000</v>
      </c>
      <c r="K1469" s="87">
        <f t="shared" si="159"/>
        <v>0</v>
      </c>
      <c r="L1469" s="47">
        <f t="shared" si="160"/>
        <v>1</v>
      </c>
      <c r="M1469" s="82"/>
      <c r="N1469" s="46"/>
      <c r="O1469" s="16"/>
      <c r="S1469" s="12"/>
    </row>
    <row r="1470" spans="1:19">
      <c r="A1470" s="87">
        <v>1431</v>
      </c>
      <c r="B1470" s="87">
        <v>22</v>
      </c>
      <c r="C1470" s="87">
        <v>2007</v>
      </c>
      <c r="D1470" s="88">
        <v>1.03</v>
      </c>
      <c r="E1470" s="88">
        <v>1.273981101062744</v>
      </c>
      <c r="F1470" s="89">
        <f t="shared" si="154"/>
        <v>27968.914192726726</v>
      </c>
      <c r="G1470" s="89">
        <f t="shared" si="155"/>
        <v>2000</v>
      </c>
      <c r="H1470" s="89">
        <f t="shared" si="157"/>
        <v>25968.914192726726</v>
      </c>
      <c r="I1470" s="89">
        <f t="shared" si="156"/>
        <v>0</v>
      </c>
      <c r="J1470" s="89">
        <f t="shared" si="158"/>
        <v>6000</v>
      </c>
      <c r="K1470" s="87">
        <f t="shared" si="159"/>
        <v>0</v>
      </c>
      <c r="L1470" s="47">
        <f t="shared" si="160"/>
        <v>1</v>
      </c>
      <c r="M1470" s="82"/>
      <c r="N1470" s="46"/>
      <c r="O1470" s="16"/>
      <c r="S1470" s="12"/>
    </row>
    <row r="1471" spans="1:19">
      <c r="A1471" s="87">
        <v>1432</v>
      </c>
      <c r="B1471" s="87">
        <v>23</v>
      </c>
      <c r="C1471" s="87">
        <v>2007</v>
      </c>
      <c r="D1471" s="88">
        <v>0.245</v>
      </c>
      <c r="E1471" s="88">
        <v>1.3461629907528978</v>
      </c>
      <c r="F1471" s="89">
        <f t="shared" si="154"/>
        <v>6652.7999778815993</v>
      </c>
      <c r="G1471" s="89">
        <f t="shared" si="155"/>
        <v>2000</v>
      </c>
      <c r="H1471" s="89">
        <f t="shared" si="157"/>
        <v>4652.7999778815993</v>
      </c>
      <c r="I1471" s="89">
        <f t="shared" si="156"/>
        <v>0</v>
      </c>
      <c r="J1471" s="89">
        <f t="shared" si="158"/>
        <v>6000</v>
      </c>
      <c r="K1471" s="87">
        <f t="shared" si="159"/>
        <v>0</v>
      </c>
      <c r="L1471" s="47">
        <f t="shared" si="160"/>
        <v>1</v>
      </c>
      <c r="M1471" s="82"/>
      <c r="N1471" s="46"/>
      <c r="O1471" s="16"/>
      <c r="S1471" s="12"/>
    </row>
    <row r="1472" spans="1:19">
      <c r="A1472" s="87">
        <v>1433</v>
      </c>
      <c r="B1472" s="87">
        <v>24</v>
      </c>
      <c r="C1472" s="87">
        <v>2007</v>
      </c>
      <c r="D1472" s="88">
        <v>0.03</v>
      </c>
      <c r="E1472" s="88">
        <v>1.6524704707554245</v>
      </c>
      <c r="F1472" s="89">
        <f t="shared" si="154"/>
        <v>814.62856872019586</v>
      </c>
      <c r="G1472" s="89">
        <f t="shared" si="155"/>
        <v>2000</v>
      </c>
      <c r="H1472" s="89">
        <f t="shared" si="157"/>
        <v>-1185.3714312798043</v>
      </c>
      <c r="I1472" s="89">
        <f t="shared" si="156"/>
        <v>1185.3714312798043</v>
      </c>
      <c r="J1472" s="89">
        <f t="shared" si="158"/>
        <v>4814.6285687201962</v>
      </c>
      <c r="K1472" s="87">
        <f t="shared" si="159"/>
        <v>0</v>
      </c>
      <c r="L1472" s="47">
        <f t="shared" si="160"/>
        <v>1</v>
      </c>
      <c r="M1472" s="82"/>
      <c r="N1472" s="46"/>
      <c r="O1472" s="16"/>
      <c r="S1472" s="12"/>
    </row>
    <row r="1473" spans="1:19">
      <c r="A1473" s="87">
        <v>1434</v>
      </c>
      <c r="B1473" s="87">
        <v>25</v>
      </c>
      <c r="C1473" s="87">
        <v>2007</v>
      </c>
      <c r="D1473" s="88">
        <v>1.2250000000000001</v>
      </c>
      <c r="E1473" s="88">
        <v>1.4434984237244819</v>
      </c>
      <c r="F1473" s="89">
        <f t="shared" si="154"/>
        <v>33263.999889408005</v>
      </c>
      <c r="G1473" s="89">
        <f t="shared" si="155"/>
        <v>2000</v>
      </c>
      <c r="H1473" s="89">
        <f t="shared" si="157"/>
        <v>31263.999889408005</v>
      </c>
      <c r="I1473" s="89">
        <f t="shared" si="156"/>
        <v>0</v>
      </c>
      <c r="J1473" s="89">
        <f t="shared" si="158"/>
        <v>6000</v>
      </c>
      <c r="K1473" s="87">
        <f t="shared" si="159"/>
        <v>0</v>
      </c>
      <c r="L1473" s="47">
        <f t="shared" si="160"/>
        <v>1</v>
      </c>
      <c r="M1473" s="82"/>
      <c r="N1473" s="46"/>
      <c r="O1473" s="16"/>
      <c r="S1473" s="12"/>
    </row>
    <row r="1474" spans="1:19">
      <c r="A1474" s="87">
        <v>1435</v>
      </c>
      <c r="B1474" s="87">
        <v>26</v>
      </c>
      <c r="C1474" s="87">
        <v>2007</v>
      </c>
      <c r="D1474" s="88">
        <v>0.28000000000000003</v>
      </c>
      <c r="E1474" s="88">
        <v>1.464162990632538</v>
      </c>
      <c r="F1474" s="89">
        <f t="shared" si="154"/>
        <v>7603.1999747218288</v>
      </c>
      <c r="G1474" s="89">
        <f t="shared" si="155"/>
        <v>2000</v>
      </c>
      <c r="H1474" s="89">
        <f t="shared" si="157"/>
        <v>5603.1999747218288</v>
      </c>
      <c r="I1474" s="89">
        <f t="shared" si="156"/>
        <v>0</v>
      </c>
      <c r="J1474" s="89">
        <f t="shared" si="158"/>
        <v>6000</v>
      </c>
      <c r="K1474" s="87">
        <f t="shared" si="159"/>
        <v>0</v>
      </c>
      <c r="L1474" s="47">
        <f t="shared" si="160"/>
        <v>1</v>
      </c>
      <c r="M1474" s="82"/>
      <c r="N1474" s="46"/>
      <c r="O1474" s="16"/>
      <c r="S1474" s="12"/>
    </row>
    <row r="1475" spans="1:19">
      <c r="A1475" s="87">
        <v>1436</v>
      </c>
      <c r="B1475" s="87">
        <v>27</v>
      </c>
      <c r="C1475" s="87">
        <v>2007</v>
      </c>
      <c r="D1475" s="88">
        <v>0.21000000000000002</v>
      </c>
      <c r="E1475" s="88">
        <v>1.5923496046750156</v>
      </c>
      <c r="F1475" s="89">
        <f t="shared" si="154"/>
        <v>5702.3999810413716</v>
      </c>
      <c r="G1475" s="89">
        <f t="shared" si="155"/>
        <v>2000</v>
      </c>
      <c r="H1475" s="89">
        <f t="shared" si="157"/>
        <v>3702.3999810413716</v>
      </c>
      <c r="I1475" s="89">
        <f t="shared" si="156"/>
        <v>0</v>
      </c>
      <c r="J1475" s="89">
        <f t="shared" si="158"/>
        <v>6000</v>
      </c>
      <c r="K1475" s="87">
        <f t="shared" si="159"/>
        <v>0</v>
      </c>
      <c r="L1475" s="47">
        <f t="shared" si="160"/>
        <v>1</v>
      </c>
      <c r="M1475" s="82"/>
      <c r="N1475" s="46"/>
      <c r="O1475" s="16"/>
      <c r="S1475" s="12"/>
    </row>
    <row r="1476" spans="1:19">
      <c r="A1476" s="87">
        <v>1437</v>
      </c>
      <c r="B1476" s="87">
        <v>28</v>
      </c>
      <c r="C1476" s="87">
        <v>2007</v>
      </c>
      <c r="D1476" s="88">
        <v>1.5349999999999999</v>
      </c>
      <c r="E1476" s="88">
        <v>1.371293699388682</v>
      </c>
      <c r="F1476" s="89">
        <f t="shared" si="154"/>
        <v>41681.828432850016</v>
      </c>
      <c r="G1476" s="89">
        <f t="shared" si="155"/>
        <v>2000</v>
      </c>
      <c r="H1476" s="89">
        <f t="shared" si="157"/>
        <v>39681.828432850016</v>
      </c>
      <c r="I1476" s="89">
        <f t="shared" si="156"/>
        <v>0</v>
      </c>
      <c r="J1476" s="89">
        <f t="shared" si="158"/>
        <v>6000</v>
      </c>
      <c r="K1476" s="87">
        <f t="shared" si="159"/>
        <v>0</v>
      </c>
      <c r="L1476" s="47">
        <f t="shared" si="160"/>
        <v>1</v>
      </c>
      <c r="M1476" s="82"/>
      <c r="N1476" s="46"/>
      <c r="O1476" s="16"/>
      <c r="S1476" s="12"/>
    </row>
    <row r="1477" spans="1:19">
      <c r="A1477" s="87">
        <v>1438</v>
      </c>
      <c r="B1477" s="87">
        <v>29</v>
      </c>
      <c r="C1477" s="87">
        <v>2007</v>
      </c>
      <c r="D1477" s="88">
        <v>0.76500000000000001</v>
      </c>
      <c r="E1477" s="88">
        <v>1.430753541847718</v>
      </c>
      <c r="F1477" s="89">
        <f t="shared" si="154"/>
        <v>20773.028502364996</v>
      </c>
      <c r="G1477" s="89">
        <f t="shared" si="155"/>
        <v>2000</v>
      </c>
      <c r="H1477" s="89">
        <f t="shared" si="157"/>
        <v>18773.028502364996</v>
      </c>
      <c r="I1477" s="89">
        <f t="shared" si="156"/>
        <v>0</v>
      </c>
      <c r="J1477" s="89">
        <f t="shared" si="158"/>
        <v>6000</v>
      </c>
      <c r="K1477" s="87">
        <f t="shared" si="159"/>
        <v>0</v>
      </c>
      <c r="L1477" s="47">
        <f t="shared" si="160"/>
        <v>1</v>
      </c>
      <c r="M1477" s="82"/>
      <c r="N1477" s="46"/>
      <c r="O1477" s="16"/>
      <c r="S1477" s="12"/>
    </row>
    <row r="1478" spans="1:19">
      <c r="A1478" s="87">
        <v>1439</v>
      </c>
      <c r="B1478" s="87">
        <v>30</v>
      </c>
      <c r="C1478" s="87">
        <v>2007</v>
      </c>
      <c r="D1478" s="88">
        <v>0.8</v>
      </c>
      <c r="E1478" s="88">
        <v>1.382848423786345</v>
      </c>
      <c r="F1478" s="89">
        <f t="shared" si="154"/>
        <v>21723.428499205223</v>
      </c>
      <c r="G1478" s="89">
        <f t="shared" si="155"/>
        <v>2000</v>
      </c>
      <c r="H1478" s="89">
        <f t="shared" si="157"/>
        <v>19723.428499205223</v>
      </c>
      <c r="I1478" s="89">
        <f t="shared" si="156"/>
        <v>0</v>
      </c>
      <c r="J1478" s="89">
        <f t="shared" si="158"/>
        <v>6000</v>
      </c>
      <c r="K1478" s="87">
        <f t="shared" si="159"/>
        <v>0</v>
      </c>
      <c r="L1478" s="47">
        <f t="shared" si="160"/>
        <v>1</v>
      </c>
      <c r="M1478" s="82"/>
      <c r="N1478" s="46"/>
      <c r="O1478" s="16"/>
      <c r="S1478" s="12"/>
    </row>
    <row r="1479" spans="1:19">
      <c r="A1479" s="87">
        <v>1440</v>
      </c>
      <c r="B1479" s="87">
        <v>31</v>
      </c>
      <c r="C1479" s="87">
        <v>2007</v>
      </c>
      <c r="D1479" s="88">
        <v>0.15</v>
      </c>
      <c r="E1479" s="88">
        <v>1.4078846442332491</v>
      </c>
      <c r="F1479" s="89">
        <f t="shared" si="154"/>
        <v>4073.1428436009796</v>
      </c>
      <c r="G1479" s="89">
        <f t="shared" si="155"/>
        <v>2000</v>
      </c>
      <c r="H1479" s="89">
        <f t="shared" si="157"/>
        <v>2073.1428436009796</v>
      </c>
      <c r="I1479" s="89">
        <f t="shared" si="156"/>
        <v>0</v>
      </c>
      <c r="J1479" s="89">
        <f t="shared" si="158"/>
        <v>6000</v>
      </c>
      <c r="K1479" s="87">
        <f t="shared" si="159"/>
        <v>0</v>
      </c>
      <c r="L1479" s="47">
        <f t="shared" si="160"/>
        <v>1</v>
      </c>
      <c r="M1479" s="82"/>
      <c r="N1479" s="46"/>
      <c r="O1479" s="16"/>
      <c r="S1479" s="12"/>
    </row>
    <row r="1480" spans="1:19">
      <c r="A1480" s="87">
        <v>1441</v>
      </c>
      <c r="B1480" s="87">
        <v>32</v>
      </c>
      <c r="C1480" s="87">
        <v>2007</v>
      </c>
      <c r="D1480" s="88">
        <v>1.7349999999999999</v>
      </c>
      <c r="E1480" s="88">
        <v>1.3977468489679992</v>
      </c>
      <c r="F1480" s="89">
        <f t="shared" si="154"/>
        <v>47112.685557651326</v>
      </c>
      <c r="G1480" s="89">
        <f t="shared" si="155"/>
        <v>2000</v>
      </c>
      <c r="H1480" s="89">
        <f t="shared" si="157"/>
        <v>45112.685557651326</v>
      </c>
      <c r="I1480" s="89">
        <f t="shared" si="156"/>
        <v>0</v>
      </c>
      <c r="J1480" s="89">
        <f t="shared" si="158"/>
        <v>6000</v>
      </c>
      <c r="K1480" s="87">
        <f t="shared" si="159"/>
        <v>0</v>
      </c>
      <c r="L1480" s="47">
        <f t="shared" si="160"/>
        <v>1</v>
      </c>
      <c r="M1480" s="82"/>
      <c r="N1480" s="46"/>
      <c r="O1480" s="16"/>
      <c r="S1480" s="12"/>
    </row>
    <row r="1481" spans="1:19">
      <c r="A1481" s="87">
        <v>1442</v>
      </c>
      <c r="B1481" s="87">
        <v>33</v>
      </c>
      <c r="C1481" s="87">
        <v>2007</v>
      </c>
      <c r="D1481" s="88">
        <v>3.55</v>
      </c>
      <c r="E1481" s="88">
        <v>1.024168896593143</v>
      </c>
      <c r="F1481" s="89">
        <f t="shared" si="154"/>
        <v>96397.713965223185</v>
      </c>
      <c r="G1481" s="89">
        <f t="shared" si="155"/>
        <v>2000</v>
      </c>
      <c r="H1481" s="89">
        <f t="shared" si="157"/>
        <v>94397.713965223185</v>
      </c>
      <c r="I1481" s="89">
        <f t="shared" si="156"/>
        <v>0</v>
      </c>
      <c r="J1481" s="89">
        <f t="shared" si="158"/>
        <v>6000</v>
      </c>
      <c r="K1481" s="87">
        <f t="shared" si="159"/>
        <v>0</v>
      </c>
      <c r="L1481" s="47">
        <f t="shared" si="160"/>
        <v>1</v>
      </c>
      <c r="M1481" s="82"/>
      <c r="N1481" s="46"/>
      <c r="O1481" s="16"/>
      <c r="S1481" s="12"/>
    </row>
    <row r="1482" spans="1:19">
      <c r="A1482" s="87">
        <v>1443</v>
      </c>
      <c r="B1482" s="87">
        <v>34</v>
      </c>
      <c r="C1482" s="87">
        <v>2007</v>
      </c>
      <c r="D1482" s="88">
        <v>2.5399999999999996</v>
      </c>
      <c r="E1482" s="88">
        <v>0.77277362125901494</v>
      </c>
      <c r="F1482" s="89">
        <f t="shared" si="154"/>
        <v>68971.885484976578</v>
      </c>
      <c r="G1482" s="89">
        <f t="shared" si="155"/>
        <v>2000</v>
      </c>
      <c r="H1482" s="89">
        <f t="shared" si="157"/>
        <v>66971.885484976578</v>
      </c>
      <c r="I1482" s="89">
        <f t="shared" si="156"/>
        <v>0</v>
      </c>
      <c r="J1482" s="89">
        <f t="shared" si="158"/>
        <v>6000</v>
      </c>
      <c r="K1482" s="87">
        <f t="shared" si="159"/>
        <v>0</v>
      </c>
      <c r="L1482" s="47">
        <f t="shared" si="160"/>
        <v>1</v>
      </c>
      <c r="M1482" s="82"/>
      <c r="N1482" s="46"/>
      <c r="O1482" s="16"/>
      <c r="S1482" s="12"/>
    </row>
    <row r="1483" spans="1:19">
      <c r="A1483" s="87">
        <v>1444</v>
      </c>
      <c r="B1483" s="87">
        <v>35</v>
      </c>
      <c r="C1483" s="87">
        <v>2007</v>
      </c>
      <c r="D1483" s="88">
        <v>1.3599999999999999</v>
      </c>
      <c r="E1483" s="88">
        <v>1.0224897627365881</v>
      </c>
      <c r="F1483" s="89">
        <f t="shared" si="154"/>
        <v>36929.828448648877</v>
      </c>
      <c r="G1483" s="89">
        <f t="shared" si="155"/>
        <v>2000</v>
      </c>
      <c r="H1483" s="89">
        <f t="shared" si="157"/>
        <v>34929.828448648877</v>
      </c>
      <c r="I1483" s="89">
        <f t="shared" si="156"/>
        <v>0</v>
      </c>
      <c r="J1483" s="89">
        <f t="shared" si="158"/>
        <v>6000</v>
      </c>
      <c r="K1483" s="87">
        <f t="shared" si="159"/>
        <v>0</v>
      </c>
      <c r="L1483" s="47">
        <f t="shared" si="160"/>
        <v>1</v>
      </c>
      <c r="M1483" s="82"/>
      <c r="N1483" s="46"/>
      <c r="O1483" s="16"/>
      <c r="S1483" s="12"/>
    </row>
    <row r="1484" spans="1:19">
      <c r="A1484" s="87">
        <v>1445</v>
      </c>
      <c r="B1484" s="87">
        <v>36</v>
      </c>
      <c r="C1484" s="87">
        <v>2007</v>
      </c>
      <c r="D1484" s="88">
        <v>1.2349999999999999</v>
      </c>
      <c r="E1484" s="88">
        <v>1.0800921248825581</v>
      </c>
      <c r="F1484" s="89">
        <f t="shared" si="154"/>
        <v>33535.542745648061</v>
      </c>
      <c r="G1484" s="89">
        <f t="shared" si="155"/>
        <v>2000</v>
      </c>
      <c r="H1484" s="89">
        <f t="shared" si="157"/>
        <v>31535.542745648061</v>
      </c>
      <c r="I1484" s="89">
        <f t="shared" si="156"/>
        <v>0</v>
      </c>
      <c r="J1484" s="89">
        <f t="shared" si="158"/>
        <v>6000</v>
      </c>
      <c r="K1484" s="87">
        <f t="shared" si="159"/>
        <v>0</v>
      </c>
      <c r="L1484" s="47">
        <f t="shared" si="160"/>
        <v>1</v>
      </c>
      <c r="M1484" s="82"/>
      <c r="N1484" s="46"/>
      <c r="O1484" s="16"/>
      <c r="S1484" s="12"/>
    </row>
    <row r="1485" spans="1:19">
      <c r="A1485" s="87">
        <v>1446</v>
      </c>
      <c r="B1485" s="87">
        <v>37</v>
      </c>
      <c r="C1485" s="87">
        <v>2007</v>
      </c>
      <c r="D1485" s="88">
        <v>3.0000000000000002E-2</v>
      </c>
      <c r="E1485" s="88">
        <v>0.69035787331158305</v>
      </c>
      <c r="F1485" s="89">
        <f t="shared" si="154"/>
        <v>814.62856872019609</v>
      </c>
      <c r="G1485" s="89">
        <f t="shared" si="155"/>
        <v>2000</v>
      </c>
      <c r="H1485" s="89">
        <f t="shared" si="157"/>
        <v>-1185.3714312798038</v>
      </c>
      <c r="I1485" s="89">
        <f t="shared" si="156"/>
        <v>1185.3714312798038</v>
      </c>
      <c r="J1485" s="89">
        <f t="shared" si="158"/>
        <v>4814.6285687201962</v>
      </c>
      <c r="K1485" s="87">
        <f t="shared" si="159"/>
        <v>0</v>
      </c>
      <c r="L1485" s="47">
        <f t="shared" si="160"/>
        <v>1</v>
      </c>
      <c r="M1485" s="82"/>
      <c r="N1485" s="46"/>
      <c r="O1485" s="16"/>
      <c r="S1485" s="12"/>
    </row>
    <row r="1486" spans="1:19">
      <c r="A1486" s="87">
        <v>1447</v>
      </c>
      <c r="B1486" s="87">
        <v>38</v>
      </c>
      <c r="C1486" s="87">
        <v>2007</v>
      </c>
      <c r="D1486" s="88">
        <v>3.0300000000000002</v>
      </c>
      <c r="E1486" s="88">
        <v>0.89152755814576001</v>
      </c>
      <c r="F1486" s="89">
        <f t="shared" si="154"/>
        <v>82277.485440739794</v>
      </c>
      <c r="G1486" s="89">
        <f t="shared" si="155"/>
        <v>2000</v>
      </c>
      <c r="H1486" s="89">
        <f t="shared" si="157"/>
        <v>80277.485440739794</v>
      </c>
      <c r="I1486" s="89">
        <f t="shared" si="156"/>
        <v>0</v>
      </c>
      <c r="J1486" s="89">
        <f t="shared" si="158"/>
        <v>6000</v>
      </c>
      <c r="K1486" s="87">
        <f t="shared" si="159"/>
        <v>0</v>
      </c>
      <c r="L1486" s="47">
        <f t="shared" si="160"/>
        <v>1</v>
      </c>
      <c r="M1486" s="82"/>
      <c r="N1486" s="46"/>
      <c r="O1486" s="16"/>
      <c r="S1486" s="12"/>
    </row>
    <row r="1487" spans="1:19">
      <c r="A1487" s="87">
        <v>1448</v>
      </c>
      <c r="B1487" s="87">
        <v>39</v>
      </c>
      <c r="C1487" s="87">
        <v>2007</v>
      </c>
      <c r="D1487" s="88">
        <v>0.70000000000000007</v>
      </c>
      <c r="E1487" s="88">
        <v>0.76855551102709685</v>
      </c>
      <c r="F1487" s="89">
        <f t="shared" si="154"/>
        <v>19007.999936804576</v>
      </c>
      <c r="G1487" s="89">
        <f t="shared" si="155"/>
        <v>2000</v>
      </c>
      <c r="H1487" s="89">
        <f t="shared" si="157"/>
        <v>17007.999936804576</v>
      </c>
      <c r="I1487" s="89">
        <f t="shared" si="156"/>
        <v>0</v>
      </c>
      <c r="J1487" s="89">
        <f t="shared" si="158"/>
        <v>6000</v>
      </c>
      <c r="K1487" s="87">
        <f t="shared" si="159"/>
        <v>0</v>
      </c>
      <c r="L1487" s="47">
        <f t="shared" si="160"/>
        <v>1</v>
      </c>
      <c r="M1487" s="82"/>
      <c r="N1487" s="46"/>
      <c r="O1487" s="16"/>
      <c r="S1487" s="12"/>
    </row>
    <row r="1488" spans="1:19">
      <c r="A1488" s="87">
        <v>1449</v>
      </c>
      <c r="B1488" s="87">
        <v>40</v>
      </c>
      <c r="C1488" s="87">
        <v>2007</v>
      </c>
      <c r="D1488" s="88">
        <v>2.59</v>
      </c>
      <c r="E1488" s="88">
        <v>0.63404803084933392</v>
      </c>
      <c r="F1488" s="89">
        <f t="shared" si="154"/>
        <v>70329.599766176907</v>
      </c>
      <c r="G1488" s="89">
        <f t="shared" si="155"/>
        <v>0</v>
      </c>
      <c r="H1488" s="89">
        <f t="shared" si="157"/>
        <v>70329.599766176907</v>
      </c>
      <c r="I1488" s="89">
        <f t="shared" si="156"/>
        <v>0</v>
      </c>
      <c r="J1488" s="89">
        <f t="shared" si="158"/>
        <v>0</v>
      </c>
      <c r="K1488" s="87">
        <f t="shared" si="159"/>
        <v>1</v>
      </c>
      <c r="L1488" s="47">
        <f t="shared" si="160"/>
        <v>0</v>
      </c>
      <c r="M1488" s="82"/>
      <c r="N1488" s="46"/>
      <c r="O1488" s="16"/>
      <c r="S1488" s="12"/>
    </row>
    <row r="1489" spans="1:19">
      <c r="A1489" s="87">
        <v>1450</v>
      </c>
      <c r="B1489" s="87">
        <v>41</v>
      </c>
      <c r="C1489" s="87">
        <v>2007</v>
      </c>
      <c r="D1489" s="88">
        <v>0.46</v>
      </c>
      <c r="E1489" s="88">
        <v>0.42849724365742098</v>
      </c>
      <c r="F1489" s="89">
        <f t="shared" si="154"/>
        <v>12490.971387043004</v>
      </c>
      <c r="G1489" s="89">
        <f t="shared" si="155"/>
        <v>0</v>
      </c>
      <c r="H1489" s="89">
        <f t="shared" si="157"/>
        <v>12490.971387043004</v>
      </c>
      <c r="I1489" s="89">
        <f t="shared" si="156"/>
        <v>0</v>
      </c>
      <c r="J1489" s="89">
        <f t="shared" si="158"/>
        <v>0</v>
      </c>
      <c r="K1489" s="87">
        <f t="shared" si="159"/>
        <v>1</v>
      </c>
      <c r="L1489" s="47">
        <f t="shared" si="160"/>
        <v>0</v>
      </c>
      <c r="M1489" s="82"/>
      <c r="N1489" s="46"/>
      <c r="O1489" s="16"/>
      <c r="S1489" s="12"/>
    </row>
    <row r="1490" spans="1:19">
      <c r="A1490" s="87">
        <v>1451</v>
      </c>
      <c r="B1490" s="87">
        <v>42</v>
      </c>
      <c r="C1490" s="87">
        <v>2007</v>
      </c>
      <c r="D1490" s="88">
        <v>1.6600000000000001</v>
      </c>
      <c r="E1490" s="88">
        <v>0.35125110200392856</v>
      </c>
      <c r="F1490" s="89">
        <f t="shared" si="154"/>
        <v>45076.114135850839</v>
      </c>
      <c r="G1490" s="89">
        <f t="shared" si="155"/>
        <v>0</v>
      </c>
      <c r="H1490" s="89">
        <f t="shared" si="157"/>
        <v>45076.114135850839</v>
      </c>
      <c r="I1490" s="89">
        <f t="shared" si="156"/>
        <v>0</v>
      </c>
      <c r="J1490" s="89">
        <f t="shared" si="158"/>
        <v>0</v>
      </c>
      <c r="K1490" s="87">
        <f t="shared" si="159"/>
        <v>1</v>
      </c>
      <c r="L1490" s="47">
        <f t="shared" si="160"/>
        <v>0</v>
      </c>
      <c r="M1490" s="82"/>
      <c r="N1490" s="46"/>
      <c r="O1490" s="16"/>
      <c r="S1490" s="12"/>
    </row>
    <row r="1491" spans="1:19">
      <c r="A1491" s="87">
        <v>1452</v>
      </c>
      <c r="B1491" s="87">
        <v>43</v>
      </c>
      <c r="C1491" s="87">
        <v>2007</v>
      </c>
      <c r="D1491" s="88">
        <v>0.01</v>
      </c>
      <c r="E1491" s="88">
        <v>0.37191850355765099</v>
      </c>
      <c r="F1491" s="89">
        <f t="shared" si="154"/>
        <v>271.5428562400653</v>
      </c>
      <c r="G1491" s="89">
        <f t="shared" si="155"/>
        <v>0</v>
      </c>
      <c r="H1491" s="89">
        <f t="shared" si="157"/>
        <v>271.5428562400653</v>
      </c>
      <c r="I1491" s="89">
        <f t="shared" si="156"/>
        <v>0</v>
      </c>
      <c r="J1491" s="89">
        <f t="shared" si="158"/>
        <v>0</v>
      </c>
      <c r="K1491" s="87">
        <f t="shared" si="159"/>
        <v>1</v>
      </c>
      <c r="L1491" s="47">
        <f t="shared" si="160"/>
        <v>0</v>
      </c>
      <c r="M1491" s="82"/>
      <c r="N1491" s="46"/>
      <c r="O1491" s="16"/>
      <c r="S1491" s="12"/>
    </row>
    <row r="1492" spans="1:19">
      <c r="A1492" s="87">
        <v>1453</v>
      </c>
      <c r="B1492" s="87">
        <v>44</v>
      </c>
      <c r="C1492" s="87">
        <v>2007</v>
      </c>
      <c r="D1492" s="88">
        <v>5.0000000000000001E-3</v>
      </c>
      <c r="E1492" s="88">
        <v>0.38884881850101194</v>
      </c>
      <c r="F1492" s="89">
        <f t="shared" si="154"/>
        <v>135.77142812003265</v>
      </c>
      <c r="G1492" s="89">
        <f t="shared" si="155"/>
        <v>0</v>
      </c>
      <c r="H1492" s="89">
        <f t="shared" si="157"/>
        <v>135.77142812003265</v>
      </c>
      <c r="I1492" s="89">
        <f t="shared" si="156"/>
        <v>0</v>
      </c>
      <c r="J1492" s="89">
        <f t="shared" si="158"/>
        <v>0</v>
      </c>
      <c r="K1492" s="87">
        <f t="shared" si="159"/>
        <v>1</v>
      </c>
      <c r="L1492" s="47">
        <f t="shared" si="160"/>
        <v>0</v>
      </c>
      <c r="M1492" s="82"/>
      <c r="N1492" s="46"/>
      <c r="O1492" s="16"/>
      <c r="S1492" s="12"/>
    </row>
    <row r="1493" spans="1:19">
      <c r="A1493" s="87">
        <v>1454</v>
      </c>
      <c r="B1493" s="87">
        <v>45</v>
      </c>
      <c r="C1493" s="87">
        <v>2007</v>
      </c>
      <c r="D1493" s="88">
        <v>0.02</v>
      </c>
      <c r="E1493" s="88">
        <v>0.22714393677618719</v>
      </c>
      <c r="F1493" s="89">
        <f t="shared" si="154"/>
        <v>543.08571248013061</v>
      </c>
      <c r="G1493" s="89">
        <f t="shared" si="155"/>
        <v>0</v>
      </c>
      <c r="H1493" s="89">
        <f t="shared" si="157"/>
        <v>543.08571248013061</v>
      </c>
      <c r="I1493" s="89">
        <f t="shared" si="156"/>
        <v>0</v>
      </c>
      <c r="J1493" s="89">
        <f t="shared" si="158"/>
        <v>0</v>
      </c>
      <c r="K1493" s="87">
        <f t="shared" si="159"/>
        <v>1</v>
      </c>
      <c r="L1493" s="47">
        <f t="shared" si="160"/>
        <v>0</v>
      </c>
      <c r="M1493" s="82"/>
      <c r="N1493" s="46"/>
      <c r="O1493" s="16"/>
      <c r="S1493" s="12"/>
    </row>
    <row r="1494" spans="1:19">
      <c r="A1494" s="87">
        <v>1455</v>
      </c>
      <c r="B1494" s="87">
        <v>46</v>
      </c>
      <c r="C1494" s="87">
        <v>2007</v>
      </c>
      <c r="D1494" s="88">
        <v>0.01</v>
      </c>
      <c r="E1494" s="88">
        <v>0.24059244069947758</v>
      </c>
      <c r="F1494" s="89">
        <f t="shared" si="154"/>
        <v>271.5428562400653</v>
      </c>
      <c r="G1494" s="89">
        <f t="shared" si="155"/>
        <v>0</v>
      </c>
      <c r="H1494" s="89">
        <f t="shared" si="157"/>
        <v>271.5428562400653</v>
      </c>
      <c r="I1494" s="89">
        <f t="shared" si="156"/>
        <v>0</v>
      </c>
      <c r="J1494" s="89">
        <f t="shared" si="158"/>
        <v>0</v>
      </c>
      <c r="K1494" s="87">
        <f t="shared" si="159"/>
        <v>1</v>
      </c>
      <c r="L1494" s="47">
        <f t="shared" si="160"/>
        <v>0</v>
      </c>
      <c r="M1494" s="82"/>
      <c r="N1494" s="46"/>
      <c r="O1494" s="16"/>
      <c r="S1494" s="12"/>
    </row>
    <row r="1495" spans="1:19">
      <c r="A1495" s="87">
        <v>1456</v>
      </c>
      <c r="B1495" s="87">
        <v>47</v>
      </c>
      <c r="C1495" s="87">
        <v>2007</v>
      </c>
      <c r="D1495" s="88">
        <v>0.08</v>
      </c>
      <c r="E1495" s="88">
        <v>7.9595669210151002E-2</v>
      </c>
      <c r="F1495" s="89">
        <f t="shared" si="154"/>
        <v>2172.3428499205224</v>
      </c>
      <c r="G1495" s="89">
        <f t="shared" si="155"/>
        <v>0</v>
      </c>
      <c r="H1495" s="89">
        <f t="shared" si="157"/>
        <v>2172.3428499205224</v>
      </c>
      <c r="I1495" s="89">
        <f t="shared" si="156"/>
        <v>0</v>
      </c>
      <c r="J1495" s="89">
        <f t="shared" si="158"/>
        <v>0</v>
      </c>
      <c r="K1495" s="87">
        <f t="shared" si="159"/>
        <v>1</v>
      </c>
      <c r="L1495" s="47">
        <f t="shared" si="160"/>
        <v>0</v>
      </c>
      <c r="M1495" s="82"/>
      <c r="N1495" s="46"/>
      <c r="O1495" s="16"/>
      <c r="S1495" s="12"/>
    </row>
    <row r="1496" spans="1:19">
      <c r="A1496" s="87">
        <v>1457</v>
      </c>
      <c r="B1496" s="87">
        <v>48</v>
      </c>
      <c r="C1496" s="87">
        <v>2007</v>
      </c>
      <c r="D1496" s="88">
        <v>0</v>
      </c>
      <c r="E1496" s="88">
        <v>0</v>
      </c>
      <c r="F1496" s="89">
        <f t="shared" si="154"/>
        <v>0</v>
      </c>
      <c r="G1496" s="89">
        <f t="shared" si="155"/>
        <v>0</v>
      </c>
      <c r="H1496" s="89">
        <f t="shared" si="157"/>
        <v>0</v>
      </c>
      <c r="I1496" s="89">
        <f t="shared" si="156"/>
        <v>0</v>
      </c>
      <c r="J1496" s="89">
        <f t="shared" si="158"/>
        <v>0</v>
      </c>
      <c r="K1496" s="87">
        <f t="shared" si="159"/>
        <v>1</v>
      </c>
      <c r="L1496" s="47">
        <f t="shared" si="160"/>
        <v>0</v>
      </c>
      <c r="M1496" s="82"/>
      <c r="N1496" s="46"/>
      <c r="O1496" s="16"/>
      <c r="S1496" s="12"/>
    </row>
    <row r="1497" spans="1:19">
      <c r="A1497" s="87">
        <v>1458</v>
      </c>
      <c r="B1497" s="87">
        <v>49</v>
      </c>
      <c r="C1497" s="87">
        <v>2007</v>
      </c>
      <c r="D1497" s="88">
        <v>0</v>
      </c>
      <c r="E1497" s="88">
        <v>0</v>
      </c>
      <c r="F1497" s="89">
        <f t="shared" si="154"/>
        <v>0</v>
      </c>
      <c r="G1497" s="89">
        <f t="shared" si="155"/>
        <v>0</v>
      </c>
      <c r="H1497" s="89">
        <f t="shared" si="157"/>
        <v>0</v>
      </c>
      <c r="I1497" s="89">
        <f t="shared" si="156"/>
        <v>0</v>
      </c>
      <c r="J1497" s="89">
        <f t="shared" si="158"/>
        <v>0</v>
      </c>
      <c r="K1497" s="87">
        <f t="shared" si="159"/>
        <v>1</v>
      </c>
      <c r="L1497" s="47">
        <f t="shared" si="160"/>
        <v>0</v>
      </c>
      <c r="M1497" s="82"/>
      <c r="N1497" s="46"/>
      <c r="O1497" s="16"/>
      <c r="S1497" s="12"/>
    </row>
    <row r="1498" spans="1:19">
      <c r="A1498" s="87">
        <v>1459</v>
      </c>
      <c r="B1498" s="87">
        <v>50</v>
      </c>
      <c r="C1498" s="87">
        <v>2007</v>
      </c>
      <c r="D1498" s="88">
        <v>0</v>
      </c>
      <c r="E1498" s="88">
        <v>0</v>
      </c>
      <c r="F1498" s="89">
        <f t="shared" si="154"/>
        <v>0</v>
      </c>
      <c r="G1498" s="89">
        <f t="shared" si="155"/>
        <v>0</v>
      </c>
      <c r="H1498" s="89">
        <f t="shared" si="157"/>
        <v>0</v>
      </c>
      <c r="I1498" s="89">
        <f t="shared" si="156"/>
        <v>0</v>
      </c>
      <c r="J1498" s="89">
        <f t="shared" si="158"/>
        <v>0</v>
      </c>
      <c r="K1498" s="87">
        <f t="shared" si="159"/>
        <v>1</v>
      </c>
      <c r="L1498" s="47">
        <f t="shared" si="160"/>
        <v>0</v>
      </c>
      <c r="M1498" s="82"/>
      <c r="N1498" s="46"/>
      <c r="O1498" s="16"/>
      <c r="S1498" s="12"/>
    </row>
    <row r="1499" spans="1:19">
      <c r="A1499" s="87">
        <v>1460</v>
      </c>
      <c r="B1499" s="87">
        <v>51</v>
      </c>
      <c r="C1499" s="87">
        <v>2007</v>
      </c>
      <c r="D1499" s="88">
        <v>0</v>
      </c>
      <c r="E1499" s="88">
        <v>0</v>
      </c>
      <c r="F1499" s="89">
        <f t="shared" si="154"/>
        <v>0</v>
      </c>
      <c r="G1499" s="89">
        <f t="shared" si="155"/>
        <v>0</v>
      </c>
      <c r="H1499" s="89">
        <f t="shared" si="157"/>
        <v>0</v>
      </c>
      <c r="I1499" s="89">
        <f t="shared" si="156"/>
        <v>0</v>
      </c>
      <c r="J1499" s="89">
        <f t="shared" si="158"/>
        <v>0</v>
      </c>
      <c r="K1499" s="87">
        <f t="shared" si="159"/>
        <v>1</v>
      </c>
      <c r="L1499" s="47">
        <f t="shared" si="160"/>
        <v>0</v>
      </c>
      <c r="M1499" s="82"/>
      <c r="N1499" s="46"/>
      <c r="O1499" s="16"/>
      <c r="S1499" s="12"/>
    </row>
    <row r="1500" spans="1:19">
      <c r="A1500" s="87">
        <v>1461</v>
      </c>
      <c r="B1500" s="87">
        <v>52</v>
      </c>
      <c r="C1500" s="87">
        <v>2007</v>
      </c>
      <c r="D1500" s="88">
        <v>0</v>
      </c>
      <c r="E1500" s="88">
        <v>0</v>
      </c>
      <c r="F1500" s="89">
        <f t="shared" si="154"/>
        <v>0</v>
      </c>
      <c r="G1500" s="89">
        <f t="shared" si="155"/>
        <v>0</v>
      </c>
      <c r="H1500" s="89">
        <f t="shared" si="157"/>
        <v>0</v>
      </c>
      <c r="I1500" s="89">
        <f t="shared" si="156"/>
        <v>0</v>
      </c>
      <c r="J1500" s="89">
        <f t="shared" si="158"/>
        <v>0</v>
      </c>
      <c r="K1500" s="87">
        <f t="shared" si="159"/>
        <v>1</v>
      </c>
      <c r="L1500" s="47">
        <f t="shared" si="160"/>
        <v>0</v>
      </c>
      <c r="M1500" s="82"/>
      <c r="N1500" s="46"/>
      <c r="O1500" s="16"/>
      <c r="S1500" s="12"/>
    </row>
    <row r="1501" spans="1:19">
      <c r="A1501" s="87">
        <v>1462</v>
      </c>
      <c r="B1501" s="87">
        <v>1</v>
      </c>
      <c r="C1501" s="87">
        <v>2008</v>
      </c>
      <c r="D1501" s="88">
        <v>0</v>
      </c>
      <c r="E1501" s="88">
        <v>0</v>
      </c>
      <c r="F1501" s="89">
        <f t="shared" si="154"/>
        <v>0</v>
      </c>
      <c r="G1501" s="89">
        <f t="shared" si="155"/>
        <v>0</v>
      </c>
      <c r="H1501" s="89">
        <f t="shared" si="157"/>
        <v>0</v>
      </c>
      <c r="I1501" s="89">
        <f t="shared" si="156"/>
        <v>0</v>
      </c>
      <c r="J1501" s="89">
        <f t="shared" si="158"/>
        <v>0</v>
      </c>
      <c r="K1501" s="87">
        <f t="shared" si="159"/>
        <v>1</v>
      </c>
      <c r="L1501" s="47">
        <f t="shared" si="160"/>
        <v>0</v>
      </c>
      <c r="M1501" s="82"/>
      <c r="N1501" s="46"/>
      <c r="O1501" s="16"/>
      <c r="S1501" s="12"/>
    </row>
    <row r="1502" spans="1:19">
      <c r="A1502" s="87">
        <v>1463</v>
      </c>
      <c r="B1502" s="87">
        <v>2</v>
      </c>
      <c r="C1502" s="87">
        <v>2008</v>
      </c>
      <c r="D1502" s="88">
        <v>0</v>
      </c>
      <c r="E1502" s="88">
        <v>0</v>
      </c>
      <c r="F1502" s="89">
        <f t="shared" si="154"/>
        <v>0</v>
      </c>
      <c r="G1502" s="89">
        <f t="shared" si="155"/>
        <v>0</v>
      </c>
      <c r="H1502" s="89">
        <f t="shared" si="157"/>
        <v>0</v>
      </c>
      <c r="I1502" s="89">
        <f t="shared" si="156"/>
        <v>0</v>
      </c>
      <c r="J1502" s="89">
        <f t="shared" si="158"/>
        <v>0</v>
      </c>
      <c r="K1502" s="87">
        <f t="shared" si="159"/>
        <v>1</v>
      </c>
      <c r="L1502" s="47">
        <f t="shared" si="160"/>
        <v>0</v>
      </c>
      <c r="M1502" s="82"/>
      <c r="N1502" s="46"/>
      <c r="O1502" s="16"/>
      <c r="S1502" s="12"/>
    </row>
    <row r="1503" spans="1:19">
      <c r="A1503" s="87">
        <v>1464</v>
      </c>
      <c r="B1503" s="87">
        <v>3</v>
      </c>
      <c r="C1503" s="87">
        <v>2008</v>
      </c>
      <c r="D1503" s="88">
        <v>0</v>
      </c>
      <c r="E1503" s="88">
        <v>0</v>
      </c>
      <c r="F1503" s="89">
        <f t="shared" si="154"/>
        <v>0</v>
      </c>
      <c r="G1503" s="89">
        <f t="shared" si="155"/>
        <v>0</v>
      </c>
      <c r="H1503" s="89">
        <f t="shared" si="157"/>
        <v>0</v>
      </c>
      <c r="I1503" s="89">
        <f t="shared" si="156"/>
        <v>0</v>
      </c>
      <c r="J1503" s="89">
        <f t="shared" si="158"/>
        <v>0</v>
      </c>
      <c r="K1503" s="87">
        <f t="shared" si="159"/>
        <v>1</v>
      </c>
      <c r="L1503" s="47">
        <f t="shared" si="160"/>
        <v>0</v>
      </c>
      <c r="M1503" s="82"/>
      <c r="N1503" s="46"/>
      <c r="O1503" s="16"/>
      <c r="S1503" s="12"/>
    </row>
    <row r="1504" spans="1:19">
      <c r="A1504" s="87">
        <v>1465</v>
      </c>
      <c r="B1504" s="87">
        <v>4</v>
      </c>
      <c r="C1504" s="87">
        <v>2008</v>
      </c>
      <c r="D1504" s="88">
        <v>0</v>
      </c>
      <c r="E1504" s="88">
        <v>0</v>
      </c>
      <c r="F1504" s="89">
        <f t="shared" si="154"/>
        <v>0</v>
      </c>
      <c r="G1504" s="89">
        <f t="shared" si="155"/>
        <v>0</v>
      </c>
      <c r="H1504" s="89">
        <f t="shared" si="157"/>
        <v>0</v>
      </c>
      <c r="I1504" s="89">
        <f t="shared" si="156"/>
        <v>0</v>
      </c>
      <c r="J1504" s="89">
        <f t="shared" si="158"/>
        <v>0</v>
      </c>
      <c r="K1504" s="87">
        <f t="shared" si="159"/>
        <v>1</v>
      </c>
      <c r="L1504" s="47">
        <f t="shared" si="160"/>
        <v>0</v>
      </c>
      <c r="M1504" s="82"/>
      <c r="N1504" s="46"/>
      <c r="O1504" s="16"/>
      <c r="S1504" s="12"/>
    </row>
    <row r="1505" spans="1:19">
      <c r="A1505" s="87">
        <v>1466</v>
      </c>
      <c r="B1505" s="87">
        <v>5</v>
      </c>
      <c r="C1505" s="87">
        <v>2008</v>
      </c>
      <c r="D1505" s="88">
        <v>0</v>
      </c>
      <c r="E1505" s="88">
        <v>0</v>
      </c>
      <c r="F1505" s="89">
        <f t="shared" si="154"/>
        <v>0</v>
      </c>
      <c r="G1505" s="89">
        <f t="shared" si="155"/>
        <v>0</v>
      </c>
      <c r="H1505" s="89">
        <f t="shared" si="157"/>
        <v>0</v>
      </c>
      <c r="I1505" s="89">
        <f t="shared" si="156"/>
        <v>0</v>
      </c>
      <c r="J1505" s="89">
        <f t="shared" si="158"/>
        <v>0</v>
      </c>
      <c r="K1505" s="87">
        <f t="shared" si="159"/>
        <v>1</v>
      </c>
      <c r="L1505" s="47">
        <f t="shared" si="160"/>
        <v>0</v>
      </c>
      <c r="M1505" s="82"/>
      <c r="N1505" s="46"/>
      <c r="O1505" s="16"/>
      <c r="S1505" s="12"/>
    </row>
    <row r="1506" spans="1:19">
      <c r="A1506" s="87">
        <v>1467</v>
      </c>
      <c r="B1506" s="87">
        <v>6</v>
      </c>
      <c r="C1506" s="87">
        <v>2008</v>
      </c>
      <c r="D1506" s="88">
        <v>0</v>
      </c>
      <c r="E1506" s="88">
        <v>0</v>
      </c>
      <c r="F1506" s="89">
        <f t="shared" si="154"/>
        <v>0</v>
      </c>
      <c r="G1506" s="89">
        <f t="shared" si="155"/>
        <v>0</v>
      </c>
      <c r="H1506" s="89">
        <f t="shared" si="157"/>
        <v>0</v>
      </c>
      <c r="I1506" s="89">
        <f t="shared" si="156"/>
        <v>0</v>
      </c>
      <c r="J1506" s="89">
        <f t="shared" si="158"/>
        <v>0</v>
      </c>
      <c r="K1506" s="87">
        <f t="shared" si="159"/>
        <v>1</v>
      </c>
      <c r="L1506" s="47">
        <f t="shared" si="160"/>
        <v>0</v>
      </c>
      <c r="M1506" s="82"/>
      <c r="N1506" s="46"/>
      <c r="O1506" s="16"/>
      <c r="S1506" s="12"/>
    </row>
    <row r="1507" spans="1:19">
      <c r="A1507" s="87">
        <v>1468</v>
      </c>
      <c r="B1507" s="87">
        <v>7</v>
      </c>
      <c r="C1507" s="87">
        <v>2008</v>
      </c>
      <c r="D1507" s="88">
        <v>0</v>
      </c>
      <c r="E1507" s="88">
        <v>0</v>
      </c>
      <c r="F1507" s="89">
        <f t="shared" si="154"/>
        <v>0</v>
      </c>
      <c r="G1507" s="89">
        <f t="shared" si="155"/>
        <v>0</v>
      </c>
      <c r="H1507" s="89">
        <f t="shared" si="157"/>
        <v>0</v>
      </c>
      <c r="I1507" s="89">
        <f t="shared" si="156"/>
        <v>0</v>
      </c>
      <c r="J1507" s="89">
        <f t="shared" si="158"/>
        <v>0</v>
      </c>
      <c r="K1507" s="87">
        <f t="shared" si="159"/>
        <v>1</v>
      </c>
      <c r="L1507" s="47">
        <f t="shared" si="160"/>
        <v>0</v>
      </c>
      <c r="M1507" s="82"/>
      <c r="N1507" s="46"/>
      <c r="O1507" s="16"/>
      <c r="S1507" s="12"/>
    </row>
    <row r="1508" spans="1:19">
      <c r="A1508" s="87">
        <v>1469</v>
      </c>
      <c r="B1508" s="87">
        <v>8</v>
      </c>
      <c r="C1508" s="87">
        <v>2008</v>
      </c>
      <c r="D1508" s="88">
        <v>0</v>
      </c>
      <c r="E1508" s="88">
        <v>0</v>
      </c>
      <c r="F1508" s="89">
        <f t="shared" si="154"/>
        <v>0</v>
      </c>
      <c r="G1508" s="89">
        <f t="shared" si="155"/>
        <v>0</v>
      </c>
      <c r="H1508" s="89">
        <f t="shared" si="157"/>
        <v>0</v>
      </c>
      <c r="I1508" s="89">
        <f t="shared" si="156"/>
        <v>0</v>
      </c>
      <c r="J1508" s="89">
        <f t="shared" si="158"/>
        <v>0</v>
      </c>
      <c r="K1508" s="87">
        <f t="shared" si="159"/>
        <v>1</v>
      </c>
      <c r="L1508" s="47">
        <f t="shared" si="160"/>
        <v>0</v>
      </c>
      <c r="M1508" s="82"/>
      <c r="N1508" s="46"/>
      <c r="O1508" s="16"/>
      <c r="S1508" s="12"/>
    </row>
    <row r="1509" spans="1:19">
      <c r="A1509" s="87">
        <v>1470</v>
      </c>
      <c r="B1509" s="87">
        <v>9</v>
      </c>
      <c r="C1509" s="87">
        <v>2008</v>
      </c>
      <c r="D1509" s="88">
        <v>0</v>
      </c>
      <c r="E1509" s="88">
        <v>0</v>
      </c>
      <c r="F1509" s="89">
        <f t="shared" si="154"/>
        <v>0</v>
      </c>
      <c r="G1509" s="89">
        <f t="shared" si="155"/>
        <v>0</v>
      </c>
      <c r="H1509" s="89">
        <f t="shared" si="157"/>
        <v>0</v>
      </c>
      <c r="I1509" s="89">
        <f t="shared" si="156"/>
        <v>0</v>
      </c>
      <c r="J1509" s="89">
        <f t="shared" si="158"/>
        <v>0</v>
      </c>
      <c r="K1509" s="87">
        <f t="shared" si="159"/>
        <v>1</v>
      </c>
      <c r="L1509" s="47">
        <f t="shared" si="160"/>
        <v>0</v>
      </c>
      <c r="M1509" s="82"/>
      <c r="N1509" s="46"/>
      <c r="O1509" s="16"/>
      <c r="S1509" s="12"/>
    </row>
    <row r="1510" spans="1:19">
      <c r="A1510" s="87">
        <v>1471</v>
      </c>
      <c r="B1510" s="87">
        <v>10</v>
      </c>
      <c r="C1510" s="87">
        <v>2008</v>
      </c>
      <c r="D1510" s="88">
        <v>0</v>
      </c>
      <c r="E1510" s="88">
        <v>0</v>
      </c>
      <c r="F1510" s="89">
        <f t="shared" si="154"/>
        <v>0</v>
      </c>
      <c r="G1510" s="89">
        <f t="shared" si="155"/>
        <v>0</v>
      </c>
      <c r="H1510" s="89">
        <f t="shared" si="157"/>
        <v>0</v>
      </c>
      <c r="I1510" s="89">
        <f t="shared" si="156"/>
        <v>0</v>
      </c>
      <c r="J1510" s="89">
        <f t="shared" si="158"/>
        <v>0</v>
      </c>
      <c r="K1510" s="87">
        <f t="shared" si="159"/>
        <v>1</v>
      </c>
      <c r="L1510" s="47">
        <f t="shared" si="160"/>
        <v>0</v>
      </c>
      <c r="M1510" s="82"/>
      <c r="N1510" s="46"/>
      <c r="O1510" s="16"/>
      <c r="S1510" s="12"/>
    </row>
    <row r="1511" spans="1:19">
      <c r="A1511" s="87">
        <v>1472</v>
      </c>
      <c r="B1511" s="87">
        <v>11</v>
      </c>
      <c r="C1511" s="87">
        <v>2008</v>
      </c>
      <c r="D1511" s="88">
        <v>0.01</v>
      </c>
      <c r="E1511" s="88">
        <v>0.26519507846965851</v>
      </c>
      <c r="F1511" s="89">
        <f t="shared" si="154"/>
        <v>271.5428562400653</v>
      </c>
      <c r="G1511" s="89">
        <f t="shared" si="155"/>
        <v>0</v>
      </c>
      <c r="H1511" s="89">
        <f t="shared" si="157"/>
        <v>271.5428562400653</v>
      </c>
      <c r="I1511" s="89">
        <f t="shared" si="156"/>
        <v>0</v>
      </c>
      <c r="J1511" s="89">
        <f t="shared" si="158"/>
        <v>0</v>
      </c>
      <c r="K1511" s="87">
        <f t="shared" si="159"/>
        <v>1</v>
      </c>
      <c r="L1511" s="47">
        <f t="shared" si="160"/>
        <v>0</v>
      </c>
      <c r="M1511" s="82"/>
      <c r="N1511" s="46"/>
      <c r="O1511" s="16"/>
      <c r="S1511" s="12"/>
    </row>
    <row r="1512" spans="1:19">
      <c r="A1512" s="87">
        <v>1473</v>
      </c>
      <c r="B1512" s="87">
        <v>12</v>
      </c>
      <c r="C1512" s="87">
        <v>2008</v>
      </c>
      <c r="D1512" s="88">
        <v>1</v>
      </c>
      <c r="E1512" s="88">
        <v>0.30461208630346892</v>
      </c>
      <c r="F1512" s="89">
        <f t="shared" ref="F1512:F1575" si="161">D1512*$F$10*43560/12/0.133680556</f>
        <v>27154.28562400653</v>
      </c>
      <c r="G1512" s="89">
        <f t="shared" ref="G1512:G1575" si="162">IF(AND(B1512&gt;=$F$11,B1512&lt;=$G$11),$F$14,0)</f>
        <v>0</v>
      </c>
      <c r="H1512" s="89">
        <f t="shared" si="157"/>
        <v>27154.28562400653</v>
      </c>
      <c r="I1512" s="89">
        <f t="shared" ref="I1512:I1575" si="163">IF(B1512&gt;43,0,IF(AND(H1512&gt;=0,(I1511-H1512)&lt;=0),0,IF(H1512&lt;=0,ABS(H1512)+I1511,I1511-H1512)))</f>
        <v>0</v>
      </c>
      <c r="J1512" s="89">
        <f t="shared" si="158"/>
        <v>0</v>
      </c>
      <c r="K1512" s="87">
        <f t="shared" si="159"/>
        <v>1</v>
      </c>
      <c r="L1512" s="47">
        <f t="shared" si="160"/>
        <v>0</v>
      </c>
      <c r="M1512" s="82"/>
      <c r="N1512" s="46"/>
      <c r="O1512" s="16"/>
      <c r="S1512" s="12"/>
    </row>
    <row r="1513" spans="1:19">
      <c r="A1513" s="87">
        <v>1474</v>
      </c>
      <c r="B1513" s="87">
        <v>13</v>
      </c>
      <c r="C1513" s="87">
        <v>2008</v>
      </c>
      <c r="D1513" s="88">
        <v>9.9999999999999992E-2</v>
      </c>
      <c r="E1513" s="88">
        <v>0.40790082635559466</v>
      </c>
      <c r="F1513" s="89">
        <f t="shared" si="161"/>
        <v>2715.4285624006529</v>
      </c>
      <c r="G1513" s="89">
        <f t="shared" si="162"/>
        <v>2000</v>
      </c>
      <c r="H1513" s="89">
        <f t="shared" ref="H1513:H1576" si="164">F1513-G1513</f>
        <v>715.42856240065294</v>
      </c>
      <c r="I1513" s="89">
        <f t="shared" si="163"/>
        <v>0</v>
      </c>
      <c r="J1513" s="89">
        <f t="shared" ref="J1513:J1576" si="165">IF(L1513=0,0,IF(J1512+H1513&lt;=0,0,IF(J1512+H1513&gt;=$F$13,$F$13,J1512+H1513)))</f>
        <v>715.42856240065294</v>
      </c>
      <c r="K1513" s="87">
        <f t="shared" ref="K1513:K1576" si="166">IF(AND(J1513&gt;0,G1513&lt;=$F$13),0,1)</f>
        <v>0</v>
      </c>
      <c r="L1513" s="47">
        <f t="shared" ref="L1513:L1576" si="167">IF(OR(B1513&gt;43,B1513&gt;$G$11,B1513&lt;$F$11),0,1)</f>
        <v>1</v>
      </c>
      <c r="M1513" s="82"/>
      <c r="N1513" s="46"/>
      <c r="O1513" s="16"/>
      <c r="S1513" s="12"/>
    </row>
    <row r="1514" spans="1:19">
      <c r="A1514" s="87">
        <v>1475</v>
      </c>
      <c r="B1514" s="87">
        <v>14</v>
      </c>
      <c r="C1514" s="87">
        <v>2008</v>
      </c>
      <c r="D1514" s="88">
        <v>0.745</v>
      </c>
      <c r="E1514" s="88">
        <v>0.58535354271002604</v>
      </c>
      <c r="F1514" s="89">
        <f t="shared" si="161"/>
        <v>20229.942789884863</v>
      </c>
      <c r="G1514" s="89">
        <f t="shared" si="162"/>
        <v>2000</v>
      </c>
      <c r="H1514" s="89">
        <f t="shared" si="164"/>
        <v>18229.942789884863</v>
      </c>
      <c r="I1514" s="89">
        <f t="shared" si="163"/>
        <v>0</v>
      </c>
      <c r="J1514" s="89">
        <f t="shared" si="165"/>
        <v>6000</v>
      </c>
      <c r="K1514" s="87">
        <f t="shared" si="166"/>
        <v>0</v>
      </c>
      <c r="L1514" s="47">
        <f t="shared" si="167"/>
        <v>1</v>
      </c>
      <c r="M1514" s="82"/>
      <c r="N1514" s="46"/>
      <c r="O1514" s="16"/>
      <c r="S1514" s="12"/>
    </row>
    <row r="1515" spans="1:19">
      <c r="A1515" s="87">
        <v>1476</v>
      </c>
      <c r="B1515" s="87">
        <v>15</v>
      </c>
      <c r="C1515" s="87">
        <v>2008</v>
      </c>
      <c r="D1515" s="88">
        <v>1.375</v>
      </c>
      <c r="E1515" s="88">
        <v>0.37929960591232698</v>
      </c>
      <c r="F1515" s="89">
        <f t="shared" si="161"/>
        <v>37337.142733008979</v>
      </c>
      <c r="G1515" s="89">
        <f t="shared" si="162"/>
        <v>2000</v>
      </c>
      <c r="H1515" s="89">
        <f t="shared" si="164"/>
        <v>35337.142733008979</v>
      </c>
      <c r="I1515" s="89">
        <f t="shared" si="163"/>
        <v>0</v>
      </c>
      <c r="J1515" s="89">
        <f t="shared" si="165"/>
        <v>6000</v>
      </c>
      <c r="K1515" s="87">
        <f t="shared" si="166"/>
        <v>0</v>
      </c>
      <c r="L1515" s="47">
        <f t="shared" si="167"/>
        <v>1</v>
      </c>
      <c r="M1515" s="82"/>
      <c r="N1515" s="46"/>
      <c r="O1515" s="16"/>
      <c r="S1515" s="12"/>
    </row>
    <row r="1516" spans="1:19">
      <c r="A1516" s="87">
        <v>1477</v>
      </c>
      <c r="B1516" s="87">
        <v>16</v>
      </c>
      <c r="C1516" s="87">
        <v>2008</v>
      </c>
      <c r="D1516" s="88">
        <v>0.27</v>
      </c>
      <c r="E1516" s="88">
        <v>0.70153976306395704</v>
      </c>
      <c r="F1516" s="89">
        <f t="shared" si="161"/>
        <v>7331.6571184817631</v>
      </c>
      <c r="G1516" s="89">
        <f t="shared" si="162"/>
        <v>2000</v>
      </c>
      <c r="H1516" s="89">
        <f t="shared" si="164"/>
        <v>5331.6571184817631</v>
      </c>
      <c r="I1516" s="89">
        <f t="shared" si="163"/>
        <v>0</v>
      </c>
      <c r="J1516" s="89">
        <f t="shared" si="165"/>
        <v>6000</v>
      </c>
      <c r="K1516" s="87">
        <f t="shared" si="166"/>
        <v>0</v>
      </c>
      <c r="L1516" s="47">
        <f t="shared" si="167"/>
        <v>1</v>
      </c>
      <c r="M1516" s="82"/>
      <c r="N1516" s="46"/>
      <c r="O1516" s="16"/>
      <c r="S1516" s="12"/>
    </row>
    <row r="1517" spans="1:19">
      <c r="A1517" s="87">
        <v>1478</v>
      </c>
      <c r="B1517" s="87">
        <v>17</v>
      </c>
      <c r="C1517" s="87">
        <v>2008</v>
      </c>
      <c r="D1517" s="88">
        <v>1.47</v>
      </c>
      <c r="E1517" s="88">
        <v>0.93039803054705683</v>
      </c>
      <c r="F1517" s="89">
        <f t="shared" si="161"/>
        <v>39916.799867289592</v>
      </c>
      <c r="G1517" s="89">
        <f t="shared" si="162"/>
        <v>2000</v>
      </c>
      <c r="H1517" s="89">
        <f t="shared" si="164"/>
        <v>37916.799867289592</v>
      </c>
      <c r="I1517" s="89">
        <f t="shared" si="163"/>
        <v>0</v>
      </c>
      <c r="J1517" s="89">
        <f t="shared" si="165"/>
        <v>6000</v>
      </c>
      <c r="K1517" s="87">
        <f t="shared" si="166"/>
        <v>0</v>
      </c>
      <c r="L1517" s="47">
        <f t="shared" si="167"/>
        <v>1</v>
      </c>
      <c r="M1517" s="82"/>
      <c r="N1517" s="46"/>
      <c r="O1517" s="16"/>
      <c r="S1517" s="12"/>
    </row>
    <row r="1518" spans="1:19">
      <c r="A1518" s="87">
        <v>1479</v>
      </c>
      <c r="B1518" s="87">
        <v>18</v>
      </c>
      <c r="C1518" s="87">
        <v>2008</v>
      </c>
      <c r="D1518" s="88">
        <v>1.345</v>
      </c>
      <c r="E1518" s="88">
        <v>0.77364684960458097</v>
      </c>
      <c r="F1518" s="89">
        <f t="shared" si="161"/>
        <v>36522.514164288776</v>
      </c>
      <c r="G1518" s="89">
        <f t="shared" si="162"/>
        <v>2000</v>
      </c>
      <c r="H1518" s="89">
        <f t="shared" si="164"/>
        <v>34522.514164288776</v>
      </c>
      <c r="I1518" s="89">
        <f t="shared" si="163"/>
        <v>0</v>
      </c>
      <c r="J1518" s="89">
        <f t="shared" si="165"/>
        <v>6000</v>
      </c>
      <c r="K1518" s="87">
        <f t="shared" si="166"/>
        <v>0</v>
      </c>
      <c r="L1518" s="47">
        <f t="shared" si="167"/>
        <v>1</v>
      </c>
      <c r="M1518" s="82"/>
      <c r="N1518" s="46"/>
      <c r="O1518" s="16"/>
      <c r="S1518" s="12"/>
    </row>
    <row r="1519" spans="1:19">
      <c r="A1519" s="87">
        <v>1480</v>
      </c>
      <c r="B1519" s="87">
        <v>19</v>
      </c>
      <c r="C1519" s="87">
        <v>2008</v>
      </c>
      <c r="D1519" s="88">
        <v>0.5</v>
      </c>
      <c r="E1519" s="88">
        <v>1.018981888724418</v>
      </c>
      <c r="F1519" s="89">
        <f t="shared" si="161"/>
        <v>13577.142812003265</v>
      </c>
      <c r="G1519" s="89">
        <f t="shared" si="162"/>
        <v>2000</v>
      </c>
      <c r="H1519" s="89">
        <f t="shared" si="164"/>
        <v>11577.142812003265</v>
      </c>
      <c r="I1519" s="89">
        <f t="shared" si="163"/>
        <v>0</v>
      </c>
      <c r="J1519" s="89">
        <f t="shared" si="165"/>
        <v>6000</v>
      </c>
      <c r="K1519" s="87">
        <f t="shared" si="166"/>
        <v>0</v>
      </c>
      <c r="L1519" s="47">
        <f t="shared" si="167"/>
        <v>1</v>
      </c>
      <c r="M1519" s="82"/>
      <c r="N1519" s="46"/>
      <c r="O1519" s="16"/>
      <c r="S1519" s="12"/>
    </row>
    <row r="1520" spans="1:19">
      <c r="A1520" s="87">
        <v>1481</v>
      </c>
      <c r="B1520" s="87">
        <v>20</v>
      </c>
      <c r="C1520" s="87">
        <v>2008</v>
      </c>
      <c r="D1520" s="88">
        <v>3.5000000000000003E-2</v>
      </c>
      <c r="E1520" s="88">
        <v>1.130036613020591</v>
      </c>
      <c r="F1520" s="89">
        <f t="shared" si="161"/>
        <v>950.3999968402286</v>
      </c>
      <c r="G1520" s="89">
        <f t="shared" si="162"/>
        <v>2000</v>
      </c>
      <c r="H1520" s="89">
        <f t="shared" si="164"/>
        <v>-1049.6000031597714</v>
      </c>
      <c r="I1520" s="89">
        <f t="shared" si="163"/>
        <v>1049.6000031597714</v>
      </c>
      <c r="J1520" s="89">
        <f t="shared" si="165"/>
        <v>4950.3999968402286</v>
      </c>
      <c r="K1520" s="87">
        <f t="shared" si="166"/>
        <v>0</v>
      </c>
      <c r="L1520" s="47">
        <f t="shared" si="167"/>
        <v>1</v>
      </c>
      <c r="M1520" s="82"/>
      <c r="N1520" s="46"/>
      <c r="O1520" s="16"/>
      <c r="S1520" s="12"/>
    </row>
    <row r="1521" spans="1:19">
      <c r="A1521" s="87">
        <v>1482</v>
      </c>
      <c r="B1521" s="87">
        <v>21</v>
      </c>
      <c r="C1521" s="87">
        <v>2008</v>
      </c>
      <c r="D1521" s="88">
        <v>0.03</v>
      </c>
      <c r="E1521" s="88">
        <v>1.105971258714429</v>
      </c>
      <c r="F1521" s="89">
        <f t="shared" si="161"/>
        <v>814.62856872019586</v>
      </c>
      <c r="G1521" s="89">
        <f t="shared" si="162"/>
        <v>2000</v>
      </c>
      <c r="H1521" s="89">
        <f t="shared" si="164"/>
        <v>-1185.3714312798043</v>
      </c>
      <c r="I1521" s="89">
        <f t="shared" si="163"/>
        <v>2234.9714344395757</v>
      </c>
      <c r="J1521" s="89">
        <f t="shared" si="165"/>
        <v>3765.0285655604243</v>
      </c>
      <c r="K1521" s="87">
        <f t="shared" si="166"/>
        <v>0</v>
      </c>
      <c r="L1521" s="47">
        <f t="shared" si="167"/>
        <v>1</v>
      </c>
      <c r="M1521" s="82"/>
      <c r="N1521" s="46"/>
      <c r="O1521" s="16"/>
      <c r="S1521" s="12"/>
    </row>
    <row r="1522" spans="1:19">
      <c r="A1522" s="87">
        <v>1483</v>
      </c>
      <c r="B1522" s="87">
        <v>22</v>
      </c>
      <c r="C1522" s="87">
        <v>2008</v>
      </c>
      <c r="D1522" s="88">
        <v>0.64</v>
      </c>
      <c r="E1522" s="88">
        <v>1.1423267704883699</v>
      </c>
      <c r="F1522" s="89">
        <f t="shared" si="161"/>
        <v>17378.74279936418</v>
      </c>
      <c r="G1522" s="89">
        <f t="shared" si="162"/>
        <v>2000</v>
      </c>
      <c r="H1522" s="89">
        <f t="shared" si="164"/>
        <v>15378.74279936418</v>
      </c>
      <c r="I1522" s="89">
        <f t="shared" si="163"/>
        <v>0</v>
      </c>
      <c r="J1522" s="89">
        <f t="shared" si="165"/>
        <v>6000</v>
      </c>
      <c r="K1522" s="87">
        <f t="shared" si="166"/>
        <v>0</v>
      </c>
      <c r="L1522" s="47">
        <f t="shared" si="167"/>
        <v>1</v>
      </c>
      <c r="M1522" s="82"/>
      <c r="N1522" s="46"/>
      <c r="O1522" s="16"/>
      <c r="S1522" s="12"/>
    </row>
    <row r="1523" spans="1:19">
      <c r="A1523" s="87">
        <v>1484</v>
      </c>
      <c r="B1523" s="87">
        <v>23</v>
      </c>
      <c r="C1523" s="87">
        <v>2008</v>
      </c>
      <c r="D1523" s="88">
        <v>1.32</v>
      </c>
      <c r="E1523" s="88">
        <v>1.117392124844512</v>
      </c>
      <c r="F1523" s="89">
        <f t="shared" si="161"/>
        <v>35843.657023688625</v>
      </c>
      <c r="G1523" s="89">
        <f t="shared" si="162"/>
        <v>2000</v>
      </c>
      <c r="H1523" s="89">
        <f t="shared" si="164"/>
        <v>33843.657023688625</v>
      </c>
      <c r="I1523" s="89">
        <f t="shared" si="163"/>
        <v>0</v>
      </c>
      <c r="J1523" s="89">
        <f t="shared" si="165"/>
        <v>6000</v>
      </c>
      <c r="K1523" s="87">
        <f t="shared" si="166"/>
        <v>0</v>
      </c>
      <c r="L1523" s="47">
        <f t="shared" si="167"/>
        <v>1</v>
      </c>
      <c r="M1523" s="82"/>
      <c r="N1523" s="46"/>
      <c r="O1523" s="16"/>
      <c r="S1523" s="12"/>
    </row>
    <row r="1524" spans="1:19">
      <c r="A1524" s="87">
        <v>1485</v>
      </c>
      <c r="B1524" s="87">
        <v>24</v>
      </c>
      <c r="C1524" s="87">
        <v>2008</v>
      </c>
      <c r="D1524" s="88">
        <v>1.19</v>
      </c>
      <c r="E1524" s="88">
        <v>1.1912964554777909</v>
      </c>
      <c r="F1524" s="89">
        <f t="shared" si="161"/>
        <v>32313.59989256777</v>
      </c>
      <c r="G1524" s="89">
        <f t="shared" si="162"/>
        <v>2000</v>
      </c>
      <c r="H1524" s="89">
        <f t="shared" si="164"/>
        <v>30313.59989256777</v>
      </c>
      <c r="I1524" s="89">
        <f t="shared" si="163"/>
        <v>0</v>
      </c>
      <c r="J1524" s="89">
        <f t="shared" si="165"/>
        <v>6000</v>
      </c>
      <c r="K1524" s="87">
        <f t="shared" si="166"/>
        <v>0</v>
      </c>
      <c r="L1524" s="47">
        <f t="shared" si="167"/>
        <v>1</v>
      </c>
      <c r="M1524" s="82"/>
      <c r="N1524" s="46"/>
      <c r="O1524" s="16"/>
      <c r="S1524" s="12"/>
    </row>
    <row r="1525" spans="1:19">
      <c r="A1525" s="87">
        <v>1486</v>
      </c>
      <c r="B1525" s="87">
        <v>25</v>
      </c>
      <c r="C1525" s="87">
        <v>2008</v>
      </c>
      <c r="D1525" s="88">
        <v>1.4999999999999999E-2</v>
      </c>
      <c r="E1525" s="88">
        <v>1.4575220457574221</v>
      </c>
      <c r="F1525" s="89">
        <f t="shared" si="161"/>
        <v>407.31428436009793</v>
      </c>
      <c r="G1525" s="89">
        <f t="shared" si="162"/>
        <v>2000</v>
      </c>
      <c r="H1525" s="89">
        <f t="shared" si="164"/>
        <v>-1592.6857156399021</v>
      </c>
      <c r="I1525" s="89">
        <f t="shared" si="163"/>
        <v>1592.6857156399021</v>
      </c>
      <c r="J1525" s="89">
        <f t="shared" si="165"/>
        <v>4407.3142843600981</v>
      </c>
      <c r="K1525" s="87">
        <f t="shared" si="166"/>
        <v>0</v>
      </c>
      <c r="L1525" s="47">
        <f t="shared" si="167"/>
        <v>1</v>
      </c>
      <c r="M1525" s="82"/>
      <c r="N1525" s="46"/>
      <c r="O1525" s="16"/>
      <c r="S1525" s="12"/>
    </row>
    <row r="1526" spans="1:19">
      <c r="A1526" s="87">
        <v>1487</v>
      </c>
      <c r="B1526" s="87">
        <v>26</v>
      </c>
      <c r="C1526" s="87">
        <v>2008</v>
      </c>
      <c r="D1526" s="88">
        <v>0.19500000000000001</v>
      </c>
      <c r="E1526" s="88">
        <v>1.4268716520878981</v>
      </c>
      <c r="F1526" s="89">
        <f t="shared" si="161"/>
        <v>5295.0856966812735</v>
      </c>
      <c r="G1526" s="89">
        <f t="shared" si="162"/>
        <v>2000</v>
      </c>
      <c r="H1526" s="89">
        <f t="shared" si="164"/>
        <v>3295.0856966812735</v>
      </c>
      <c r="I1526" s="89">
        <f t="shared" si="163"/>
        <v>0</v>
      </c>
      <c r="J1526" s="89">
        <f t="shared" si="165"/>
        <v>6000</v>
      </c>
      <c r="K1526" s="87">
        <f t="shared" si="166"/>
        <v>0</v>
      </c>
      <c r="L1526" s="47">
        <f t="shared" si="167"/>
        <v>1</v>
      </c>
      <c r="M1526" s="82"/>
      <c r="N1526" s="46"/>
      <c r="O1526" s="16"/>
      <c r="S1526" s="12"/>
    </row>
    <row r="1527" spans="1:19">
      <c r="A1527" s="87">
        <v>1488</v>
      </c>
      <c r="B1527" s="87">
        <v>27</v>
      </c>
      <c r="C1527" s="87">
        <v>2008</v>
      </c>
      <c r="D1527" s="88">
        <v>5.0000000000000001E-3</v>
      </c>
      <c r="E1527" s="88">
        <v>1.503046848860593</v>
      </c>
      <c r="F1527" s="89">
        <f t="shared" si="161"/>
        <v>135.77142812003265</v>
      </c>
      <c r="G1527" s="89">
        <f t="shared" si="162"/>
        <v>2000</v>
      </c>
      <c r="H1527" s="89">
        <f t="shared" si="164"/>
        <v>-1864.2285718799674</v>
      </c>
      <c r="I1527" s="89">
        <f t="shared" si="163"/>
        <v>1864.2285718799674</v>
      </c>
      <c r="J1527" s="89">
        <f t="shared" si="165"/>
        <v>4135.7714281200324</v>
      </c>
      <c r="K1527" s="87">
        <f t="shared" si="166"/>
        <v>0</v>
      </c>
      <c r="L1527" s="47">
        <f t="shared" si="167"/>
        <v>1</v>
      </c>
      <c r="M1527" s="82"/>
      <c r="N1527" s="46"/>
      <c r="O1527" s="16"/>
      <c r="S1527" s="12"/>
    </row>
    <row r="1528" spans="1:19">
      <c r="A1528" s="87">
        <v>1489</v>
      </c>
      <c r="B1528" s="87">
        <v>28</v>
      </c>
      <c r="C1528" s="87">
        <v>2008</v>
      </c>
      <c r="D1528" s="88">
        <v>1.645</v>
      </c>
      <c r="E1528" s="88">
        <v>1.5034055102775501</v>
      </c>
      <c r="F1528" s="89">
        <f t="shared" si="161"/>
        <v>44668.799851490738</v>
      </c>
      <c r="G1528" s="89">
        <f t="shared" si="162"/>
        <v>2000</v>
      </c>
      <c r="H1528" s="89">
        <f t="shared" si="164"/>
        <v>42668.799851490738</v>
      </c>
      <c r="I1528" s="89">
        <f t="shared" si="163"/>
        <v>0</v>
      </c>
      <c r="J1528" s="89">
        <f t="shared" si="165"/>
        <v>6000</v>
      </c>
      <c r="K1528" s="87">
        <f t="shared" si="166"/>
        <v>0</v>
      </c>
      <c r="L1528" s="47">
        <f t="shared" si="167"/>
        <v>1</v>
      </c>
      <c r="M1528" s="82"/>
      <c r="N1528" s="46"/>
      <c r="O1528" s="16"/>
      <c r="S1528" s="12"/>
    </row>
    <row r="1529" spans="1:19">
      <c r="A1529" s="87">
        <v>1490</v>
      </c>
      <c r="B1529" s="87">
        <v>29</v>
      </c>
      <c r="C1529" s="87">
        <v>2008</v>
      </c>
      <c r="D1529" s="88">
        <v>0.26</v>
      </c>
      <c r="E1529" s="88">
        <v>1.4036657465997568</v>
      </c>
      <c r="F1529" s="89">
        <f t="shared" si="161"/>
        <v>7060.1142622416983</v>
      </c>
      <c r="G1529" s="89">
        <f t="shared" si="162"/>
        <v>2000</v>
      </c>
      <c r="H1529" s="89">
        <f t="shared" si="164"/>
        <v>5060.1142622416983</v>
      </c>
      <c r="I1529" s="89">
        <f t="shared" si="163"/>
        <v>0</v>
      </c>
      <c r="J1529" s="89">
        <f t="shared" si="165"/>
        <v>6000</v>
      </c>
      <c r="K1529" s="87">
        <f t="shared" si="166"/>
        <v>0</v>
      </c>
      <c r="L1529" s="47">
        <f t="shared" si="167"/>
        <v>1</v>
      </c>
      <c r="M1529" s="82"/>
      <c r="N1529" s="46"/>
      <c r="O1529" s="16"/>
      <c r="S1529" s="12"/>
    </row>
    <row r="1530" spans="1:19">
      <c r="A1530" s="87">
        <v>1491</v>
      </c>
      <c r="B1530" s="87">
        <v>30</v>
      </c>
      <c r="C1530" s="87">
        <v>2008</v>
      </c>
      <c r="D1530" s="88">
        <v>0.10500000000000001</v>
      </c>
      <c r="E1530" s="88">
        <v>1.3869921245695198</v>
      </c>
      <c r="F1530" s="89">
        <f t="shared" si="161"/>
        <v>2851.1999905206858</v>
      </c>
      <c r="G1530" s="89">
        <f t="shared" si="162"/>
        <v>2000</v>
      </c>
      <c r="H1530" s="89">
        <f t="shared" si="164"/>
        <v>851.19999052068579</v>
      </c>
      <c r="I1530" s="89">
        <f t="shared" si="163"/>
        <v>0</v>
      </c>
      <c r="J1530" s="89">
        <f t="shared" si="165"/>
        <v>6000</v>
      </c>
      <c r="K1530" s="87">
        <f t="shared" si="166"/>
        <v>0</v>
      </c>
      <c r="L1530" s="47">
        <f t="shared" si="167"/>
        <v>1</v>
      </c>
      <c r="M1530" s="82"/>
      <c r="N1530" s="46"/>
      <c r="O1530" s="16"/>
      <c r="S1530" s="12"/>
    </row>
    <row r="1531" spans="1:19">
      <c r="A1531" s="87">
        <v>1492</v>
      </c>
      <c r="B1531" s="87">
        <v>31</v>
      </c>
      <c r="C1531" s="87">
        <v>2008</v>
      </c>
      <c r="D1531" s="88">
        <v>0.13500000000000001</v>
      </c>
      <c r="E1531" s="88">
        <v>1.4264905497260818</v>
      </c>
      <c r="F1531" s="89">
        <f t="shared" si="161"/>
        <v>3665.8285592408815</v>
      </c>
      <c r="G1531" s="89">
        <f t="shared" si="162"/>
        <v>2000</v>
      </c>
      <c r="H1531" s="89">
        <f t="shared" si="164"/>
        <v>1665.8285592408815</v>
      </c>
      <c r="I1531" s="89">
        <f t="shared" si="163"/>
        <v>0</v>
      </c>
      <c r="J1531" s="89">
        <f t="shared" si="165"/>
        <v>6000</v>
      </c>
      <c r="K1531" s="87">
        <f t="shared" si="166"/>
        <v>0</v>
      </c>
      <c r="L1531" s="47">
        <f t="shared" si="167"/>
        <v>1</v>
      </c>
      <c r="M1531" s="82"/>
      <c r="N1531" s="46"/>
      <c r="O1531" s="16"/>
      <c r="S1531" s="12"/>
    </row>
    <row r="1532" spans="1:19">
      <c r="A1532" s="87">
        <v>1493</v>
      </c>
      <c r="B1532" s="87">
        <v>32</v>
      </c>
      <c r="C1532" s="87">
        <v>2008</v>
      </c>
      <c r="D1532" s="88">
        <v>0.22000000000000003</v>
      </c>
      <c r="E1532" s="88">
        <v>1.2830354317621699</v>
      </c>
      <c r="F1532" s="89">
        <f t="shared" si="161"/>
        <v>5973.9428372814364</v>
      </c>
      <c r="G1532" s="89">
        <f t="shared" si="162"/>
        <v>2000</v>
      </c>
      <c r="H1532" s="89">
        <f t="shared" si="164"/>
        <v>3973.9428372814364</v>
      </c>
      <c r="I1532" s="89">
        <f t="shared" si="163"/>
        <v>0</v>
      </c>
      <c r="J1532" s="89">
        <f t="shared" si="165"/>
        <v>6000</v>
      </c>
      <c r="K1532" s="87">
        <f t="shared" si="166"/>
        <v>0</v>
      </c>
      <c r="L1532" s="47">
        <f t="shared" si="167"/>
        <v>1</v>
      </c>
      <c r="M1532" s="82"/>
      <c r="N1532" s="46"/>
      <c r="O1532" s="16"/>
      <c r="S1532" s="12"/>
    </row>
    <row r="1533" spans="1:19">
      <c r="A1533" s="87">
        <v>1494</v>
      </c>
      <c r="B1533" s="87">
        <v>33</v>
      </c>
      <c r="C1533" s="87">
        <v>2008</v>
      </c>
      <c r="D1533" s="88">
        <v>0.98499999999999999</v>
      </c>
      <c r="E1533" s="88">
        <v>1.2424244081815459</v>
      </c>
      <c r="F1533" s="89">
        <f t="shared" si="161"/>
        <v>26746.971339646429</v>
      </c>
      <c r="G1533" s="89">
        <f t="shared" si="162"/>
        <v>2000</v>
      </c>
      <c r="H1533" s="89">
        <f t="shared" si="164"/>
        <v>24746.971339646429</v>
      </c>
      <c r="I1533" s="89">
        <f t="shared" si="163"/>
        <v>0</v>
      </c>
      <c r="J1533" s="89">
        <f t="shared" si="165"/>
        <v>6000</v>
      </c>
      <c r="K1533" s="87">
        <f t="shared" si="166"/>
        <v>0</v>
      </c>
      <c r="L1533" s="47">
        <f t="shared" si="167"/>
        <v>1</v>
      </c>
      <c r="M1533" s="82"/>
      <c r="N1533" s="46"/>
      <c r="O1533" s="16"/>
      <c r="S1533" s="12"/>
    </row>
    <row r="1534" spans="1:19">
      <c r="A1534" s="87">
        <v>1495</v>
      </c>
      <c r="B1534" s="87">
        <v>34</v>
      </c>
      <c r="C1534" s="87">
        <v>2008</v>
      </c>
      <c r="D1534" s="88">
        <v>5.0000000000000001E-3</v>
      </c>
      <c r="E1534" s="88">
        <v>1.2138661404941398</v>
      </c>
      <c r="F1534" s="89">
        <f t="shared" si="161"/>
        <v>135.77142812003265</v>
      </c>
      <c r="G1534" s="89">
        <f t="shared" si="162"/>
        <v>2000</v>
      </c>
      <c r="H1534" s="89">
        <f t="shared" si="164"/>
        <v>-1864.2285718799674</v>
      </c>
      <c r="I1534" s="89">
        <f t="shared" si="163"/>
        <v>1864.2285718799674</v>
      </c>
      <c r="J1534" s="89">
        <f t="shared" si="165"/>
        <v>4135.7714281200324</v>
      </c>
      <c r="K1534" s="87">
        <f t="shared" si="166"/>
        <v>0</v>
      </c>
      <c r="L1534" s="47">
        <f t="shared" si="167"/>
        <v>1</v>
      </c>
      <c r="M1534" s="82"/>
      <c r="N1534" s="46"/>
      <c r="O1534" s="16"/>
      <c r="S1534" s="12"/>
    </row>
    <row r="1535" spans="1:19">
      <c r="A1535" s="87">
        <v>1496</v>
      </c>
      <c r="B1535" s="87">
        <v>35</v>
      </c>
      <c r="C1535" s="87">
        <v>2008</v>
      </c>
      <c r="D1535" s="88">
        <v>2.16</v>
      </c>
      <c r="E1535" s="88">
        <v>1.1395476366329369</v>
      </c>
      <c r="F1535" s="89">
        <f t="shared" si="161"/>
        <v>58653.256947854105</v>
      </c>
      <c r="G1535" s="89">
        <f t="shared" si="162"/>
        <v>2000</v>
      </c>
      <c r="H1535" s="89">
        <f t="shared" si="164"/>
        <v>56653.256947854105</v>
      </c>
      <c r="I1535" s="89">
        <f t="shared" si="163"/>
        <v>0</v>
      </c>
      <c r="J1535" s="89">
        <f t="shared" si="165"/>
        <v>6000</v>
      </c>
      <c r="K1535" s="87">
        <f t="shared" si="166"/>
        <v>0</v>
      </c>
      <c r="L1535" s="47">
        <f t="shared" si="167"/>
        <v>1</v>
      </c>
      <c r="M1535" s="82"/>
      <c r="N1535" s="46"/>
      <c r="O1535" s="16"/>
      <c r="S1535" s="12"/>
    </row>
    <row r="1536" spans="1:19">
      <c r="A1536" s="87">
        <v>1497</v>
      </c>
      <c r="B1536" s="87">
        <v>36</v>
      </c>
      <c r="C1536" s="87">
        <v>2008</v>
      </c>
      <c r="D1536" s="88">
        <v>0.11499999999999999</v>
      </c>
      <c r="E1536" s="88">
        <v>0.95122480217935712</v>
      </c>
      <c r="F1536" s="89">
        <f t="shared" si="161"/>
        <v>3122.742846760751</v>
      </c>
      <c r="G1536" s="89">
        <f t="shared" si="162"/>
        <v>2000</v>
      </c>
      <c r="H1536" s="89">
        <f t="shared" si="164"/>
        <v>1122.742846760751</v>
      </c>
      <c r="I1536" s="89">
        <f t="shared" si="163"/>
        <v>0</v>
      </c>
      <c r="J1536" s="89">
        <f t="shared" si="165"/>
        <v>6000</v>
      </c>
      <c r="K1536" s="87">
        <f t="shared" si="166"/>
        <v>0</v>
      </c>
      <c r="L1536" s="47">
        <f t="shared" si="167"/>
        <v>1</v>
      </c>
      <c r="M1536" s="82"/>
      <c r="N1536" s="46"/>
      <c r="O1536" s="16"/>
      <c r="S1536" s="12"/>
    </row>
    <row r="1537" spans="1:19">
      <c r="A1537" s="87">
        <v>1498</v>
      </c>
      <c r="B1537" s="87">
        <v>37</v>
      </c>
      <c r="C1537" s="87">
        <v>2008</v>
      </c>
      <c r="D1537" s="88">
        <v>0.77</v>
      </c>
      <c r="E1537" s="88">
        <v>0.77204015669283388</v>
      </c>
      <c r="F1537" s="89">
        <f t="shared" si="161"/>
        <v>20908.799930485031</v>
      </c>
      <c r="G1537" s="89">
        <f t="shared" si="162"/>
        <v>2000</v>
      </c>
      <c r="H1537" s="89">
        <f t="shared" si="164"/>
        <v>18908.799930485031</v>
      </c>
      <c r="I1537" s="89">
        <f t="shared" si="163"/>
        <v>0</v>
      </c>
      <c r="J1537" s="89">
        <f t="shared" si="165"/>
        <v>6000</v>
      </c>
      <c r="K1537" s="87">
        <f t="shared" si="166"/>
        <v>0</v>
      </c>
      <c r="L1537" s="47">
        <f t="shared" si="167"/>
        <v>1</v>
      </c>
      <c r="M1537" s="82"/>
      <c r="N1537" s="46"/>
      <c r="O1537" s="16"/>
      <c r="S1537" s="12"/>
    </row>
    <row r="1538" spans="1:19">
      <c r="A1538" s="87">
        <v>1499</v>
      </c>
      <c r="B1538" s="87">
        <v>38</v>
      </c>
      <c r="C1538" s="87">
        <v>2008</v>
      </c>
      <c r="D1538" s="88">
        <v>0.23500000000000001</v>
      </c>
      <c r="E1538" s="88">
        <v>0.85028700700672299</v>
      </c>
      <c r="F1538" s="89">
        <f t="shared" si="161"/>
        <v>6381.2571216415354</v>
      </c>
      <c r="G1538" s="89">
        <f t="shared" si="162"/>
        <v>2000</v>
      </c>
      <c r="H1538" s="89">
        <f t="shared" si="164"/>
        <v>4381.2571216415354</v>
      </c>
      <c r="I1538" s="89">
        <f t="shared" si="163"/>
        <v>0</v>
      </c>
      <c r="J1538" s="89">
        <f t="shared" si="165"/>
        <v>6000</v>
      </c>
      <c r="K1538" s="87">
        <f t="shared" si="166"/>
        <v>0</v>
      </c>
      <c r="L1538" s="47">
        <f t="shared" si="167"/>
        <v>1</v>
      </c>
      <c r="M1538" s="82"/>
      <c r="N1538" s="46"/>
      <c r="O1538" s="16"/>
      <c r="S1538" s="12"/>
    </row>
    <row r="1539" spans="1:19">
      <c r="A1539" s="87">
        <v>1500</v>
      </c>
      <c r="B1539" s="87">
        <v>39</v>
      </c>
      <c r="C1539" s="87">
        <v>2008</v>
      </c>
      <c r="D1539" s="88">
        <v>0.64500000000000002</v>
      </c>
      <c r="E1539" s="88">
        <v>0.80653346374426493</v>
      </c>
      <c r="F1539" s="89">
        <f t="shared" si="161"/>
        <v>17514.514227484211</v>
      </c>
      <c r="G1539" s="89">
        <f t="shared" si="162"/>
        <v>2000</v>
      </c>
      <c r="H1539" s="89">
        <f t="shared" si="164"/>
        <v>15514.514227484211</v>
      </c>
      <c r="I1539" s="89">
        <f t="shared" si="163"/>
        <v>0</v>
      </c>
      <c r="J1539" s="89">
        <f t="shared" si="165"/>
        <v>6000</v>
      </c>
      <c r="K1539" s="87">
        <f t="shared" si="166"/>
        <v>0</v>
      </c>
      <c r="L1539" s="47">
        <f t="shared" si="167"/>
        <v>1</v>
      </c>
      <c r="M1539" s="82"/>
      <c r="N1539" s="46"/>
      <c r="O1539" s="16"/>
      <c r="S1539" s="12"/>
    </row>
    <row r="1540" spans="1:19">
      <c r="A1540" s="87">
        <v>1501</v>
      </c>
      <c r="B1540" s="87">
        <v>40</v>
      </c>
      <c r="C1540" s="87">
        <v>2008</v>
      </c>
      <c r="D1540" s="88">
        <v>0.03</v>
      </c>
      <c r="E1540" s="88">
        <v>0.55866732226480498</v>
      </c>
      <c r="F1540" s="89">
        <f t="shared" si="161"/>
        <v>814.62856872019586</v>
      </c>
      <c r="G1540" s="89">
        <f t="shared" si="162"/>
        <v>0</v>
      </c>
      <c r="H1540" s="89">
        <f t="shared" si="164"/>
        <v>814.62856872019586</v>
      </c>
      <c r="I1540" s="89">
        <f t="shared" si="163"/>
        <v>0</v>
      </c>
      <c r="J1540" s="89">
        <f t="shared" si="165"/>
        <v>0</v>
      </c>
      <c r="K1540" s="87">
        <f t="shared" si="166"/>
        <v>1</v>
      </c>
      <c r="L1540" s="47">
        <f t="shared" si="167"/>
        <v>0</v>
      </c>
      <c r="M1540" s="82"/>
      <c r="N1540" s="46"/>
      <c r="O1540" s="16"/>
      <c r="S1540" s="12"/>
    </row>
    <row r="1541" spans="1:19">
      <c r="A1541" s="87">
        <v>1502</v>
      </c>
      <c r="B1541" s="87">
        <v>41</v>
      </c>
      <c r="C1541" s="87">
        <v>2008</v>
      </c>
      <c r="D1541" s="88">
        <v>1.2650000000000001</v>
      </c>
      <c r="E1541" s="88">
        <v>0.58164527499727292</v>
      </c>
      <c r="F1541" s="89">
        <f t="shared" si="161"/>
        <v>34350.171314368265</v>
      </c>
      <c r="G1541" s="89">
        <f t="shared" si="162"/>
        <v>0</v>
      </c>
      <c r="H1541" s="89">
        <f t="shared" si="164"/>
        <v>34350.171314368265</v>
      </c>
      <c r="I1541" s="89">
        <f t="shared" si="163"/>
        <v>0</v>
      </c>
      <c r="J1541" s="89">
        <f t="shared" si="165"/>
        <v>0</v>
      </c>
      <c r="K1541" s="87">
        <f t="shared" si="166"/>
        <v>1</v>
      </c>
      <c r="L1541" s="47">
        <f t="shared" si="167"/>
        <v>0</v>
      </c>
      <c r="M1541" s="82"/>
      <c r="N1541" s="46"/>
      <c r="O1541" s="16"/>
      <c r="S1541" s="12"/>
    </row>
    <row r="1542" spans="1:19">
      <c r="A1542" s="87">
        <v>1503</v>
      </c>
      <c r="B1542" s="87">
        <v>42</v>
      </c>
      <c r="C1542" s="87">
        <v>2008</v>
      </c>
      <c r="D1542" s="88">
        <v>0.45500000000000002</v>
      </c>
      <c r="E1542" s="88">
        <v>0.44396850348416</v>
      </c>
      <c r="F1542" s="89">
        <f t="shared" si="161"/>
        <v>12355.199958922971</v>
      </c>
      <c r="G1542" s="89">
        <f t="shared" si="162"/>
        <v>0</v>
      </c>
      <c r="H1542" s="89">
        <f t="shared" si="164"/>
        <v>12355.199958922971</v>
      </c>
      <c r="I1542" s="89">
        <f t="shared" si="163"/>
        <v>0</v>
      </c>
      <c r="J1542" s="89">
        <f t="shared" si="165"/>
        <v>0</v>
      </c>
      <c r="K1542" s="87">
        <f t="shared" si="166"/>
        <v>1</v>
      </c>
      <c r="L1542" s="47">
        <f t="shared" si="167"/>
        <v>0</v>
      </c>
      <c r="M1542" s="82"/>
      <c r="N1542" s="46"/>
      <c r="O1542" s="16"/>
      <c r="S1542" s="12"/>
    </row>
    <row r="1543" spans="1:19">
      <c r="A1543" s="87">
        <v>1504</v>
      </c>
      <c r="B1543" s="87">
        <v>43</v>
      </c>
      <c r="C1543" s="87">
        <v>2008</v>
      </c>
      <c r="D1543" s="88">
        <v>0.215</v>
      </c>
      <c r="E1543" s="88">
        <v>0.34749810988177238</v>
      </c>
      <c r="F1543" s="89">
        <f t="shared" si="161"/>
        <v>5838.1714091614031</v>
      </c>
      <c r="G1543" s="89">
        <f t="shared" si="162"/>
        <v>0</v>
      </c>
      <c r="H1543" s="89">
        <f t="shared" si="164"/>
        <v>5838.1714091614031</v>
      </c>
      <c r="I1543" s="89">
        <f t="shared" si="163"/>
        <v>0</v>
      </c>
      <c r="J1543" s="89">
        <f t="shared" si="165"/>
        <v>0</v>
      </c>
      <c r="K1543" s="87">
        <f t="shared" si="166"/>
        <v>1</v>
      </c>
      <c r="L1543" s="47">
        <f t="shared" si="167"/>
        <v>0</v>
      </c>
      <c r="M1543" s="82"/>
      <c r="N1543" s="46"/>
      <c r="O1543" s="16"/>
      <c r="S1543" s="12"/>
    </row>
    <row r="1544" spans="1:19">
      <c r="A1544" s="87">
        <v>1505</v>
      </c>
      <c r="B1544" s="87">
        <v>44</v>
      </c>
      <c r="C1544" s="87">
        <v>2008</v>
      </c>
      <c r="D1544" s="88">
        <v>0.05</v>
      </c>
      <c r="E1544" s="88">
        <v>0.35211003901092647</v>
      </c>
      <c r="F1544" s="89">
        <f t="shared" si="161"/>
        <v>1357.7142812003265</v>
      </c>
      <c r="G1544" s="89">
        <f t="shared" si="162"/>
        <v>0</v>
      </c>
      <c r="H1544" s="89">
        <f t="shared" si="164"/>
        <v>1357.7142812003265</v>
      </c>
      <c r="I1544" s="89">
        <f t="shared" si="163"/>
        <v>0</v>
      </c>
      <c r="J1544" s="89">
        <f t="shared" si="165"/>
        <v>0</v>
      </c>
      <c r="K1544" s="87">
        <f t="shared" si="166"/>
        <v>1</v>
      </c>
      <c r="L1544" s="47">
        <f t="shared" si="167"/>
        <v>0</v>
      </c>
      <c r="M1544" s="82"/>
      <c r="N1544" s="46"/>
      <c r="O1544" s="16"/>
      <c r="S1544" s="12"/>
    </row>
    <row r="1545" spans="1:19">
      <c r="A1545" s="87">
        <v>1506</v>
      </c>
      <c r="B1545" s="87">
        <v>45</v>
      </c>
      <c r="C1545" s="87">
        <v>2008</v>
      </c>
      <c r="D1545" s="88">
        <v>0.69</v>
      </c>
      <c r="E1545" s="88">
        <v>0.32916598391621921</v>
      </c>
      <c r="F1545" s="89">
        <f t="shared" si="161"/>
        <v>18736.457080564505</v>
      </c>
      <c r="G1545" s="89">
        <f t="shared" si="162"/>
        <v>0</v>
      </c>
      <c r="H1545" s="89">
        <f t="shared" si="164"/>
        <v>18736.457080564505</v>
      </c>
      <c r="I1545" s="89">
        <f t="shared" si="163"/>
        <v>0</v>
      </c>
      <c r="J1545" s="89">
        <f t="shared" si="165"/>
        <v>0</v>
      </c>
      <c r="K1545" s="87">
        <f t="shared" si="166"/>
        <v>1</v>
      </c>
      <c r="L1545" s="47">
        <f t="shared" si="167"/>
        <v>0</v>
      </c>
      <c r="M1545" s="82"/>
      <c r="N1545" s="46"/>
      <c r="O1545" s="16"/>
      <c r="S1545" s="12"/>
    </row>
    <row r="1546" spans="1:19">
      <c r="A1546" s="87">
        <v>1507</v>
      </c>
      <c r="B1546" s="87">
        <v>46</v>
      </c>
      <c r="C1546" s="87">
        <v>2008</v>
      </c>
      <c r="D1546" s="88">
        <v>0.36500000000000005</v>
      </c>
      <c r="E1546" s="88">
        <v>0.14280673213780171</v>
      </c>
      <c r="F1546" s="89">
        <f t="shared" si="161"/>
        <v>9911.3142527623841</v>
      </c>
      <c r="G1546" s="89">
        <f t="shared" si="162"/>
        <v>0</v>
      </c>
      <c r="H1546" s="89">
        <f t="shared" si="164"/>
        <v>9911.3142527623841</v>
      </c>
      <c r="I1546" s="89">
        <f t="shared" si="163"/>
        <v>0</v>
      </c>
      <c r="J1546" s="89">
        <f t="shared" si="165"/>
        <v>0</v>
      </c>
      <c r="K1546" s="87">
        <f t="shared" si="166"/>
        <v>1</v>
      </c>
      <c r="L1546" s="47">
        <f t="shared" si="167"/>
        <v>0</v>
      </c>
      <c r="M1546" s="82"/>
      <c r="N1546" s="46"/>
      <c r="O1546" s="16"/>
      <c r="S1546" s="12"/>
    </row>
    <row r="1547" spans="1:19">
      <c r="A1547" s="87">
        <v>1508</v>
      </c>
      <c r="B1547" s="87">
        <v>47</v>
      </c>
      <c r="C1547" s="87">
        <v>2008</v>
      </c>
      <c r="D1547" s="88">
        <v>1.4999999999999999E-2</v>
      </c>
      <c r="E1547" s="88">
        <v>9.7534606199727286E-2</v>
      </c>
      <c r="F1547" s="89">
        <f t="shared" si="161"/>
        <v>407.31428436009793</v>
      </c>
      <c r="G1547" s="89">
        <f t="shared" si="162"/>
        <v>0</v>
      </c>
      <c r="H1547" s="89">
        <f t="shared" si="164"/>
        <v>407.31428436009793</v>
      </c>
      <c r="I1547" s="89">
        <f t="shared" si="163"/>
        <v>0</v>
      </c>
      <c r="J1547" s="89">
        <f t="shared" si="165"/>
        <v>0</v>
      </c>
      <c r="K1547" s="87">
        <f t="shared" si="166"/>
        <v>1</v>
      </c>
      <c r="L1547" s="47">
        <f t="shared" si="167"/>
        <v>0</v>
      </c>
      <c r="M1547" s="82"/>
      <c r="N1547" s="46"/>
      <c r="O1547" s="16"/>
      <c r="S1547" s="12"/>
    </row>
    <row r="1548" spans="1:19">
      <c r="A1548" s="87">
        <v>1509</v>
      </c>
      <c r="B1548" s="87">
        <v>48</v>
      </c>
      <c r="C1548" s="87">
        <v>2008</v>
      </c>
      <c r="D1548" s="88">
        <v>0</v>
      </c>
      <c r="E1548" s="88">
        <v>0</v>
      </c>
      <c r="F1548" s="89">
        <f t="shared" si="161"/>
        <v>0</v>
      </c>
      <c r="G1548" s="89">
        <f t="shared" si="162"/>
        <v>0</v>
      </c>
      <c r="H1548" s="89">
        <f t="shared" si="164"/>
        <v>0</v>
      </c>
      <c r="I1548" s="89">
        <f t="shared" si="163"/>
        <v>0</v>
      </c>
      <c r="J1548" s="89">
        <f t="shared" si="165"/>
        <v>0</v>
      </c>
      <c r="K1548" s="87">
        <f t="shared" si="166"/>
        <v>1</v>
      </c>
      <c r="L1548" s="47">
        <f t="shared" si="167"/>
        <v>0</v>
      </c>
      <c r="M1548" s="82"/>
      <c r="N1548" s="46"/>
      <c r="O1548" s="16"/>
      <c r="S1548" s="12"/>
    </row>
    <row r="1549" spans="1:19">
      <c r="A1549" s="87">
        <v>1510</v>
      </c>
      <c r="B1549" s="87">
        <v>49</v>
      </c>
      <c r="C1549" s="87">
        <v>2008</v>
      </c>
      <c r="D1549" s="88">
        <v>0</v>
      </c>
      <c r="E1549" s="88">
        <v>0</v>
      </c>
      <c r="F1549" s="89">
        <f t="shared" si="161"/>
        <v>0</v>
      </c>
      <c r="G1549" s="89">
        <f t="shared" si="162"/>
        <v>0</v>
      </c>
      <c r="H1549" s="89">
        <f t="shared" si="164"/>
        <v>0</v>
      </c>
      <c r="I1549" s="89">
        <f t="shared" si="163"/>
        <v>0</v>
      </c>
      <c r="J1549" s="89">
        <f t="shared" si="165"/>
        <v>0</v>
      </c>
      <c r="K1549" s="87">
        <f t="shared" si="166"/>
        <v>1</v>
      </c>
      <c r="L1549" s="47">
        <f t="shared" si="167"/>
        <v>0</v>
      </c>
      <c r="M1549" s="82"/>
      <c r="N1549" s="46"/>
      <c r="O1549" s="16"/>
      <c r="S1549" s="12"/>
    </row>
    <row r="1550" spans="1:19">
      <c r="A1550" s="87">
        <v>1511</v>
      </c>
      <c r="B1550" s="87">
        <v>50</v>
      </c>
      <c r="C1550" s="87">
        <v>2008</v>
      </c>
      <c r="D1550" s="88">
        <v>0</v>
      </c>
      <c r="E1550" s="88">
        <v>0</v>
      </c>
      <c r="F1550" s="89">
        <f t="shared" si="161"/>
        <v>0</v>
      </c>
      <c r="G1550" s="89">
        <f t="shared" si="162"/>
        <v>0</v>
      </c>
      <c r="H1550" s="89">
        <f t="shared" si="164"/>
        <v>0</v>
      </c>
      <c r="I1550" s="89">
        <f t="shared" si="163"/>
        <v>0</v>
      </c>
      <c r="J1550" s="89">
        <f t="shared" si="165"/>
        <v>0</v>
      </c>
      <c r="K1550" s="87">
        <f t="shared" si="166"/>
        <v>1</v>
      </c>
      <c r="L1550" s="47">
        <f t="shared" si="167"/>
        <v>0</v>
      </c>
      <c r="M1550" s="82"/>
      <c r="N1550" s="46"/>
      <c r="O1550" s="16"/>
      <c r="S1550" s="12"/>
    </row>
    <row r="1551" spans="1:19">
      <c r="A1551" s="87">
        <v>1512</v>
      </c>
      <c r="B1551" s="87">
        <v>51</v>
      </c>
      <c r="C1551" s="87">
        <v>2008</v>
      </c>
      <c r="D1551" s="88">
        <v>0</v>
      </c>
      <c r="E1551" s="88">
        <v>0</v>
      </c>
      <c r="F1551" s="89">
        <f t="shared" si="161"/>
        <v>0</v>
      </c>
      <c r="G1551" s="89">
        <f t="shared" si="162"/>
        <v>0</v>
      </c>
      <c r="H1551" s="89">
        <f t="shared" si="164"/>
        <v>0</v>
      </c>
      <c r="I1551" s="89">
        <f t="shared" si="163"/>
        <v>0</v>
      </c>
      <c r="J1551" s="89">
        <f t="shared" si="165"/>
        <v>0</v>
      </c>
      <c r="K1551" s="87">
        <f t="shared" si="166"/>
        <v>1</v>
      </c>
      <c r="L1551" s="47">
        <f t="shared" si="167"/>
        <v>0</v>
      </c>
      <c r="M1551" s="82"/>
      <c r="N1551" s="46"/>
      <c r="O1551" s="16"/>
      <c r="S1551" s="12"/>
    </row>
    <row r="1552" spans="1:19">
      <c r="A1552" s="87">
        <v>1513</v>
      </c>
      <c r="B1552" s="87">
        <v>52</v>
      </c>
      <c r="C1552" s="87">
        <v>2008</v>
      </c>
      <c r="D1552" s="88">
        <v>0</v>
      </c>
      <c r="E1552" s="88">
        <v>0</v>
      </c>
      <c r="F1552" s="89">
        <f t="shared" si="161"/>
        <v>0</v>
      </c>
      <c r="G1552" s="89">
        <f t="shared" si="162"/>
        <v>0</v>
      </c>
      <c r="H1552" s="89">
        <f t="shared" si="164"/>
        <v>0</v>
      </c>
      <c r="I1552" s="89">
        <f t="shared" si="163"/>
        <v>0</v>
      </c>
      <c r="J1552" s="89">
        <f t="shared" si="165"/>
        <v>0</v>
      </c>
      <c r="K1552" s="87">
        <f t="shared" si="166"/>
        <v>1</v>
      </c>
      <c r="L1552" s="47">
        <f t="shared" si="167"/>
        <v>0</v>
      </c>
      <c r="M1552" s="82"/>
      <c r="N1552" s="46"/>
      <c r="O1552" s="16"/>
      <c r="S1552" s="12"/>
    </row>
    <row r="1553" spans="1:19">
      <c r="A1553" s="87">
        <v>1514</v>
      </c>
      <c r="B1553" s="87">
        <v>53</v>
      </c>
      <c r="C1553" s="87">
        <v>2008</v>
      </c>
      <c r="D1553" s="88">
        <v>0</v>
      </c>
      <c r="E1553" s="88">
        <v>0</v>
      </c>
      <c r="F1553" s="89">
        <f t="shared" si="161"/>
        <v>0</v>
      </c>
      <c r="G1553" s="89">
        <f t="shared" si="162"/>
        <v>0</v>
      </c>
      <c r="H1553" s="89">
        <f t="shared" si="164"/>
        <v>0</v>
      </c>
      <c r="I1553" s="89">
        <f t="shared" si="163"/>
        <v>0</v>
      </c>
      <c r="J1553" s="89">
        <f t="shared" si="165"/>
        <v>0</v>
      </c>
      <c r="K1553" s="87">
        <f t="shared" si="166"/>
        <v>1</v>
      </c>
      <c r="L1553" s="47">
        <f t="shared" si="167"/>
        <v>0</v>
      </c>
      <c r="M1553" s="82"/>
      <c r="N1553" s="46"/>
      <c r="O1553" s="16"/>
      <c r="S1553" s="12"/>
    </row>
    <row r="1554" spans="1:19">
      <c r="A1554" s="87">
        <v>1515</v>
      </c>
      <c r="B1554" s="87">
        <v>1</v>
      </c>
      <c r="C1554" s="87">
        <v>2009</v>
      </c>
      <c r="D1554" s="88">
        <v>0</v>
      </c>
      <c r="E1554" s="88">
        <v>0</v>
      </c>
      <c r="F1554" s="89">
        <f t="shared" si="161"/>
        <v>0</v>
      </c>
      <c r="G1554" s="89">
        <f t="shared" si="162"/>
        <v>0</v>
      </c>
      <c r="H1554" s="89">
        <f t="shared" si="164"/>
        <v>0</v>
      </c>
      <c r="I1554" s="89">
        <f t="shared" si="163"/>
        <v>0</v>
      </c>
      <c r="J1554" s="89">
        <f t="shared" si="165"/>
        <v>0</v>
      </c>
      <c r="K1554" s="87">
        <f t="shared" si="166"/>
        <v>1</v>
      </c>
      <c r="L1554" s="47">
        <f t="shared" si="167"/>
        <v>0</v>
      </c>
      <c r="M1554" s="82"/>
      <c r="N1554" s="46"/>
      <c r="O1554" s="16"/>
      <c r="S1554" s="12"/>
    </row>
    <row r="1555" spans="1:19">
      <c r="A1555" s="87">
        <v>1516</v>
      </c>
      <c r="B1555" s="87">
        <v>2</v>
      </c>
      <c r="C1555" s="87">
        <v>2009</v>
      </c>
      <c r="D1555" s="88">
        <v>0</v>
      </c>
      <c r="E1555" s="88">
        <v>0</v>
      </c>
      <c r="F1555" s="89">
        <f t="shared" si="161"/>
        <v>0</v>
      </c>
      <c r="G1555" s="89">
        <f t="shared" si="162"/>
        <v>0</v>
      </c>
      <c r="H1555" s="89">
        <f t="shared" si="164"/>
        <v>0</v>
      </c>
      <c r="I1555" s="89">
        <f t="shared" si="163"/>
        <v>0</v>
      </c>
      <c r="J1555" s="89">
        <f t="shared" si="165"/>
        <v>0</v>
      </c>
      <c r="K1555" s="87">
        <f t="shared" si="166"/>
        <v>1</v>
      </c>
      <c r="L1555" s="47">
        <f t="shared" si="167"/>
        <v>0</v>
      </c>
      <c r="M1555" s="82"/>
      <c r="N1555" s="46"/>
      <c r="O1555" s="16"/>
      <c r="S1555" s="12"/>
    </row>
    <row r="1556" spans="1:19">
      <c r="A1556" s="87">
        <v>1517</v>
      </c>
      <c r="B1556" s="87">
        <v>3</v>
      </c>
      <c r="C1556" s="87">
        <v>2009</v>
      </c>
      <c r="D1556" s="88">
        <v>0</v>
      </c>
      <c r="E1556" s="88">
        <v>0</v>
      </c>
      <c r="F1556" s="89">
        <f t="shared" si="161"/>
        <v>0</v>
      </c>
      <c r="G1556" s="89">
        <f t="shared" si="162"/>
        <v>0</v>
      </c>
      <c r="H1556" s="89">
        <f t="shared" si="164"/>
        <v>0</v>
      </c>
      <c r="I1556" s="89">
        <f t="shared" si="163"/>
        <v>0</v>
      </c>
      <c r="J1556" s="89">
        <f t="shared" si="165"/>
        <v>0</v>
      </c>
      <c r="K1556" s="87">
        <f t="shared" si="166"/>
        <v>1</v>
      </c>
      <c r="L1556" s="47">
        <f t="shared" si="167"/>
        <v>0</v>
      </c>
      <c r="M1556" s="82"/>
      <c r="N1556" s="46"/>
      <c r="O1556" s="16"/>
      <c r="S1556" s="12"/>
    </row>
    <row r="1557" spans="1:19">
      <c r="A1557" s="87">
        <v>1518</v>
      </c>
      <c r="B1557" s="87">
        <v>4</v>
      </c>
      <c r="C1557" s="87">
        <v>2009</v>
      </c>
      <c r="D1557" s="88">
        <v>0</v>
      </c>
      <c r="E1557" s="88">
        <v>0</v>
      </c>
      <c r="F1557" s="89">
        <f t="shared" si="161"/>
        <v>0</v>
      </c>
      <c r="G1557" s="89">
        <f t="shared" si="162"/>
        <v>0</v>
      </c>
      <c r="H1557" s="89">
        <f t="shared" si="164"/>
        <v>0</v>
      </c>
      <c r="I1557" s="89">
        <f t="shared" si="163"/>
        <v>0</v>
      </c>
      <c r="J1557" s="89">
        <f t="shared" si="165"/>
        <v>0</v>
      </c>
      <c r="K1557" s="87">
        <f t="shared" si="166"/>
        <v>1</v>
      </c>
      <c r="L1557" s="47">
        <f t="shared" si="167"/>
        <v>0</v>
      </c>
      <c r="M1557" s="82"/>
      <c r="N1557" s="46"/>
      <c r="O1557" s="16"/>
      <c r="S1557" s="12"/>
    </row>
    <row r="1558" spans="1:19">
      <c r="A1558" s="87">
        <v>1519</v>
      </c>
      <c r="B1558" s="87">
        <v>5</v>
      </c>
      <c r="C1558" s="87">
        <v>2009</v>
      </c>
      <c r="D1558" s="88">
        <v>0</v>
      </c>
      <c r="E1558" s="88">
        <v>0</v>
      </c>
      <c r="F1558" s="89">
        <f t="shared" si="161"/>
        <v>0</v>
      </c>
      <c r="G1558" s="89">
        <f t="shared" si="162"/>
        <v>0</v>
      </c>
      <c r="H1558" s="89">
        <f t="shared" si="164"/>
        <v>0</v>
      </c>
      <c r="I1558" s="89">
        <f t="shared" si="163"/>
        <v>0</v>
      </c>
      <c r="J1558" s="89">
        <f t="shared" si="165"/>
        <v>0</v>
      </c>
      <c r="K1558" s="87">
        <f t="shared" si="166"/>
        <v>1</v>
      </c>
      <c r="L1558" s="47">
        <f t="shared" si="167"/>
        <v>0</v>
      </c>
      <c r="M1558" s="82"/>
      <c r="N1558" s="46"/>
      <c r="O1558" s="16"/>
      <c r="S1558" s="12"/>
    </row>
    <row r="1559" spans="1:19">
      <c r="A1559" s="87">
        <v>1520</v>
      </c>
      <c r="B1559" s="87">
        <v>6</v>
      </c>
      <c r="C1559" s="87">
        <v>2009</v>
      </c>
      <c r="D1559" s="88">
        <v>0</v>
      </c>
      <c r="E1559" s="88">
        <v>0</v>
      </c>
      <c r="F1559" s="89">
        <f t="shared" si="161"/>
        <v>0</v>
      </c>
      <c r="G1559" s="89">
        <f t="shared" si="162"/>
        <v>0</v>
      </c>
      <c r="H1559" s="89">
        <f t="shared" si="164"/>
        <v>0</v>
      </c>
      <c r="I1559" s="89">
        <f t="shared" si="163"/>
        <v>0</v>
      </c>
      <c r="J1559" s="89">
        <f t="shared" si="165"/>
        <v>0</v>
      </c>
      <c r="K1559" s="87">
        <f t="shared" si="166"/>
        <v>1</v>
      </c>
      <c r="L1559" s="47">
        <f t="shared" si="167"/>
        <v>0</v>
      </c>
      <c r="M1559" s="82"/>
      <c r="N1559" s="46"/>
      <c r="O1559" s="16"/>
      <c r="S1559" s="12"/>
    </row>
    <row r="1560" spans="1:19">
      <c r="A1560" s="87">
        <v>1521</v>
      </c>
      <c r="B1560" s="87">
        <v>7</v>
      </c>
      <c r="C1560" s="87">
        <v>2009</v>
      </c>
      <c r="D1560" s="88">
        <v>0</v>
      </c>
      <c r="E1560" s="88">
        <v>0</v>
      </c>
      <c r="F1560" s="89">
        <f t="shared" si="161"/>
        <v>0</v>
      </c>
      <c r="G1560" s="89">
        <f t="shared" si="162"/>
        <v>0</v>
      </c>
      <c r="H1560" s="89">
        <f t="shared" si="164"/>
        <v>0</v>
      </c>
      <c r="I1560" s="89">
        <f t="shared" si="163"/>
        <v>0</v>
      </c>
      <c r="J1560" s="89">
        <f t="shared" si="165"/>
        <v>0</v>
      </c>
      <c r="K1560" s="87">
        <f t="shared" si="166"/>
        <v>1</v>
      </c>
      <c r="L1560" s="47">
        <f t="shared" si="167"/>
        <v>0</v>
      </c>
      <c r="M1560" s="82"/>
      <c r="N1560" s="46"/>
      <c r="O1560" s="16"/>
      <c r="S1560" s="12"/>
    </row>
    <row r="1561" spans="1:19">
      <c r="A1561" s="87">
        <v>1522</v>
      </c>
      <c r="B1561" s="87">
        <v>8</v>
      </c>
      <c r="C1561" s="87">
        <v>2009</v>
      </c>
      <c r="D1561" s="88">
        <v>0</v>
      </c>
      <c r="E1561" s="88">
        <v>0</v>
      </c>
      <c r="F1561" s="89">
        <f t="shared" si="161"/>
        <v>0</v>
      </c>
      <c r="G1561" s="89">
        <f t="shared" si="162"/>
        <v>0</v>
      </c>
      <c r="H1561" s="89">
        <f t="shared" si="164"/>
        <v>0</v>
      </c>
      <c r="I1561" s="89">
        <f t="shared" si="163"/>
        <v>0</v>
      </c>
      <c r="J1561" s="89">
        <f t="shared" si="165"/>
        <v>0</v>
      </c>
      <c r="K1561" s="87">
        <f t="shared" si="166"/>
        <v>1</v>
      </c>
      <c r="L1561" s="47">
        <f t="shared" si="167"/>
        <v>0</v>
      </c>
      <c r="M1561" s="82"/>
      <c r="N1561" s="46"/>
      <c r="O1561" s="16"/>
      <c r="S1561" s="12"/>
    </row>
    <row r="1562" spans="1:19">
      <c r="A1562" s="87">
        <v>1523</v>
      </c>
      <c r="B1562" s="87">
        <v>9</v>
      </c>
      <c r="C1562" s="87">
        <v>2009</v>
      </c>
      <c r="D1562" s="88">
        <v>0</v>
      </c>
      <c r="E1562" s="88">
        <v>0</v>
      </c>
      <c r="F1562" s="89">
        <f t="shared" si="161"/>
        <v>0</v>
      </c>
      <c r="G1562" s="89">
        <f t="shared" si="162"/>
        <v>0</v>
      </c>
      <c r="H1562" s="89">
        <f t="shared" si="164"/>
        <v>0</v>
      </c>
      <c r="I1562" s="89">
        <f t="shared" si="163"/>
        <v>0</v>
      </c>
      <c r="J1562" s="89">
        <f t="shared" si="165"/>
        <v>0</v>
      </c>
      <c r="K1562" s="87">
        <f t="shared" si="166"/>
        <v>1</v>
      </c>
      <c r="L1562" s="47">
        <f t="shared" si="167"/>
        <v>0</v>
      </c>
      <c r="M1562" s="82"/>
      <c r="N1562" s="46"/>
      <c r="O1562" s="16"/>
      <c r="S1562" s="12"/>
    </row>
    <row r="1563" spans="1:19">
      <c r="A1563" s="87">
        <v>1524</v>
      </c>
      <c r="B1563" s="87">
        <v>10</v>
      </c>
      <c r="C1563" s="87">
        <v>2009</v>
      </c>
      <c r="D1563" s="88">
        <v>5.0000000000000001E-3</v>
      </c>
      <c r="E1563" s="88">
        <v>0.13297985025806133</v>
      </c>
      <c r="F1563" s="89">
        <f t="shared" si="161"/>
        <v>135.77142812003265</v>
      </c>
      <c r="G1563" s="89">
        <f t="shared" si="162"/>
        <v>0</v>
      </c>
      <c r="H1563" s="89">
        <f t="shared" si="164"/>
        <v>135.77142812003265</v>
      </c>
      <c r="I1563" s="89">
        <f t="shared" si="163"/>
        <v>0</v>
      </c>
      <c r="J1563" s="89">
        <f t="shared" si="165"/>
        <v>0</v>
      </c>
      <c r="K1563" s="87">
        <f t="shared" si="166"/>
        <v>1</v>
      </c>
      <c r="L1563" s="47">
        <f t="shared" si="167"/>
        <v>0</v>
      </c>
      <c r="M1563" s="82"/>
      <c r="N1563" s="46"/>
      <c r="O1563" s="16"/>
      <c r="S1563" s="12"/>
    </row>
    <row r="1564" spans="1:19">
      <c r="A1564" s="87">
        <v>1525</v>
      </c>
      <c r="B1564" s="87">
        <v>11</v>
      </c>
      <c r="C1564" s="87">
        <v>2009</v>
      </c>
      <c r="D1564" s="88">
        <v>0.14000000000000001</v>
      </c>
      <c r="E1564" s="88">
        <v>0.56381299155089504</v>
      </c>
      <c r="F1564" s="89">
        <f t="shared" si="161"/>
        <v>3801.5999873609144</v>
      </c>
      <c r="G1564" s="89">
        <f t="shared" si="162"/>
        <v>0</v>
      </c>
      <c r="H1564" s="89">
        <f t="shared" si="164"/>
        <v>3801.5999873609144</v>
      </c>
      <c r="I1564" s="89">
        <f t="shared" si="163"/>
        <v>0</v>
      </c>
      <c r="J1564" s="89">
        <f t="shared" si="165"/>
        <v>0</v>
      </c>
      <c r="K1564" s="87">
        <f t="shared" si="166"/>
        <v>1</v>
      </c>
      <c r="L1564" s="47">
        <f t="shared" si="167"/>
        <v>0</v>
      </c>
      <c r="M1564" s="82"/>
      <c r="N1564" s="46"/>
      <c r="O1564" s="16"/>
      <c r="S1564" s="12"/>
    </row>
    <row r="1565" spans="1:19">
      <c r="A1565" s="87">
        <v>1526</v>
      </c>
      <c r="B1565" s="87">
        <v>12</v>
      </c>
      <c r="C1565" s="87">
        <v>2009</v>
      </c>
      <c r="D1565" s="88">
        <v>0.8</v>
      </c>
      <c r="E1565" s="88">
        <v>0.41262433028778456</v>
      </c>
      <c r="F1565" s="89">
        <f t="shared" si="161"/>
        <v>21723.428499205223</v>
      </c>
      <c r="G1565" s="89">
        <f t="shared" si="162"/>
        <v>0</v>
      </c>
      <c r="H1565" s="89">
        <f t="shared" si="164"/>
        <v>21723.428499205223</v>
      </c>
      <c r="I1565" s="89">
        <f t="shared" si="163"/>
        <v>0</v>
      </c>
      <c r="J1565" s="89">
        <f t="shared" si="165"/>
        <v>0</v>
      </c>
      <c r="K1565" s="87">
        <f t="shared" si="166"/>
        <v>1</v>
      </c>
      <c r="L1565" s="47">
        <f t="shared" si="167"/>
        <v>0</v>
      </c>
      <c r="M1565" s="82"/>
      <c r="N1565" s="46"/>
      <c r="O1565" s="16"/>
      <c r="S1565" s="12"/>
    </row>
    <row r="1566" spans="1:19">
      <c r="A1566" s="87">
        <v>1527</v>
      </c>
      <c r="B1566" s="87">
        <v>13</v>
      </c>
      <c r="C1566" s="87">
        <v>2009</v>
      </c>
      <c r="D1566" s="88">
        <v>0.75</v>
      </c>
      <c r="E1566" s="88">
        <v>0.4530888578055659</v>
      </c>
      <c r="F1566" s="89">
        <f t="shared" si="161"/>
        <v>20365.714218004898</v>
      </c>
      <c r="G1566" s="89">
        <f t="shared" si="162"/>
        <v>2000</v>
      </c>
      <c r="H1566" s="89">
        <f t="shared" si="164"/>
        <v>18365.714218004898</v>
      </c>
      <c r="I1566" s="89">
        <f t="shared" si="163"/>
        <v>0</v>
      </c>
      <c r="J1566" s="89">
        <f t="shared" si="165"/>
        <v>6000</v>
      </c>
      <c r="K1566" s="87">
        <f t="shared" si="166"/>
        <v>0</v>
      </c>
      <c r="L1566" s="47">
        <f t="shared" si="167"/>
        <v>1</v>
      </c>
      <c r="M1566" s="82"/>
      <c r="N1566" s="46"/>
      <c r="O1566" s="16"/>
      <c r="S1566" s="12"/>
    </row>
    <row r="1567" spans="1:19">
      <c r="A1567" s="87">
        <v>1528</v>
      </c>
      <c r="B1567" s="87">
        <v>14</v>
      </c>
      <c r="C1567" s="87">
        <v>2009</v>
      </c>
      <c r="D1567" s="88">
        <v>0.09</v>
      </c>
      <c r="E1567" s="88">
        <v>0.61853346393602493</v>
      </c>
      <c r="F1567" s="89">
        <f t="shared" si="161"/>
        <v>2443.8857061605877</v>
      </c>
      <c r="G1567" s="89">
        <f t="shared" si="162"/>
        <v>2000</v>
      </c>
      <c r="H1567" s="89">
        <f t="shared" si="164"/>
        <v>443.88570616058769</v>
      </c>
      <c r="I1567" s="89">
        <f t="shared" si="163"/>
        <v>0</v>
      </c>
      <c r="J1567" s="89">
        <f t="shared" si="165"/>
        <v>6000</v>
      </c>
      <c r="K1567" s="87">
        <f t="shared" si="166"/>
        <v>0</v>
      </c>
      <c r="L1567" s="47">
        <f t="shared" si="167"/>
        <v>1</v>
      </c>
      <c r="M1567" s="82"/>
      <c r="N1567" s="46"/>
      <c r="O1567" s="16"/>
      <c r="S1567" s="12"/>
    </row>
    <row r="1568" spans="1:19">
      <c r="A1568" s="87">
        <v>1529</v>
      </c>
      <c r="B1568" s="87">
        <v>15</v>
      </c>
      <c r="C1568" s="87">
        <v>2009</v>
      </c>
      <c r="D1568" s="88">
        <v>5.0000000000000001E-3</v>
      </c>
      <c r="E1568" s="88">
        <v>0.90584212506029294</v>
      </c>
      <c r="F1568" s="89">
        <f t="shared" si="161"/>
        <v>135.77142812003265</v>
      </c>
      <c r="G1568" s="89">
        <f t="shared" si="162"/>
        <v>2000</v>
      </c>
      <c r="H1568" s="89">
        <f t="shared" si="164"/>
        <v>-1864.2285718799674</v>
      </c>
      <c r="I1568" s="89">
        <f t="shared" si="163"/>
        <v>1864.2285718799674</v>
      </c>
      <c r="J1568" s="89">
        <f t="shared" si="165"/>
        <v>4135.7714281200324</v>
      </c>
      <c r="K1568" s="87">
        <f t="shared" si="166"/>
        <v>0</v>
      </c>
      <c r="L1568" s="47">
        <f t="shared" si="167"/>
        <v>1</v>
      </c>
      <c r="M1568" s="82"/>
      <c r="N1568" s="46"/>
      <c r="O1568" s="16"/>
      <c r="S1568" s="12"/>
    </row>
    <row r="1569" spans="1:19">
      <c r="A1569" s="87">
        <v>1530</v>
      </c>
      <c r="B1569" s="87">
        <v>16</v>
      </c>
      <c r="C1569" s="87">
        <v>2009</v>
      </c>
      <c r="D1569" s="88">
        <v>0.13500000000000001</v>
      </c>
      <c r="E1569" s="88">
        <v>0.89225157389305287</v>
      </c>
      <c r="F1569" s="89">
        <f t="shared" si="161"/>
        <v>3665.8285592408815</v>
      </c>
      <c r="G1569" s="89">
        <f t="shared" si="162"/>
        <v>2000</v>
      </c>
      <c r="H1569" s="89">
        <f t="shared" si="164"/>
        <v>1665.8285592408815</v>
      </c>
      <c r="I1569" s="89">
        <f t="shared" si="163"/>
        <v>198.40001263908584</v>
      </c>
      <c r="J1569" s="89">
        <f t="shared" si="165"/>
        <v>5801.5999873609144</v>
      </c>
      <c r="K1569" s="87">
        <f t="shared" si="166"/>
        <v>0</v>
      </c>
      <c r="L1569" s="47">
        <f t="shared" si="167"/>
        <v>1</v>
      </c>
      <c r="M1569" s="82"/>
      <c r="N1569" s="46"/>
      <c r="O1569" s="16"/>
      <c r="S1569" s="12"/>
    </row>
    <row r="1570" spans="1:19">
      <c r="A1570" s="87">
        <v>1531</v>
      </c>
      <c r="B1570" s="87">
        <v>17</v>
      </c>
      <c r="C1570" s="87">
        <v>2009</v>
      </c>
      <c r="D1570" s="88">
        <v>0.9900000000000001</v>
      </c>
      <c r="E1570" s="88">
        <v>0.8270862196288129</v>
      </c>
      <c r="F1570" s="89">
        <f t="shared" si="161"/>
        <v>26882.742767766467</v>
      </c>
      <c r="G1570" s="89">
        <f t="shared" si="162"/>
        <v>2000</v>
      </c>
      <c r="H1570" s="89">
        <f t="shared" si="164"/>
        <v>24882.742767766467</v>
      </c>
      <c r="I1570" s="89">
        <f t="shared" si="163"/>
        <v>0</v>
      </c>
      <c r="J1570" s="89">
        <f t="shared" si="165"/>
        <v>6000</v>
      </c>
      <c r="K1570" s="87">
        <f t="shared" si="166"/>
        <v>0</v>
      </c>
      <c r="L1570" s="47">
        <f t="shared" si="167"/>
        <v>1</v>
      </c>
      <c r="M1570" s="82"/>
      <c r="N1570" s="46"/>
      <c r="O1570" s="16"/>
      <c r="S1570" s="12"/>
    </row>
    <row r="1571" spans="1:19">
      <c r="A1571" s="87">
        <v>1532</v>
      </c>
      <c r="B1571" s="87">
        <v>18</v>
      </c>
      <c r="C1571" s="87">
        <v>2009</v>
      </c>
      <c r="D1571" s="88">
        <v>0.34</v>
      </c>
      <c r="E1571" s="88">
        <v>1.0525468493201031</v>
      </c>
      <c r="F1571" s="89">
        <f t="shared" si="161"/>
        <v>9232.4571121622212</v>
      </c>
      <c r="G1571" s="89">
        <f t="shared" si="162"/>
        <v>2000</v>
      </c>
      <c r="H1571" s="89">
        <f t="shared" si="164"/>
        <v>7232.4571121622212</v>
      </c>
      <c r="I1571" s="89">
        <f t="shared" si="163"/>
        <v>0</v>
      </c>
      <c r="J1571" s="89">
        <f t="shared" si="165"/>
        <v>6000</v>
      </c>
      <c r="K1571" s="87">
        <f t="shared" si="166"/>
        <v>0</v>
      </c>
      <c r="L1571" s="47">
        <f t="shared" si="167"/>
        <v>1</v>
      </c>
      <c r="M1571" s="82"/>
      <c r="N1571" s="46"/>
      <c r="O1571" s="16"/>
      <c r="S1571" s="12"/>
    </row>
    <row r="1572" spans="1:19">
      <c r="A1572" s="87">
        <v>1533</v>
      </c>
      <c r="B1572" s="87">
        <v>19</v>
      </c>
      <c r="C1572" s="87">
        <v>2009</v>
      </c>
      <c r="D1572" s="88">
        <v>5.5E-2</v>
      </c>
      <c r="E1572" s="88">
        <v>1.039850786340927</v>
      </c>
      <c r="F1572" s="89">
        <f t="shared" si="161"/>
        <v>1493.4857093203591</v>
      </c>
      <c r="G1572" s="89">
        <f t="shared" si="162"/>
        <v>2000</v>
      </c>
      <c r="H1572" s="89">
        <f t="shared" si="164"/>
        <v>-506.51429067964091</v>
      </c>
      <c r="I1572" s="89">
        <f t="shared" si="163"/>
        <v>506.51429067964091</v>
      </c>
      <c r="J1572" s="89">
        <f t="shared" si="165"/>
        <v>5493.4857093203591</v>
      </c>
      <c r="K1572" s="87">
        <f t="shared" si="166"/>
        <v>0</v>
      </c>
      <c r="L1572" s="47">
        <f t="shared" si="167"/>
        <v>1</v>
      </c>
      <c r="M1572" s="82"/>
      <c r="N1572" s="46"/>
      <c r="O1572" s="16"/>
      <c r="S1572" s="12"/>
    </row>
    <row r="1573" spans="1:19">
      <c r="A1573" s="87">
        <v>1534</v>
      </c>
      <c r="B1573" s="87">
        <v>20</v>
      </c>
      <c r="C1573" s="87">
        <v>2009</v>
      </c>
      <c r="D1573" s="88">
        <v>0.125</v>
      </c>
      <c r="E1573" s="88">
        <v>1.4517350378893092</v>
      </c>
      <c r="F1573" s="89">
        <f t="shared" si="161"/>
        <v>3394.2857030008163</v>
      </c>
      <c r="G1573" s="89">
        <f t="shared" si="162"/>
        <v>2000</v>
      </c>
      <c r="H1573" s="89">
        <f t="shared" si="164"/>
        <v>1394.2857030008163</v>
      </c>
      <c r="I1573" s="89">
        <f t="shared" si="163"/>
        <v>0</v>
      </c>
      <c r="J1573" s="89">
        <f t="shared" si="165"/>
        <v>6000</v>
      </c>
      <c r="K1573" s="87">
        <f t="shared" si="166"/>
        <v>0</v>
      </c>
      <c r="L1573" s="47">
        <f t="shared" si="167"/>
        <v>1</v>
      </c>
      <c r="M1573" s="82"/>
      <c r="N1573" s="46"/>
      <c r="O1573" s="16"/>
      <c r="S1573" s="12"/>
    </row>
    <row r="1574" spans="1:19">
      <c r="A1574" s="87">
        <v>1535</v>
      </c>
      <c r="B1574" s="87">
        <v>21</v>
      </c>
      <c r="C1574" s="87">
        <v>2009</v>
      </c>
      <c r="D1574" s="88">
        <v>0.04</v>
      </c>
      <c r="E1574" s="88">
        <v>1.2038460617642028</v>
      </c>
      <c r="F1574" s="89">
        <f t="shared" si="161"/>
        <v>1086.1714249602612</v>
      </c>
      <c r="G1574" s="89">
        <f t="shared" si="162"/>
        <v>2000</v>
      </c>
      <c r="H1574" s="89">
        <f t="shared" si="164"/>
        <v>-913.82857503973878</v>
      </c>
      <c r="I1574" s="89">
        <f t="shared" si="163"/>
        <v>913.82857503973878</v>
      </c>
      <c r="J1574" s="89">
        <f t="shared" si="165"/>
        <v>5086.171424960261</v>
      </c>
      <c r="K1574" s="87">
        <f t="shared" si="166"/>
        <v>0</v>
      </c>
      <c r="L1574" s="47">
        <f t="shared" si="167"/>
        <v>1</v>
      </c>
      <c r="M1574" s="82"/>
      <c r="N1574" s="46"/>
      <c r="O1574" s="16"/>
      <c r="S1574" s="12"/>
    </row>
    <row r="1575" spans="1:19">
      <c r="A1575" s="87">
        <v>1536</v>
      </c>
      <c r="B1575" s="87">
        <v>22</v>
      </c>
      <c r="C1575" s="87">
        <v>2009</v>
      </c>
      <c r="D1575" s="88">
        <v>0.69499999999999995</v>
      </c>
      <c r="E1575" s="88">
        <v>1.2579350380869847</v>
      </c>
      <c r="F1575" s="89">
        <f t="shared" si="161"/>
        <v>18872.228508684537</v>
      </c>
      <c r="G1575" s="89">
        <f t="shared" si="162"/>
        <v>2000</v>
      </c>
      <c r="H1575" s="89">
        <f t="shared" si="164"/>
        <v>16872.228508684537</v>
      </c>
      <c r="I1575" s="89">
        <f t="shared" si="163"/>
        <v>0</v>
      </c>
      <c r="J1575" s="89">
        <f t="shared" si="165"/>
        <v>6000</v>
      </c>
      <c r="K1575" s="87">
        <f t="shared" si="166"/>
        <v>0</v>
      </c>
      <c r="L1575" s="47">
        <f t="shared" si="167"/>
        <v>1</v>
      </c>
      <c r="M1575" s="82"/>
      <c r="N1575" s="46"/>
      <c r="O1575" s="16"/>
      <c r="S1575" s="12"/>
    </row>
    <row r="1576" spans="1:19">
      <c r="A1576" s="87">
        <v>1537</v>
      </c>
      <c r="B1576" s="87">
        <v>23</v>
      </c>
      <c r="C1576" s="87">
        <v>2009</v>
      </c>
      <c r="D1576" s="88">
        <v>0.51500000000000001</v>
      </c>
      <c r="E1576" s="88">
        <v>1.0589814949828309</v>
      </c>
      <c r="F1576" s="89">
        <f t="shared" ref="F1576:F1639" si="168">D1576*$F$10*43560/12/0.133680556</f>
        <v>13984.457096363363</v>
      </c>
      <c r="G1576" s="89">
        <f t="shared" ref="G1576:G1639" si="169">IF(AND(B1576&gt;=$F$11,B1576&lt;=$G$11),$F$14,0)</f>
        <v>2000</v>
      </c>
      <c r="H1576" s="89">
        <f t="shared" si="164"/>
        <v>11984.457096363363</v>
      </c>
      <c r="I1576" s="89">
        <f t="shared" ref="I1576:I1639" si="170">IF(B1576&gt;43,0,IF(AND(H1576&gt;=0,(I1575-H1576)&lt;=0),0,IF(H1576&lt;=0,ABS(H1576)+I1575,I1575-H1576)))</f>
        <v>0</v>
      </c>
      <c r="J1576" s="89">
        <f t="shared" si="165"/>
        <v>6000</v>
      </c>
      <c r="K1576" s="87">
        <f t="shared" si="166"/>
        <v>0</v>
      </c>
      <c r="L1576" s="47">
        <f t="shared" si="167"/>
        <v>1</v>
      </c>
      <c r="M1576" s="82"/>
      <c r="N1576" s="46"/>
      <c r="O1576" s="16"/>
      <c r="S1576" s="12"/>
    </row>
    <row r="1577" spans="1:19">
      <c r="A1577" s="87">
        <v>1538</v>
      </c>
      <c r="B1577" s="87">
        <v>24</v>
      </c>
      <c r="C1577" s="87">
        <v>2009</v>
      </c>
      <c r="D1577" s="88">
        <v>0.755</v>
      </c>
      <c r="E1577" s="88">
        <v>1.3759633844232888</v>
      </c>
      <c r="F1577" s="89">
        <f t="shared" si="168"/>
        <v>20501.485646124929</v>
      </c>
      <c r="G1577" s="89">
        <f t="shared" si="169"/>
        <v>2000</v>
      </c>
      <c r="H1577" s="89">
        <f t="shared" ref="H1577:H1640" si="171">F1577-G1577</f>
        <v>18501.485646124929</v>
      </c>
      <c r="I1577" s="89">
        <f t="shared" si="170"/>
        <v>0</v>
      </c>
      <c r="J1577" s="89">
        <f t="shared" ref="J1577:J1640" si="172">IF(L1577=0,0,IF(J1576+H1577&lt;=0,0,IF(J1576+H1577&gt;=$F$13,$F$13,J1576+H1577)))</f>
        <v>6000</v>
      </c>
      <c r="K1577" s="87">
        <f t="shared" ref="K1577:K1640" si="173">IF(AND(J1577&gt;0,G1577&lt;=$F$13),0,1)</f>
        <v>0</v>
      </c>
      <c r="L1577" s="47">
        <f t="shared" ref="L1577:L1640" si="174">IF(OR(B1577&gt;43,B1577&gt;$G$11,B1577&lt;$F$11),0,1)</f>
        <v>1</v>
      </c>
      <c r="M1577" s="82"/>
      <c r="N1577" s="46"/>
      <c r="O1577" s="16"/>
      <c r="S1577" s="12"/>
    </row>
    <row r="1578" spans="1:19">
      <c r="A1578" s="87">
        <v>1539</v>
      </c>
      <c r="B1578" s="87">
        <v>25</v>
      </c>
      <c r="C1578" s="87">
        <v>2009</v>
      </c>
      <c r="D1578" s="88">
        <v>0.91500000000000004</v>
      </c>
      <c r="E1578" s="88">
        <v>1.5259228330892278</v>
      </c>
      <c r="F1578" s="89">
        <f t="shared" si="168"/>
        <v>24846.171345965977</v>
      </c>
      <c r="G1578" s="89">
        <f t="shared" si="169"/>
        <v>2000</v>
      </c>
      <c r="H1578" s="89">
        <f t="shared" si="171"/>
        <v>22846.171345965977</v>
      </c>
      <c r="I1578" s="89">
        <f t="shared" si="170"/>
        <v>0</v>
      </c>
      <c r="J1578" s="89">
        <f t="shared" si="172"/>
        <v>6000</v>
      </c>
      <c r="K1578" s="87">
        <f t="shared" si="173"/>
        <v>0</v>
      </c>
      <c r="L1578" s="47">
        <f t="shared" si="174"/>
        <v>1</v>
      </c>
      <c r="M1578" s="82"/>
      <c r="N1578" s="46"/>
      <c r="O1578" s="16"/>
      <c r="S1578" s="12"/>
    </row>
    <row r="1579" spans="1:19">
      <c r="A1579" s="87">
        <v>1540</v>
      </c>
      <c r="B1579" s="87">
        <v>26</v>
      </c>
      <c r="C1579" s="87">
        <v>2009</v>
      </c>
      <c r="D1579" s="88">
        <v>0.19500000000000001</v>
      </c>
      <c r="E1579" s="88">
        <v>1.239331101098087</v>
      </c>
      <c r="F1579" s="89">
        <f t="shared" si="168"/>
        <v>5295.0856966812735</v>
      </c>
      <c r="G1579" s="89">
        <f t="shared" si="169"/>
        <v>2000</v>
      </c>
      <c r="H1579" s="89">
        <f t="shared" si="171"/>
        <v>3295.0856966812735</v>
      </c>
      <c r="I1579" s="89">
        <f t="shared" si="170"/>
        <v>0</v>
      </c>
      <c r="J1579" s="89">
        <f t="shared" si="172"/>
        <v>6000</v>
      </c>
      <c r="K1579" s="87">
        <f t="shared" si="173"/>
        <v>0</v>
      </c>
      <c r="L1579" s="47">
        <f t="shared" si="174"/>
        <v>1</v>
      </c>
      <c r="M1579" s="82"/>
      <c r="N1579" s="46"/>
      <c r="O1579" s="16"/>
      <c r="S1579" s="12"/>
    </row>
    <row r="1580" spans="1:19">
      <c r="A1580" s="87">
        <v>1541</v>
      </c>
      <c r="B1580" s="87">
        <v>27</v>
      </c>
      <c r="C1580" s="87">
        <v>2009</v>
      </c>
      <c r="D1580" s="88">
        <v>0.04</v>
      </c>
      <c r="E1580" s="88">
        <v>1.442600785930122</v>
      </c>
      <c r="F1580" s="89">
        <f t="shared" si="168"/>
        <v>1086.1714249602612</v>
      </c>
      <c r="G1580" s="89">
        <f t="shared" si="169"/>
        <v>2000</v>
      </c>
      <c r="H1580" s="89">
        <f t="shared" si="171"/>
        <v>-913.82857503973878</v>
      </c>
      <c r="I1580" s="89">
        <f t="shared" si="170"/>
        <v>913.82857503973878</v>
      </c>
      <c r="J1580" s="89">
        <f t="shared" si="172"/>
        <v>5086.171424960261</v>
      </c>
      <c r="K1580" s="87">
        <f t="shared" si="173"/>
        <v>0</v>
      </c>
      <c r="L1580" s="47">
        <f t="shared" si="174"/>
        <v>1</v>
      </c>
      <c r="M1580" s="82"/>
      <c r="N1580" s="46"/>
      <c r="O1580" s="16"/>
      <c r="S1580" s="12"/>
    </row>
    <row r="1581" spans="1:19">
      <c r="A1581" s="87">
        <v>1542</v>
      </c>
      <c r="B1581" s="87">
        <v>28</v>
      </c>
      <c r="C1581" s="87">
        <v>2009</v>
      </c>
      <c r="D1581" s="88">
        <v>4.4999999999999998E-2</v>
      </c>
      <c r="E1581" s="88">
        <v>1.1201803138180459</v>
      </c>
      <c r="F1581" s="89">
        <f t="shared" si="168"/>
        <v>1221.9428530802938</v>
      </c>
      <c r="G1581" s="89">
        <f t="shared" si="169"/>
        <v>2000</v>
      </c>
      <c r="H1581" s="89">
        <f t="shared" si="171"/>
        <v>-778.05714691970616</v>
      </c>
      <c r="I1581" s="89">
        <f t="shared" si="170"/>
        <v>1691.8857219594449</v>
      </c>
      <c r="J1581" s="89">
        <f t="shared" si="172"/>
        <v>4308.1142780405553</v>
      </c>
      <c r="K1581" s="87">
        <f t="shared" si="173"/>
        <v>0</v>
      </c>
      <c r="L1581" s="47">
        <f t="shared" si="174"/>
        <v>1</v>
      </c>
      <c r="M1581" s="82"/>
      <c r="N1581" s="46"/>
      <c r="O1581" s="16"/>
      <c r="S1581" s="12"/>
    </row>
    <row r="1582" spans="1:19">
      <c r="A1582" s="87">
        <v>1543</v>
      </c>
      <c r="B1582" s="87">
        <v>29</v>
      </c>
      <c r="C1582" s="87">
        <v>2009</v>
      </c>
      <c r="D1582" s="88">
        <v>1.2650000000000001</v>
      </c>
      <c r="E1582" s="88">
        <v>1.3712570852154911</v>
      </c>
      <c r="F1582" s="89">
        <f t="shared" si="168"/>
        <v>34350.171314368265</v>
      </c>
      <c r="G1582" s="89">
        <f t="shared" si="169"/>
        <v>2000</v>
      </c>
      <c r="H1582" s="89">
        <f t="shared" si="171"/>
        <v>32350.171314368265</v>
      </c>
      <c r="I1582" s="89">
        <f t="shared" si="170"/>
        <v>0</v>
      </c>
      <c r="J1582" s="89">
        <f t="shared" si="172"/>
        <v>6000</v>
      </c>
      <c r="K1582" s="87">
        <f t="shared" si="173"/>
        <v>0</v>
      </c>
      <c r="L1582" s="47">
        <f t="shared" si="174"/>
        <v>1</v>
      </c>
      <c r="M1582" s="82"/>
      <c r="N1582" s="46"/>
      <c r="O1582" s="16"/>
      <c r="S1582" s="12"/>
    </row>
    <row r="1583" spans="1:19">
      <c r="A1583" s="87">
        <v>1544</v>
      </c>
      <c r="B1583" s="87">
        <v>30</v>
      </c>
      <c r="C1583" s="87">
        <v>2009</v>
      </c>
      <c r="D1583" s="88">
        <v>0.65500000000000003</v>
      </c>
      <c r="E1583" s="88">
        <v>1.2659240144567889</v>
      </c>
      <c r="F1583" s="89">
        <f t="shared" si="168"/>
        <v>17786.057083724278</v>
      </c>
      <c r="G1583" s="89">
        <f t="shared" si="169"/>
        <v>2000</v>
      </c>
      <c r="H1583" s="89">
        <f t="shared" si="171"/>
        <v>15786.057083724278</v>
      </c>
      <c r="I1583" s="89">
        <f t="shared" si="170"/>
        <v>0</v>
      </c>
      <c r="J1583" s="89">
        <f t="shared" si="172"/>
        <v>6000</v>
      </c>
      <c r="K1583" s="87">
        <f t="shared" si="173"/>
        <v>0</v>
      </c>
      <c r="L1583" s="47">
        <f t="shared" si="174"/>
        <v>1</v>
      </c>
      <c r="M1583" s="82"/>
      <c r="N1583" s="46"/>
      <c r="O1583" s="16"/>
      <c r="S1583" s="12"/>
    </row>
    <row r="1584" spans="1:19">
      <c r="A1584" s="87">
        <v>1545</v>
      </c>
      <c r="B1584" s="87">
        <v>31</v>
      </c>
      <c r="C1584" s="87">
        <v>2009</v>
      </c>
      <c r="D1584" s="88">
        <v>3.48</v>
      </c>
      <c r="E1584" s="88">
        <v>1.1941559042937719</v>
      </c>
      <c r="F1584" s="89">
        <f t="shared" si="168"/>
        <v>94496.913971542715</v>
      </c>
      <c r="G1584" s="89">
        <f t="shared" si="169"/>
        <v>2000</v>
      </c>
      <c r="H1584" s="89">
        <f t="shared" si="171"/>
        <v>92496.913971542715</v>
      </c>
      <c r="I1584" s="89">
        <f t="shared" si="170"/>
        <v>0</v>
      </c>
      <c r="J1584" s="89">
        <f t="shared" si="172"/>
        <v>6000</v>
      </c>
      <c r="K1584" s="87">
        <f t="shared" si="173"/>
        <v>0</v>
      </c>
      <c r="L1584" s="47">
        <f t="shared" si="174"/>
        <v>1</v>
      </c>
      <c r="M1584" s="82"/>
      <c r="N1584" s="46"/>
      <c r="O1584" s="16"/>
      <c r="S1584" s="12"/>
    </row>
    <row r="1585" spans="1:19">
      <c r="A1585" s="87">
        <v>1546</v>
      </c>
      <c r="B1585" s="87">
        <v>32</v>
      </c>
      <c r="C1585" s="87">
        <v>2009</v>
      </c>
      <c r="D1585" s="88">
        <v>0.18000000000000002</v>
      </c>
      <c r="E1585" s="88">
        <v>1.2125712586056969</v>
      </c>
      <c r="F1585" s="89">
        <f t="shared" si="168"/>
        <v>4887.7714123211763</v>
      </c>
      <c r="G1585" s="89">
        <f t="shared" si="169"/>
        <v>2000</v>
      </c>
      <c r="H1585" s="89">
        <f t="shared" si="171"/>
        <v>2887.7714123211763</v>
      </c>
      <c r="I1585" s="89">
        <f t="shared" si="170"/>
        <v>0</v>
      </c>
      <c r="J1585" s="89">
        <f t="shared" si="172"/>
        <v>6000</v>
      </c>
      <c r="K1585" s="87">
        <f t="shared" si="173"/>
        <v>0</v>
      </c>
      <c r="L1585" s="47">
        <f t="shared" si="174"/>
        <v>1</v>
      </c>
      <c r="M1585" s="82"/>
      <c r="N1585" s="46"/>
      <c r="O1585" s="16"/>
      <c r="S1585" s="12"/>
    </row>
    <row r="1586" spans="1:19">
      <c r="A1586" s="87">
        <v>1547</v>
      </c>
      <c r="B1586" s="87">
        <v>33</v>
      </c>
      <c r="C1586" s="87">
        <v>2009</v>
      </c>
      <c r="D1586" s="88">
        <v>2.17</v>
      </c>
      <c r="E1586" s="88">
        <v>0.938493306129351</v>
      </c>
      <c r="F1586" s="89">
        <f t="shared" si="168"/>
        <v>58924.799804094167</v>
      </c>
      <c r="G1586" s="89">
        <f t="shared" si="169"/>
        <v>2000</v>
      </c>
      <c r="H1586" s="89">
        <f t="shared" si="171"/>
        <v>56924.799804094167</v>
      </c>
      <c r="I1586" s="89">
        <f t="shared" si="170"/>
        <v>0</v>
      </c>
      <c r="J1586" s="89">
        <f t="shared" si="172"/>
        <v>6000</v>
      </c>
      <c r="K1586" s="87">
        <f t="shared" si="173"/>
        <v>0</v>
      </c>
      <c r="L1586" s="47">
        <f t="shared" si="174"/>
        <v>1</v>
      </c>
      <c r="M1586" s="82"/>
      <c r="N1586" s="46"/>
      <c r="O1586" s="16"/>
      <c r="S1586" s="12"/>
    </row>
    <row r="1587" spans="1:19">
      <c r="A1587" s="87">
        <v>1548</v>
      </c>
      <c r="B1587" s="87">
        <v>34</v>
      </c>
      <c r="C1587" s="87">
        <v>2009</v>
      </c>
      <c r="D1587" s="88">
        <v>0.61</v>
      </c>
      <c r="E1587" s="88">
        <v>1.0312696839874749</v>
      </c>
      <c r="F1587" s="89">
        <f t="shared" si="168"/>
        <v>16564.11423064398</v>
      </c>
      <c r="G1587" s="89">
        <f t="shared" si="169"/>
        <v>2000</v>
      </c>
      <c r="H1587" s="89">
        <f t="shared" si="171"/>
        <v>14564.11423064398</v>
      </c>
      <c r="I1587" s="89">
        <f t="shared" si="170"/>
        <v>0</v>
      </c>
      <c r="J1587" s="89">
        <f t="shared" si="172"/>
        <v>6000</v>
      </c>
      <c r="K1587" s="87">
        <f t="shared" si="173"/>
        <v>0</v>
      </c>
      <c r="L1587" s="47">
        <f t="shared" si="174"/>
        <v>1</v>
      </c>
      <c r="M1587" s="82"/>
      <c r="N1587" s="46"/>
      <c r="O1587" s="16"/>
      <c r="S1587" s="12"/>
    </row>
    <row r="1588" spans="1:19">
      <c r="A1588" s="87">
        <v>1549</v>
      </c>
      <c r="B1588" s="87">
        <v>35</v>
      </c>
      <c r="C1588" s="87">
        <v>2009</v>
      </c>
      <c r="D1588" s="88">
        <v>0</v>
      </c>
      <c r="E1588" s="88">
        <v>0.96507440846444292</v>
      </c>
      <c r="F1588" s="89">
        <f t="shared" si="168"/>
        <v>0</v>
      </c>
      <c r="G1588" s="89">
        <f t="shared" si="169"/>
        <v>2000</v>
      </c>
      <c r="H1588" s="89">
        <f t="shared" si="171"/>
        <v>-2000</v>
      </c>
      <c r="I1588" s="89">
        <f t="shared" si="170"/>
        <v>2000</v>
      </c>
      <c r="J1588" s="89">
        <f t="shared" si="172"/>
        <v>4000</v>
      </c>
      <c r="K1588" s="87">
        <f t="shared" si="173"/>
        <v>0</v>
      </c>
      <c r="L1588" s="47">
        <f t="shared" si="174"/>
        <v>1</v>
      </c>
      <c r="M1588" s="82"/>
      <c r="N1588" s="46"/>
      <c r="O1588" s="16"/>
      <c r="S1588" s="12"/>
    </row>
    <row r="1589" spans="1:19">
      <c r="A1589" s="87">
        <v>1550</v>
      </c>
      <c r="B1589" s="87">
        <v>36</v>
      </c>
      <c r="C1589" s="87">
        <v>2009</v>
      </c>
      <c r="D1589" s="88">
        <v>0.01</v>
      </c>
      <c r="E1589" s="88">
        <v>0.98150236120359202</v>
      </c>
      <c r="F1589" s="89">
        <f t="shared" si="168"/>
        <v>271.5428562400653</v>
      </c>
      <c r="G1589" s="89">
        <f t="shared" si="169"/>
        <v>2000</v>
      </c>
      <c r="H1589" s="89">
        <f t="shared" si="171"/>
        <v>-1728.4571437599348</v>
      </c>
      <c r="I1589" s="89">
        <f t="shared" si="170"/>
        <v>3728.4571437599348</v>
      </c>
      <c r="J1589" s="89">
        <f t="shared" si="172"/>
        <v>2271.5428562400652</v>
      </c>
      <c r="K1589" s="87">
        <f t="shared" si="173"/>
        <v>0</v>
      </c>
      <c r="L1589" s="47">
        <f t="shared" si="174"/>
        <v>1</v>
      </c>
      <c r="M1589" s="82"/>
      <c r="N1589" s="46"/>
      <c r="O1589" s="16"/>
      <c r="S1589" s="12"/>
    </row>
    <row r="1590" spans="1:19">
      <c r="A1590" s="87">
        <v>1551</v>
      </c>
      <c r="B1590" s="87">
        <v>37</v>
      </c>
      <c r="C1590" s="87">
        <v>2009</v>
      </c>
      <c r="D1590" s="88">
        <v>0</v>
      </c>
      <c r="E1590" s="88">
        <v>0.955921652568267</v>
      </c>
      <c r="F1590" s="89">
        <f t="shared" si="168"/>
        <v>0</v>
      </c>
      <c r="G1590" s="89">
        <f t="shared" si="169"/>
        <v>2000</v>
      </c>
      <c r="H1590" s="89">
        <f t="shared" si="171"/>
        <v>-2000</v>
      </c>
      <c r="I1590" s="89">
        <f t="shared" si="170"/>
        <v>5728.4571437599352</v>
      </c>
      <c r="J1590" s="89">
        <f t="shared" si="172"/>
        <v>271.54285624006525</v>
      </c>
      <c r="K1590" s="87">
        <f t="shared" si="173"/>
        <v>0</v>
      </c>
      <c r="L1590" s="47">
        <f t="shared" si="174"/>
        <v>1</v>
      </c>
      <c r="M1590" s="82"/>
      <c r="N1590" s="46"/>
      <c r="O1590" s="16"/>
      <c r="S1590" s="12"/>
    </row>
    <row r="1591" spans="1:19">
      <c r="A1591" s="87">
        <v>1552</v>
      </c>
      <c r="B1591" s="87">
        <v>38</v>
      </c>
      <c r="C1591" s="87">
        <v>2009</v>
      </c>
      <c r="D1591" s="88">
        <v>0.39</v>
      </c>
      <c r="E1591" s="88">
        <v>0.74695078663968495</v>
      </c>
      <c r="F1591" s="89">
        <f t="shared" si="168"/>
        <v>10590.171393362547</v>
      </c>
      <c r="G1591" s="89">
        <f t="shared" si="169"/>
        <v>2000</v>
      </c>
      <c r="H1591" s="89">
        <f t="shared" si="171"/>
        <v>8590.171393362547</v>
      </c>
      <c r="I1591" s="89">
        <f t="shared" si="170"/>
        <v>0</v>
      </c>
      <c r="J1591" s="89">
        <f t="shared" si="172"/>
        <v>6000</v>
      </c>
      <c r="K1591" s="87">
        <f t="shared" si="173"/>
        <v>0</v>
      </c>
      <c r="L1591" s="47">
        <f t="shared" si="174"/>
        <v>1</v>
      </c>
      <c r="M1591" s="82"/>
      <c r="N1591" s="46"/>
      <c r="O1591" s="16"/>
      <c r="S1591" s="12"/>
    </row>
    <row r="1592" spans="1:19">
      <c r="A1592" s="87">
        <v>1553</v>
      </c>
      <c r="B1592" s="87">
        <v>39</v>
      </c>
      <c r="C1592" s="87">
        <v>2009</v>
      </c>
      <c r="D1592" s="88">
        <v>1.575</v>
      </c>
      <c r="E1592" s="88">
        <v>0.43680850349146316</v>
      </c>
      <c r="F1592" s="89">
        <f t="shared" si="168"/>
        <v>42767.999857810282</v>
      </c>
      <c r="G1592" s="89">
        <f t="shared" si="169"/>
        <v>2000</v>
      </c>
      <c r="H1592" s="89">
        <f t="shared" si="171"/>
        <v>40767.999857810282</v>
      </c>
      <c r="I1592" s="89">
        <f t="shared" si="170"/>
        <v>0</v>
      </c>
      <c r="J1592" s="89">
        <f t="shared" si="172"/>
        <v>6000</v>
      </c>
      <c r="K1592" s="87">
        <f t="shared" si="173"/>
        <v>0</v>
      </c>
      <c r="L1592" s="47">
        <f t="shared" si="174"/>
        <v>1</v>
      </c>
      <c r="M1592" s="82"/>
      <c r="N1592" s="46"/>
      <c r="O1592" s="16"/>
      <c r="S1592" s="12"/>
    </row>
    <row r="1593" spans="1:19">
      <c r="A1593" s="87">
        <v>1554</v>
      </c>
      <c r="B1593" s="87">
        <v>40</v>
      </c>
      <c r="C1593" s="87">
        <v>2009</v>
      </c>
      <c r="D1593" s="88">
        <v>1.6649999999999998</v>
      </c>
      <c r="E1593" s="88">
        <v>0.38068007835186379</v>
      </c>
      <c r="F1593" s="89">
        <f t="shared" si="168"/>
        <v>45211.885563970871</v>
      </c>
      <c r="G1593" s="89">
        <f t="shared" si="169"/>
        <v>0</v>
      </c>
      <c r="H1593" s="89">
        <f t="shared" si="171"/>
        <v>45211.885563970871</v>
      </c>
      <c r="I1593" s="89">
        <f t="shared" si="170"/>
        <v>0</v>
      </c>
      <c r="J1593" s="89">
        <f t="shared" si="172"/>
        <v>0</v>
      </c>
      <c r="K1593" s="87">
        <f t="shared" si="173"/>
        <v>1</v>
      </c>
      <c r="L1593" s="47">
        <f t="shared" si="174"/>
        <v>0</v>
      </c>
      <c r="M1593" s="82"/>
      <c r="N1593" s="46"/>
      <c r="O1593" s="16"/>
      <c r="S1593" s="12"/>
    </row>
    <row r="1594" spans="1:19">
      <c r="A1594" s="87">
        <v>1555</v>
      </c>
      <c r="B1594" s="87">
        <v>41</v>
      </c>
      <c r="C1594" s="87">
        <v>2009</v>
      </c>
      <c r="D1594" s="88">
        <v>0.64</v>
      </c>
      <c r="E1594" s="88">
        <v>0.24750110210975362</v>
      </c>
      <c r="F1594" s="89">
        <f t="shared" si="168"/>
        <v>17378.74279936418</v>
      </c>
      <c r="G1594" s="89">
        <f t="shared" si="169"/>
        <v>0</v>
      </c>
      <c r="H1594" s="89">
        <f t="shared" si="171"/>
        <v>17378.74279936418</v>
      </c>
      <c r="I1594" s="89">
        <f t="shared" si="170"/>
        <v>0</v>
      </c>
      <c r="J1594" s="89">
        <f t="shared" si="172"/>
        <v>0</v>
      </c>
      <c r="K1594" s="87">
        <f t="shared" si="173"/>
        <v>1</v>
      </c>
      <c r="L1594" s="47">
        <f t="shared" si="174"/>
        <v>0</v>
      </c>
      <c r="M1594" s="82"/>
      <c r="N1594" s="46"/>
      <c r="O1594" s="16"/>
      <c r="S1594" s="12"/>
    </row>
    <row r="1595" spans="1:19">
      <c r="A1595" s="87">
        <v>1556</v>
      </c>
      <c r="B1595" s="87">
        <v>42</v>
      </c>
      <c r="C1595" s="87">
        <v>2009</v>
      </c>
      <c r="D1595" s="88">
        <v>1.0049999999999999</v>
      </c>
      <c r="E1595" s="88">
        <v>0.31121562960381988</v>
      </c>
      <c r="F1595" s="89">
        <f t="shared" si="168"/>
        <v>27290.057052126558</v>
      </c>
      <c r="G1595" s="89">
        <f t="shared" si="169"/>
        <v>0</v>
      </c>
      <c r="H1595" s="89">
        <f t="shared" si="171"/>
        <v>27290.057052126558</v>
      </c>
      <c r="I1595" s="89">
        <f t="shared" si="170"/>
        <v>0</v>
      </c>
      <c r="J1595" s="89">
        <f t="shared" si="172"/>
        <v>0</v>
      </c>
      <c r="K1595" s="87">
        <f t="shared" si="173"/>
        <v>1</v>
      </c>
      <c r="L1595" s="47">
        <f t="shared" si="174"/>
        <v>0</v>
      </c>
      <c r="M1595" s="82"/>
      <c r="N1595" s="46"/>
      <c r="O1595" s="16"/>
      <c r="S1595" s="12"/>
    </row>
    <row r="1596" spans="1:19">
      <c r="A1596" s="87">
        <v>1557</v>
      </c>
      <c r="B1596" s="87">
        <v>43</v>
      </c>
      <c r="C1596" s="87">
        <v>2009</v>
      </c>
      <c r="D1596" s="88">
        <v>0.78500000000000003</v>
      </c>
      <c r="E1596" s="88">
        <v>0.27048720444851249</v>
      </c>
      <c r="F1596" s="89">
        <f t="shared" si="168"/>
        <v>21316.114214845125</v>
      </c>
      <c r="G1596" s="89">
        <f t="shared" si="169"/>
        <v>0</v>
      </c>
      <c r="H1596" s="89">
        <f t="shared" si="171"/>
        <v>21316.114214845125</v>
      </c>
      <c r="I1596" s="89">
        <f t="shared" si="170"/>
        <v>0</v>
      </c>
      <c r="J1596" s="89">
        <f t="shared" si="172"/>
        <v>0</v>
      </c>
      <c r="K1596" s="87">
        <f t="shared" si="173"/>
        <v>1</v>
      </c>
      <c r="L1596" s="47">
        <f t="shared" si="174"/>
        <v>0</v>
      </c>
      <c r="M1596" s="82"/>
      <c r="N1596" s="46"/>
      <c r="O1596" s="16"/>
      <c r="S1596" s="12"/>
    </row>
    <row r="1597" spans="1:19">
      <c r="A1597" s="87">
        <v>1558</v>
      </c>
      <c r="B1597" s="87">
        <v>44</v>
      </c>
      <c r="C1597" s="87">
        <v>2009</v>
      </c>
      <c r="D1597" s="88">
        <v>0.09</v>
      </c>
      <c r="E1597" s="88">
        <v>0.32858893667271333</v>
      </c>
      <c r="F1597" s="89">
        <f t="shared" si="168"/>
        <v>2443.8857061605877</v>
      </c>
      <c r="G1597" s="89">
        <f t="shared" si="169"/>
        <v>0</v>
      </c>
      <c r="H1597" s="89">
        <f t="shared" si="171"/>
        <v>2443.8857061605877</v>
      </c>
      <c r="I1597" s="89">
        <f t="shared" si="170"/>
        <v>0</v>
      </c>
      <c r="J1597" s="89">
        <f t="shared" si="172"/>
        <v>0</v>
      </c>
      <c r="K1597" s="87">
        <f t="shared" si="173"/>
        <v>1</v>
      </c>
      <c r="L1597" s="47">
        <f t="shared" si="174"/>
        <v>0</v>
      </c>
      <c r="M1597" s="82"/>
      <c r="N1597" s="46"/>
      <c r="O1597" s="16"/>
      <c r="S1597" s="12"/>
    </row>
    <row r="1598" spans="1:19">
      <c r="A1598" s="87">
        <v>1559</v>
      </c>
      <c r="B1598" s="87">
        <v>45</v>
      </c>
      <c r="C1598" s="87">
        <v>2009</v>
      </c>
      <c r="D1598" s="88">
        <v>6.5000000000000002E-2</v>
      </c>
      <c r="E1598" s="88">
        <v>0.30728444850546743</v>
      </c>
      <c r="F1598" s="89">
        <f t="shared" si="168"/>
        <v>1765.0285655604246</v>
      </c>
      <c r="G1598" s="89">
        <f t="shared" si="169"/>
        <v>0</v>
      </c>
      <c r="H1598" s="89">
        <f t="shared" si="171"/>
        <v>1765.0285655604246</v>
      </c>
      <c r="I1598" s="89">
        <f t="shared" si="170"/>
        <v>0</v>
      </c>
      <c r="J1598" s="89">
        <f t="shared" si="172"/>
        <v>0</v>
      </c>
      <c r="K1598" s="87">
        <f t="shared" si="173"/>
        <v>1</v>
      </c>
      <c r="L1598" s="47">
        <f t="shared" si="174"/>
        <v>0</v>
      </c>
      <c r="M1598" s="82"/>
      <c r="N1598" s="46"/>
      <c r="O1598" s="16"/>
      <c r="S1598" s="12"/>
    </row>
    <row r="1599" spans="1:19">
      <c r="A1599" s="87">
        <v>1560</v>
      </c>
      <c r="B1599" s="87">
        <v>46</v>
      </c>
      <c r="C1599" s="87">
        <v>2009</v>
      </c>
      <c r="D1599" s="88">
        <v>0.03</v>
      </c>
      <c r="E1599" s="88">
        <v>0.22915090527807708</v>
      </c>
      <c r="F1599" s="89">
        <f t="shared" si="168"/>
        <v>814.62856872019586</v>
      </c>
      <c r="G1599" s="89">
        <f t="shared" si="169"/>
        <v>0</v>
      </c>
      <c r="H1599" s="89">
        <f t="shared" si="171"/>
        <v>814.62856872019586</v>
      </c>
      <c r="I1599" s="89">
        <f t="shared" si="170"/>
        <v>0</v>
      </c>
      <c r="J1599" s="89">
        <f t="shared" si="172"/>
        <v>0</v>
      </c>
      <c r="K1599" s="87">
        <f t="shared" si="173"/>
        <v>1</v>
      </c>
      <c r="L1599" s="47">
        <f t="shared" si="174"/>
        <v>0</v>
      </c>
      <c r="M1599" s="82"/>
      <c r="N1599" s="46"/>
      <c r="O1599" s="16"/>
      <c r="S1599" s="12"/>
    </row>
    <row r="1600" spans="1:19">
      <c r="A1600" s="87">
        <v>1561</v>
      </c>
      <c r="B1600" s="87">
        <v>47</v>
      </c>
      <c r="C1600" s="87">
        <v>2009</v>
      </c>
      <c r="D1600" s="88">
        <v>0</v>
      </c>
      <c r="E1600" s="88">
        <v>0</v>
      </c>
      <c r="F1600" s="89">
        <f t="shared" si="168"/>
        <v>0</v>
      </c>
      <c r="G1600" s="89">
        <f t="shared" si="169"/>
        <v>0</v>
      </c>
      <c r="H1600" s="89">
        <f t="shared" si="171"/>
        <v>0</v>
      </c>
      <c r="I1600" s="89">
        <f t="shared" si="170"/>
        <v>0</v>
      </c>
      <c r="J1600" s="89">
        <f t="shared" si="172"/>
        <v>0</v>
      </c>
      <c r="K1600" s="87">
        <f t="shared" si="173"/>
        <v>1</v>
      </c>
      <c r="L1600" s="47">
        <f t="shared" si="174"/>
        <v>0</v>
      </c>
      <c r="M1600" s="82"/>
      <c r="N1600" s="46"/>
      <c r="O1600" s="16"/>
      <c r="S1600" s="12"/>
    </row>
    <row r="1601" spans="1:19">
      <c r="A1601" s="87">
        <v>1562</v>
      </c>
      <c r="B1601" s="87">
        <v>48</v>
      </c>
      <c r="C1601" s="87">
        <v>2009</v>
      </c>
      <c r="D1601" s="88">
        <v>0</v>
      </c>
      <c r="E1601" s="88">
        <v>0</v>
      </c>
      <c r="F1601" s="89">
        <f t="shared" si="168"/>
        <v>0</v>
      </c>
      <c r="G1601" s="89">
        <f t="shared" si="169"/>
        <v>0</v>
      </c>
      <c r="H1601" s="89">
        <f t="shared" si="171"/>
        <v>0</v>
      </c>
      <c r="I1601" s="89">
        <f t="shared" si="170"/>
        <v>0</v>
      </c>
      <c r="J1601" s="89">
        <f t="shared" si="172"/>
        <v>0</v>
      </c>
      <c r="K1601" s="87">
        <f t="shared" si="173"/>
        <v>1</v>
      </c>
      <c r="L1601" s="47">
        <f t="shared" si="174"/>
        <v>0</v>
      </c>
      <c r="M1601" s="82"/>
      <c r="N1601" s="46"/>
      <c r="O1601" s="16"/>
      <c r="S1601" s="12"/>
    </row>
    <row r="1602" spans="1:19">
      <c r="A1602" s="87">
        <v>1563</v>
      </c>
      <c r="B1602" s="87">
        <v>49</v>
      </c>
      <c r="C1602" s="87">
        <v>2009</v>
      </c>
      <c r="D1602" s="88">
        <v>0</v>
      </c>
      <c r="E1602" s="88">
        <v>0</v>
      </c>
      <c r="F1602" s="89">
        <f t="shared" si="168"/>
        <v>0</v>
      </c>
      <c r="G1602" s="89">
        <f t="shared" si="169"/>
        <v>0</v>
      </c>
      <c r="H1602" s="89">
        <f t="shared" si="171"/>
        <v>0</v>
      </c>
      <c r="I1602" s="89">
        <f t="shared" si="170"/>
        <v>0</v>
      </c>
      <c r="J1602" s="89">
        <f t="shared" si="172"/>
        <v>0</v>
      </c>
      <c r="K1602" s="87">
        <f t="shared" si="173"/>
        <v>1</v>
      </c>
      <c r="L1602" s="47">
        <f t="shared" si="174"/>
        <v>0</v>
      </c>
      <c r="M1602" s="82"/>
      <c r="N1602" s="46"/>
      <c r="O1602" s="16"/>
      <c r="S1602" s="12"/>
    </row>
    <row r="1603" spans="1:19">
      <c r="A1603" s="87">
        <v>1564</v>
      </c>
      <c r="B1603" s="87">
        <v>50</v>
      </c>
      <c r="C1603" s="87">
        <v>2009</v>
      </c>
      <c r="D1603" s="88">
        <v>0</v>
      </c>
      <c r="E1603" s="88">
        <v>0</v>
      </c>
      <c r="F1603" s="89">
        <f t="shared" si="168"/>
        <v>0</v>
      </c>
      <c r="G1603" s="89">
        <f t="shared" si="169"/>
        <v>0</v>
      </c>
      <c r="H1603" s="89">
        <f t="shared" si="171"/>
        <v>0</v>
      </c>
      <c r="I1603" s="89">
        <f t="shared" si="170"/>
        <v>0</v>
      </c>
      <c r="J1603" s="89">
        <f t="shared" si="172"/>
        <v>0</v>
      </c>
      <c r="K1603" s="87">
        <f t="shared" si="173"/>
        <v>1</v>
      </c>
      <c r="L1603" s="47">
        <f t="shared" si="174"/>
        <v>0</v>
      </c>
      <c r="M1603" s="82"/>
      <c r="N1603" s="46"/>
      <c r="O1603" s="16"/>
      <c r="S1603" s="12"/>
    </row>
    <row r="1604" spans="1:19">
      <c r="A1604" s="87">
        <v>1565</v>
      </c>
      <c r="B1604" s="87">
        <v>51</v>
      </c>
      <c r="C1604" s="87">
        <v>2009</v>
      </c>
      <c r="D1604" s="88">
        <v>0</v>
      </c>
      <c r="E1604" s="88">
        <v>0</v>
      </c>
      <c r="F1604" s="89">
        <f t="shared" si="168"/>
        <v>0</v>
      </c>
      <c r="G1604" s="89">
        <f t="shared" si="169"/>
        <v>0</v>
      </c>
      <c r="H1604" s="89">
        <f t="shared" si="171"/>
        <v>0</v>
      </c>
      <c r="I1604" s="89">
        <f t="shared" si="170"/>
        <v>0</v>
      </c>
      <c r="J1604" s="89">
        <f t="shared" si="172"/>
        <v>0</v>
      </c>
      <c r="K1604" s="87">
        <f t="shared" si="173"/>
        <v>1</v>
      </c>
      <c r="L1604" s="47">
        <f t="shared" si="174"/>
        <v>0</v>
      </c>
      <c r="M1604" s="82"/>
      <c r="N1604" s="46"/>
      <c r="O1604" s="16"/>
      <c r="S1604" s="12"/>
    </row>
    <row r="1605" spans="1:19">
      <c r="A1605" s="87">
        <v>1566</v>
      </c>
      <c r="B1605" s="87">
        <v>52</v>
      </c>
      <c r="C1605" s="87">
        <v>2009</v>
      </c>
      <c r="D1605" s="88">
        <v>0</v>
      </c>
      <c r="E1605" s="88">
        <v>0</v>
      </c>
      <c r="F1605" s="89">
        <f t="shared" si="168"/>
        <v>0</v>
      </c>
      <c r="G1605" s="89">
        <f t="shared" si="169"/>
        <v>0</v>
      </c>
      <c r="H1605" s="89">
        <f t="shared" si="171"/>
        <v>0</v>
      </c>
      <c r="I1605" s="89">
        <f t="shared" si="170"/>
        <v>0</v>
      </c>
      <c r="J1605" s="89">
        <f t="shared" si="172"/>
        <v>0</v>
      </c>
      <c r="K1605" s="87">
        <f t="shared" si="173"/>
        <v>1</v>
      </c>
      <c r="L1605" s="47">
        <f t="shared" si="174"/>
        <v>0</v>
      </c>
      <c r="M1605" s="82"/>
      <c r="N1605" s="46"/>
      <c r="O1605" s="16"/>
      <c r="S1605" s="12"/>
    </row>
    <row r="1606" spans="1:19">
      <c r="A1606" s="87">
        <v>1567</v>
      </c>
      <c r="B1606" s="87">
        <v>1</v>
      </c>
      <c r="C1606" s="87">
        <v>2010</v>
      </c>
      <c r="D1606" s="88">
        <v>0</v>
      </c>
      <c r="E1606" s="88">
        <v>0</v>
      </c>
      <c r="F1606" s="89">
        <f t="shared" si="168"/>
        <v>0</v>
      </c>
      <c r="G1606" s="89">
        <f t="shared" si="169"/>
        <v>0</v>
      </c>
      <c r="H1606" s="89">
        <f t="shared" si="171"/>
        <v>0</v>
      </c>
      <c r="I1606" s="89">
        <f t="shared" si="170"/>
        <v>0</v>
      </c>
      <c r="J1606" s="89">
        <f t="shared" si="172"/>
        <v>0</v>
      </c>
      <c r="K1606" s="87">
        <f t="shared" si="173"/>
        <v>1</v>
      </c>
      <c r="L1606" s="47">
        <f t="shared" si="174"/>
        <v>0</v>
      </c>
      <c r="M1606" s="82"/>
      <c r="N1606" s="46"/>
      <c r="O1606" s="16"/>
      <c r="S1606" s="12"/>
    </row>
    <row r="1607" spans="1:19">
      <c r="A1607" s="87">
        <v>1568</v>
      </c>
      <c r="B1607" s="87">
        <v>2</v>
      </c>
      <c r="C1607" s="87">
        <v>2010</v>
      </c>
      <c r="D1607" s="88">
        <v>0</v>
      </c>
      <c r="E1607" s="88">
        <v>0</v>
      </c>
      <c r="F1607" s="89">
        <f t="shared" si="168"/>
        <v>0</v>
      </c>
      <c r="G1607" s="89">
        <f t="shared" si="169"/>
        <v>0</v>
      </c>
      <c r="H1607" s="89">
        <f t="shared" si="171"/>
        <v>0</v>
      </c>
      <c r="I1607" s="89">
        <f t="shared" si="170"/>
        <v>0</v>
      </c>
      <c r="J1607" s="89">
        <f t="shared" si="172"/>
        <v>0</v>
      </c>
      <c r="K1607" s="87">
        <f t="shared" si="173"/>
        <v>1</v>
      </c>
      <c r="L1607" s="47">
        <f t="shared" si="174"/>
        <v>0</v>
      </c>
      <c r="M1607" s="82"/>
      <c r="N1607" s="46"/>
      <c r="O1607" s="16"/>
      <c r="S1607" s="12"/>
    </row>
    <row r="1608" spans="1:19">
      <c r="A1608" s="87">
        <v>1569</v>
      </c>
      <c r="B1608" s="87">
        <v>3</v>
      </c>
      <c r="C1608" s="87">
        <v>2010</v>
      </c>
      <c r="D1608" s="88">
        <v>0</v>
      </c>
      <c r="E1608" s="88">
        <v>0</v>
      </c>
      <c r="F1608" s="89">
        <f t="shared" si="168"/>
        <v>0</v>
      </c>
      <c r="G1608" s="89">
        <f t="shared" si="169"/>
        <v>0</v>
      </c>
      <c r="H1608" s="89">
        <f t="shared" si="171"/>
        <v>0</v>
      </c>
      <c r="I1608" s="89">
        <f t="shared" si="170"/>
        <v>0</v>
      </c>
      <c r="J1608" s="89">
        <f t="shared" si="172"/>
        <v>0</v>
      </c>
      <c r="K1608" s="87">
        <f t="shared" si="173"/>
        <v>1</v>
      </c>
      <c r="L1608" s="47">
        <f t="shared" si="174"/>
        <v>0</v>
      </c>
      <c r="M1608" s="82"/>
      <c r="N1608" s="46"/>
      <c r="O1608" s="16"/>
      <c r="S1608" s="12"/>
    </row>
    <row r="1609" spans="1:19">
      <c r="A1609" s="87">
        <v>1570</v>
      </c>
      <c r="B1609" s="87">
        <v>4</v>
      </c>
      <c r="C1609" s="87">
        <v>2010</v>
      </c>
      <c r="D1609" s="88">
        <v>0</v>
      </c>
      <c r="E1609" s="88">
        <v>0</v>
      </c>
      <c r="F1609" s="89">
        <f t="shared" si="168"/>
        <v>0</v>
      </c>
      <c r="G1609" s="89">
        <f t="shared" si="169"/>
        <v>0</v>
      </c>
      <c r="H1609" s="89">
        <f t="shared" si="171"/>
        <v>0</v>
      </c>
      <c r="I1609" s="89">
        <f t="shared" si="170"/>
        <v>0</v>
      </c>
      <c r="J1609" s="89">
        <f t="shared" si="172"/>
        <v>0</v>
      </c>
      <c r="K1609" s="87">
        <f t="shared" si="173"/>
        <v>1</v>
      </c>
      <c r="L1609" s="47">
        <f t="shared" si="174"/>
        <v>0</v>
      </c>
      <c r="M1609" s="82"/>
      <c r="N1609" s="46"/>
      <c r="O1609" s="16"/>
      <c r="S1609" s="12"/>
    </row>
    <row r="1610" spans="1:19">
      <c r="A1610" s="87">
        <v>1571</v>
      </c>
      <c r="B1610" s="87">
        <v>5</v>
      </c>
      <c r="C1610" s="87">
        <v>2010</v>
      </c>
      <c r="D1610" s="88">
        <v>0</v>
      </c>
      <c r="E1610" s="88">
        <v>0</v>
      </c>
      <c r="F1610" s="89">
        <f t="shared" si="168"/>
        <v>0</v>
      </c>
      <c r="G1610" s="89">
        <f t="shared" si="169"/>
        <v>0</v>
      </c>
      <c r="H1610" s="89">
        <f t="shared" si="171"/>
        <v>0</v>
      </c>
      <c r="I1610" s="89">
        <f t="shared" si="170"/>
        <v>0</v>
      </c>
      <c r="J1610" s="89">
        <f t="shared" si="172"/>
        <v>0</v>
      </c>
      <c r="K1610" s="87">
        <f t="shared" si="173"/>
        <v>1</v>
      </c>
      <c r="L1610" s="47">
        <f t="shared" si="174"/>
        <v>0</v>
      </c>
      <c r="M1610" s="82"/>
      <c r="N1610" s="46"/>
      <c r="O1610" s="16"/>
      <c r="S1610" s="12"/>
    </row>
    <row r="1611" spans="1:19">
      <c r="A1611" s="87">
        <v>1572</v>
      </c>
      <c r="B1611" s="87">
        <v>6</v>
      </c>
      <c r="C1611" s="87">
        <v>2010</v>
      </c>
      <c r="D1611" s="88">
        <v>0</v>
      </c>
      <c r="E1611" s="88">
        <v>0</v>
      </c>
      <c r="F1611" s="89">
        <f t="shared" si="168"/>
        <v>0</v>
      </c>
      <c r="G1611" s="89">
        <f t="shared" si="169"/>
        <v>0</v>
      </c>
      <c r="H1611" s="89">
        <f t="shared" si="171"/>
        <v>0</v>
      </c>
      <c r="I1611" s="89">
        <f t="shared" si="170"/>
        <v>0</v>
      </c>
      <c r="J1611" s="89">
        <f t="shared" si="172"/>
        <v>0</v>
      </c>
      <c r="K1611" s="87">
        <f t="shared" si="173"/>
        <v>1</v>
      </c>
      <c r="L1611" s="47">
        <f t="shared" si="174"/>
        <v>0</v>
      </c>
      <c r="M1611" s="82"/>
      <c r="N1611" s="46"/>
      <c r="O1611" s="16"/>
      <c r="S1611" s="12"/>
    </row>
    <row r="1612" spans="1:19">
      <c r="A1612" s="87">
        <v>1573</v>
      </c>
      <c r="B1612" s="87">
        <v>7</v>
      </c>
      <c r="C1612" s="87">
        <v>2010</v>
      </c>
      <c r="D1612" s="88">
        <v>0</v>
      </c>
      <c r="E1612" s="88">
        <v>0</v>
      </c>
      <c r="F1612" s="89">
        <f t="shared" si="168"/>
        <v>0</v>
      </c>
      <c r="G1612" s="89">
        <f t="shared" si="169"/>
        <v>0</v>
      </c>
      <c r="H1612" s="89">
        <f t="shared" si="171"/>
        <v>0</v>
      </c>
      <c r="I1612" s="89">
        <f t="shared" si="170"/>
        <v>0</v>
      </c>
      <c r="J1612" s="89">
        <f t="shared" si="172"/>
        <v>0</v>
      </c>
      <c r="K1612" s="87">
        <f t="shared" si="173"/>
        <v>1</v>
      </c>
      <c r="L1612" s="47">
        <f t="shared" si="174"/>
        <v>0</v>
      </c>
      <c r="M1612" s="82"/>
      <c r="N1612" s="46"/>
      <c r="O1612" s="16"/>
      <c r="S1612" s="12"/>
    </row>
    <row r="1613" spans="1:19">
      <c r="A1613" s="87">
        <v>1574</v>
      </c>
      <c r="B1613" s="87">
        <v>8</v>
      </c>
      <c r="C1613" s="87">
        <v>2010</v>
      </c>
      <c r="D1613" s="88">
        <v>0</v>
      </c>
      <c r="E1613" s="88">
        <v>0</v>
      </c>
      <c r="F1613" s="89">
        <f t="shared" si="168"/>
        <v>0</v>
      </c>
      <c r="G1613" s="89">
        <f t="shared" si="169"/>
        <v>0</v>
      </c>
      <c r="H1613" s="89">
        <f t="shared" si="171"/>
        <v>0</v>
      </c>
      <c r="I1613" s="89">
        <f t="shared" si="170"/>
        <v>0</v>
      </c>
      <c r="J1613" s="89">
        <f t="shared" si="172"/>
        <v>0</v>
      </c>
      <c r="K1613" s="87">
        <f t="shared" si="173"/>
        <v>1</v>
      </c>
      <c r="L1613" s="47">
        <f t="shared" si="174"/>
        <v>0</v>
      </c>
      <c r="M1613" s="82"/>
      <c r="N1613" s="46"/>
      <c r="O1613" s="16"/>
      <c r="S1613" s="12"/>
    </row>
    <row r="1614" spans="1:19">
      <c r="A1614" s="87">
        <v>1575</v>
      </c>
      <c r="B1614" s="87">
        <v>9</v>
      </c>
      <c r="C1614" s="87">
        <v>2010</v>
      </c>
      <c r="D1614" s="88">
        <v>0</v>
      </c>
      <c r="E1614" s="88">
        <v>0</v>
      </c>
      <c r="F1614" s="89">
        <f t="shared" si="168"/>
        <v>0</v>
      </c>
      <c r="G1614" s="89">
        <f t="shared" si="169"/>
        <v>0</v>
      </c>
      <c r="H1614" s="89">
        <f t="shared" si="171"/>
        <v>0</v>
      </c>
      <c r="I1614" s="89">
        <f t="shared" si="170"/>
        <v>0</v>
      </c>
      <c r="J1614" s="89">
        <f t="shared" si="172"/>
        <v>0</v>
      </c>
      <c r="K1614" s="87">
        <f t="shared" si="173"/>
        <v>1</v>
      </c>
      <c r="L1614" s="47">
        <f t="shared" si="174"/>
        <v>0</v>
      </c>
      <c r="M1614" s="82"/>
      <c r="N1614" s="46"/>
      <c r="O1614" s="16"/>
      <c r="S1614" s="12"/>
    </row>
    <row r="1615" spans="1:19">
      <c r="A1615" s="87">
        <v>1576</v>
      </c>
      <c r="B1615" s="87">
        <v>10</v>
      </c>
      <c r="C1615" s="87">
        <v>2010</v>
      </c>
      <c r="D1615" s="88">
        <v>0.28000000000000003</v>
      </c>
      <c r="E1615" s="88">
        <v>0.12603999987143918</v>
      </c>
      <c r="F1615" s="89">
        <f t="shared" si="168"/>
        <v>7603.1999747218288</v>
      </c>
      <c r="G1615" s="89">
        <f t="shared" si="169"/>
        <v>0</v>
      </c>
      <c r="H1615" s="89">
        <f t="shared" si="171"/>
        <v>7603.1999747218288</v>
      </c>
      <c r="I1615" s="89">
        <f t="shared" si="170"/>
        <v>0</v>
      </c>
      <c r="J1615" s="89">
        <f t="shared" si="172"/>
        <v>0</v>
      </c>
      <c r="K1615" s="87">
        <f t="shared" si="173"/>
        <v>1</v>
      </c>
      <c r="L1615" s="47">
        <f t="shared" si="174"/>
        <v>0</v>
      </c>
      <c r="M1615" s="82"/>
      <c r="N1615" s="46"/>
      <c r="O1615" s="16"/>
      <c r="S1615" s="12"/>
    </row>
    <row r="1616" spans="1:19">
      <c r="A1616" s="87">
        <v>1577</v>
      </c>
      <c r="B1616" s="87">
        <v>11</v>
      </c>
      <c r="C1616" s="87">
        <v>2010</v>
      </c>
      <c r="D1616" s="88">
        <v>0.08</v>
      </c>
      <c r="E1616" s="88">
        <v>0.53321377898368094</v>
      </c>
      <c r="F1616" s="89">
        <f t="shared" si="168"/>
        <v>2172.3428499205224</v>
      </c>
      <c r="G1616" s="89">
        <f t="shared" si="169"/>
        <v>0</v>
      </c>
      <c r="H1616" s="89">
        <f t="shared" si="171"/>
        <v>2172.3428499205224</v>
      </c>
      <c r="I1616" s="89">
        <f t="shared" si="170"/>
        <v>0</v>
      </c>
      <c r="J1616" s="89">
        <f t="shared" si="172"/>
        <v>0</v>
      </c>
      <c r="K1616" s="87">
        <f t="shared" si="173"/>
        <v>1</v>
      </c>
      <c r="L1616" s="47">
        <f t="shared" si="174"/>
        <v>0</v>
      </c>
      <c r="M1616" s="82"/>
      <c r="N1616" s="46"/>
      <c r="O1616" s="16"/>
      <c r="S1616" s="12"/>
    </row>
    <row r="1617" spans="1:19">
      <c r="A1617" s="87">
        <v>1578</v>
      </c>
      <c r="B1617" s="87">
        <v>12</v>
      </c>
      <c r="C1617" s="87">
        <v>2010</v>
      </c>
      <c r="D1617" s="88">
        <v>0</v>
      </c>
      <c r="E1617" s="88">
        <v>0.56397677107828703</v>
      </c>
      <c r="F1617" s="89">
        <f t="shared" si="168"/>
        <v>0</v>
      </c>
      <c r="G1617" s="89">
        <f t="shared" si="169"/>
        <v>0</v>
      </c>
      <c r="H1617" s="89">
        <f t="shared" si="171"/>
        <v>0</v>
      </c>
      <c r="I1617" s="89">
        <f t="shared" si="170"/>
        <v>0</v>
      </c>
      <c r="J1617" s="89">
        <f t="shared" si="172"/>
        <v>0</v>
      </c>
      <c r="K1617" s="87">
        <f t="shared" si="173"/>
        <v>1</v>
      </c>
      <c r="L1617" s="47">
        <f t="shared" si="174"/>
        <v>0</v>
      </c>
      <c r="M1617" s="82"/>
      <c r="N1617" s="46"/>
      <c r="O1617" s="16"/>
      <c r="S1617" s="12"/>
    </row>
    <row r="1618" spans="1:19">
      <c r="A1618" s="87">
        <v>1579</v>
      </c>
      <c r="B1618" s="87">
        <v>13</v>
      </c>
      <c r="C1618" s="87">
        <v>2010</v>
      </c>
      <c r="D1618" s="88">
        <v>0.06</v>
      </c>
      <c r="E1618" s="88">
        <v>0.88909409358131297</v>
      </c>
      <c r="F1618" s="89">
        <f t="shared" si="168"/>
        <v>1629.2571374403917</v>
      </c>
      <c r="G1618" s="89">
        <f t="shared" si="169"/>
        <v>2000</v>
      </c>
      <c r="H1618" s="89">
        <f t="shared" si="171"/>
        <v>-370.74286255960828</v>
      </c>
      <c r="I1618" s="89">
        <f t="shared" si="170"/>
        <v>370.74286255960828</v>
      </c>
      <c r="J1618" s="89">
        <f t="shared" si="172"/>
        <v>0</v>
      </c>
      <c r="K1618" s="87">
        <f t="shared" si="173"/>
        <v>1</v>
      </c>
      <c r="L1618" s="47">
        <f t="shared" si="174"/>
        <v>1</v>
      </c>
      <c r="M1618" s="82"/>
      <c r="N1618" s="46"/>
      <c r="O1618" s="16"/>
      <c r="S1618" s="12"/>
    </row>
    <row r="1619" spans="1:19">
      <c r="A1619" s="87">
        <v>1580</v>
      </c>
      <c r="B1619" s="87">
        <v>14</v>
      </c>
      <c r="C1619" s="87">
        <v>2010</v>
      </c>
      <c r="D1619" s="88">
        <v>0.29500000000000004</v>
      </c>
      <c r="E1619" s="88">
        <v>0.71633385753705592</v>
      </c>
      <c r="F1619" s="89">
        <f t="shared" si="168"/>
        <v>8010.5142590819269</v>
      </c>
      <c r="G1619" s="89">
        <f t="shared" si="169"/>
        <v>2000</v>
      </c>
      <c r="H1619" s="89">
        <f t="shared" si="171"/>
        <v>6010.5142590819269</v>
      </c>
      <c r="I1619" s="89">
        <f t="shared" si="170"/>
        <v>0</v>
      </c>
      <c r="J1619" s="89">
        <f t="shared" si="172"/>
        <v>6000</v>
      </c>
      <c r="K1619" s="87">
        <f t="shared" si="173"/>
        <v>0</v>
      </c>
      <c r="L1619" s="47">
        <f t="shared" si="174"/>
        <v>1</v>
      </c>
      <c r="M1619" s="82"/>
      <c r="N1619" s="46"/>
      <c r="O1619" s="16"/>
      <c r="S1619" s="12"/>
    </row>
    <row r="1620" spans="1:19">
      <c r="A1620" s="87">
        <v>1581</v>
      </c>
      <c r="B1620" s="87">
        <v>15</v>
      </c>
      <c r="C1620" s="87">
        <v>2010</v>
      </c>
      <c r="D1620" s="88">
        <v>1.36</v>
      </c>
      <c r="E1620" s="88">
        <v>0.93689212502862196</v>
      </c>
      <c r="F1620" s="89">
        <f t="shared" si="168"/>
        <v>36929.828448648885</v>
      </c>
      <c r="G1620" s="89">
        <f t="shared" si="169"/>
        <v>2000</v>
      </c>
      <c r="H1620" s="89">
        <f t="shared" si="171"/>
        <v>34929.828448648885</v>
      </c>
      <c r="I1620" s="89">
        <f t="shared" si="170"/>
        <v>0</v>
      </c>
      <c r="J1620" s="89">
        <f t="shared" si="172"/>
        <v>6000</v>
      </c>
      <c r="K1620" s="87">
        <f t="shared" si="173"/>
        <v>0</v>
      </c>
      <c r="L1620" s="47">
        <f t="shared" si="174"/>
        <v>1</v>
      </c>
      <c r="M1620" s="82"/>
      <c r="N1620" s="46"/>
      <c r="O1620" s="16"/>
      <c r="S1620" s="12"/>
    </row>
    <row r="1621" spans="1:19">
      <c r="A1621" s="87">
        <v>1582</v>
      </c>
      <c r="B1621" s="87">
        <v>16</v>
      </c>
      <c r="C1621" s="87">
        <v>2010</v>
      </c>
      <c r="D1621" s="88">
        <v>0.505</v>
      </c>
      <c r="E1621" s="88">
        <v>0.94832677068625004</v>
      </c>
      <c r="F1621" s="89">
        <f t="shared" si="168"/>
        <v>13712.914240123297</v>
      </c>
      <c r="G1621" s="89">
        <f t="shared" si="169"/>
        <v>2000</v>
      </c>
      <c r="H1621" s="89">
        <f t="shared" si="171"/>
        <v>11712.914240123297</v>
      </c>
      <c r="I1621" s="89">
        <f t="shared" si="170"/>
        <v>0</v>
      </c>
      <c r="J1621" s="89">
        <f t="shared" si="172"/>
        <v>6000</v>
      </c>
      <c r="K1621" s="87">
        <f t="shared" si="173"/>
        <v>0</v>
      </c>
      <c r="L1621" s="47">
        <f t="shared" si="174"/>
        <v>1</v>
      </c>
      <c r="M1621" s="82"/>
      <c r="N1621" s="46"/>
      <c r="O1621" s="16"/>
      <c r="S1621" s="12"/>
    </row>
    <row r="1622" spans="1:19">
      <c r="A1622" s="87">
        <v>1583</v>
      </c>
      <c r="B1622" s="87">
        <v>17</v>
      </c>
      <c r="C1622" s="87">
        <v>2010</v>
      </c>
      <c r="D1622" s="88">
        <v>0.115</v>
      </c>
      <c r="E1622" s="88">
        <v>0.92716141637713001</v>
      </c>
      <c r="F1622" s="89">
        <f t="shared" si="168"/>
        <v>3122.742846760751</v>
      </c>
      <c r="G1622" s="89">
        <f t="shared" si="169"/>
        <v>2000</v>
      </c>
      <c r="H1622" s="89">
        <f t="shared" si="171"/>
        <v>1122.742846760751</v>
      </c>
      <c r="I1622" s="89">
        <f t="shared" si="170"/>
        <v>0</v>
      </c>
      <c r="J1622" s="89">
        <f t="shared" si="172"/>
        <v>6000</v>
      </c>
      <c r="K1622" s="87">
        <f t="shared" si="173"/>
        <v>0</v>
      </c>
      <c r="L1622" s="47">
        <f t="shared" si="174"/>
        <v>1</v>
      </c>
      <c r="M1622" s="82"/>
      <c r="N1622" s="46"/>
      <c r="O1622" s="16"/>
      <c r="S1622" s="12"/>
    </row>
    <row r="1623" spans="1:19">
      <c r="A1623" s="87">
        <v>1584</v>
      </c>
      <c r="B1623" s="87">
        <v>18</v>
      </c>
      <c r="C1623" s="87">
        <v>2010</v>
      </c>
      <c r="D1623" s="88">
        <v>0.65500000000000003</v>
      </c>
      <c r="E1623" s="88">
        <v>0.81357322751661187</v>
      </c>
      <c r="F1623" s="89">
        <f t="shared" si="168"/>
        <v>17786.057083724278</v>
      </c>
      <c r="G1623" s="89">
        <f t="shared" si="169"/>
        <v>2000</v>
      </c>
      <c r="H1623" s="89">
        <f t="shared" si="171"/>
        <v>15786.057083724278</v>
      </c>
      <c r="I1623" s="89">
        <f t="shared" si="170"/>
        <v>0</v>
      </c>
      <c r="J1623" s="89">
        <f t="shared" si="172"/>
        <v>6000</v>
      </c>
      <c r="K1623" s="87">
        <f t="shared" si="173"/>
        <v>0</v>
      </c>
      <c r="L1623" s="47">
        <f t="shared" si="174"/>
        <v>1</v>
      </c>
      <c r="M1623" s="82"/>
      <c r="N1623" s="46"/>
      <c r="O1623" s="16"/>
      <c r="S1623" s="12"/>
    </row>
    <row r="1624" spans="1:19">
      <c r="A1624" s="87">
        <v>1585</v>
      </c>
      <c r="B1624" s="87">
        <v>19</v>
      </c>
      <c r="C1624" s="87">
        <v>2010</v>
      </c>
      <c r="D1624" s="88">
        <v>1.31</v>
      </c>
      <c r="E1624" s="88">
        <v>0.83279645584346107</v>
      </c>
      <c r="F1624" s="89">
        <f t="shared" si="168"/>
        <v>35572.114167448555</v>
      </c>
      <c r="G1624" s="89">
        <f t="shared" si="169"/>
        <v>2000</v>
      </c>
      <c r="H1624" s="89">
        <f t="shared" si="171"/>
        <v>33572.114167448555</v>
      </c>
      <c r="I1624" s="89">
        <f t="shared" si="170"/>
        <v>0</v>
      </c>
      <c r="J1624" s="89">
        <f t="shared" si="172"/>
        <v>6000</v>
      </c>
      <c r="K1624" s="87">
        <f t="shared" si="173"/>
        <v>0</v>
      </c>
      <c r="L1624" s="47">
        <f t="shared" si="174"/>
        <v>1</v>
      </c>
      <c r="M1624" s="82"/>
      <c r="N1624" s="46"/>
      <c r="O1624" s="16"/>
      <c r="S1624" s="12"/>
    </row>
    <row r="1625" spans="1:19">
      <c r="A1625" s="87">
        <v>1586</v>
      </c>
      <c r="B1625" s="87">
        <v>20</v>
      </c>
      <c r="C1625" s="87">
        <v>2010</v>
      </c>
      <c r="D1625" s="88">
        <v>0.13999999999999999</v>
      </c>
      <c r="E1625" s="88">
        <v>1.2797574790096078</v>
      </c>
      <c r="F1625" s="89">
        <f t="shared" si="168"/>
        <v>3801.5999873609139</v>
      </c>
      <c r="G1625" s="89">
        <f t="shared" si="169"/>
        <v>2000</v>
      </c>
      <c r="H1625" s="89">
        <f t="shared" si="171"/>
        <v>1801.5999873609139</v>
      </c>
      <c r="I1625" s="89">
        <f t="shared" si="170"/>
        <v>0</v>
      </c>
      <c r="J1625" s="89">
        <f t="shared" si="172"/>
        <v>6000</v>
      </c>
      <c r="K1625" s="87">
        <f t="shared" si="173"/>
        <v>0</v>
      </c>
      <c r="L1625" s="47">
        <f t="shared" si="174"/>
        <v>1</v>
      </c>
      <c r="M1625" s="82"/>
      <c r="N1625" s="46"/>
      <c r="O1625" s="16"/>
      <c r="S1625" s="12"/>
    </row>
    <row r="1626" spans="1:19">
      <c r="A1626" s="87">
        <v>1587</v>
      </c>
      <c r="B1626" s="87">
        <v>21</v>
      </c>
      <c r="C1626" s="87">
        <v>2010</v>
      </c>
      <c r="D1626" s="88">
        <v>0.38</v>
      </c>
      <c r="E1626" s="88">
        <v>1.554295667705957</v>
      </c>
      <c r="F1626" s="89">
        <f t="shared" si="168"/>
        <v>10318.62853712248</v>
      </c>
      <c r="G1626" s="89">
        <f t="shared" si="169"/>
        <v>2000</v>
      </c>
      <c r="H1626" s="89">
        <f t="shared" si="171"/>
        <v>8318.6285371224803</v>
      </c>
      <c r="I1626" s="89">
        <f t="shared" si="170"/>
        <v>0</v>
      </c>
      <c r="J1626" s="89">
        <f t="shared" si="172"/>
        <v>6000</v>
      </c>
      <c r="K1626" s="87">
        <f t="shared" si="173"/>
        <v>0</v>
      </c>
      <c r="L1626" s="47">
        <f t="shared" si="174"/>
        <v>1</v>
      </c>
      <c r="M1626" s="82"/>
      <c r="N1626" s="46"/>
      <c r="O1626" s="16"/>
      <c r="S1626" s="12"/>
    </row>
    <row r="1627" spans="1:19">
      <c r="A1627" s="87">
        <v>1588</v>
      </c>
      <c r="B1627" s="87">
        <v>22</v>
      </c>
      <c r="C1627" s="87">
        <v>2010</v>
      </c>
      <c r="D1627" s="88">
        <v>0.94000000000000006</v>
      </c>
      <c r="E1627" s="88">
        <v>1.3323291324992921</v>
      </c>
      <c r="F1627" s="89">
        <f t="shared" si="168"/>
        <v>25525.028486566142</v>
      </c>
      <c r="G1627" s="89">
        <f t="shared" si="169"/>
        <v>2000</v>
      </c>
      <c r="H1627" s="89">
        <f t="shared" si="171"/>
        <v>23525.028486566142</v>
      </c>
      <c r="I1627" s="89">
        <f t="shared" si="170"/>
        <v>0</v>
      </c>
      <c r="J1627" s="89">
        <f t="shared" si="172"/>
        <v>6000</v>
      </c>
      <c r="K1627" s="87">
        <f t="shared" si="173"/>
        <v>0</v>
      </c>
      <c r="L1627" s="47">
        <f t="shared" si="174"/>
        <v>1</v>
      </c>
      <c r="M1627" s="82"/>
      <c r="N1627" s="46"/>
      <c r="O1627" s="16"/>
      <c r="S1627" s="12"/>
    </row>
    <row r="1628" spans="1:19">
      <c r="A1628" s="87">
        <v>1589</v>
      </c>
      <c r="B1628" s="87">
        <v>23</v>
      </c>
      <c r="C1628" s="87">
        <v>2010</v>
      </c>
      <c r="D1628" s="88">
        <v>1.7999999999999998</v>
      </c>
      <c r="E1628" s="88">
        <v>1.0635311012774029</v>
      </c>
      <c r="F1628" s="89">
        <f t="shared" si="168"/>
        <v>48877.71412321175</v>
      </c>
      <c r="G1628" s="89">
        <f t="shared" si="169"/>
        <v>2000</v>
      </c>
      <c r="H1628" s="89">
        <f t="shared" si="171"/>
        <v>46877.71412321175</v>
      </c>
      <c r="I1628" s="89">
        <f t="shared" si="170"/>
        <v>0</v>
      </c>
      <c r="J1628" s="89">
        <f t="shared" si="172"/>
        <v>6000</v>
      </c>
      <c r="K1628" s="87">
        <f t="shared" si="173"/>
        <v>0</v>
      </c>
      <c r="L1628" s="47">
        <f t="shared" si="174"/>
        <v>1</v>
      </c>
      <c r="M1628" s="82"/>
      <c r="N1628" s="46"/>
      <c r="O1628" s="16"/>
      <c r="S1628" s="12"/>
    </row>
    <row r="1629" spans="1:19">
      <c r="A1629" s="87">
        <v>1590</v>
      </c>
      <c r="B1629" s="87">
        <v>24</v>
      </c>
      <c r="C1629" s="87">
        <v>2010</v>
      </c>
      <c r="D1629" s="88">
        <v>0.28000000000000003</v>
      </c>
      <c r="E1629" s="88">
        <v>1.222541337335685</v>
      </c>
      <c r="F1629" s="89">
        <f t="shared" si="168"/>
        <v>7603.1999747218288</v>
      </c>
      <c r="G1629" s="89">
        <f t="shared" si="169"/>
        <v>2000</v>
      </c>
      <c r="H1629" s="89">
        <f t="shared" si="171"/>
        <v>5603.1999747218288</v>
      </c>
      <c r="I1629" s="89">
        <f t="shared" si="170"/>
        <v>0</v>
      </c>
      <c r="J1629" s="89">
        <f t="shared" si="172"/>
        <v>6000</v>
      </c>
      <c r="K1629" s="87">
        <f t="shared" si="173"/>
        <v>0</v>
      </c>
      <c r="L1629" s="47">
        <f t="shared" si="174"/>
        <v>1</v>
      </c>
      <c r="M1629" s="82"/>
      <c r="N1629" s="46"/>
      <c r="O1629" s="16"/>
      <c r="S1629" s="12"/>
    </row>
    <row r="1630" spans="1:19">
      <c r="A1630" s="87">
        <v>1591</v>
      </c>
      <c r="B1630" s="87">
        <v>25</v>
      </c>
      <c r="C1630" s="87">
        <v>2010</v>
      </c>
      <c r="D1630" s="88">
        <v>3.27</v>
      </c>
      <c r="E1630" s="88">
        <v>1.4327653528692879</v>
      </c>
      <c r="F1630" s="89">
        <f t="shared" si="168"/>
        <v>88794.513990501349</v>
      </c>
      <c r="G1630" s="89">
        <f t="shared" si="169"/>
        <v>2000</v>
      </c>
      <c r="H1630" s="89">
        <f t="shared" si="171"/>
        <v>86794.513990501349</v>
      </c>
      <c r="I1630" s="89">
        <f t="shared" si="170"/>
        <v>0</v>
      </c>
      <c r="J1630" s="89">
        <f t="shared" si="172"/>
        <v>6000</v>
      </c>
      <c r="K1630" s="87">
        <f t="shared" si="173"/>
        <v>0</v>
      </c>
      <c r="L1630" s="47">
        <f t="shared" si="174"/>
        <v>1</v>
      </c>
      <c r="M1630" s="82"/>
      <c r="N1630" s="46"/>
      <c r="O1630" s="16"/>
      <c r="S1630" s="12"/>
    </row>
    <row r="1631" spans="1:19">
      <c r="A1631" s="87">
        <v>1592</v>
      </c>
      <c r="B1631" s="87">
        <v>26</v>
      </c>
      <c r="C1631" s="87">
        <v>2010</v>
      </c>
      <c r="D1631" s="88">
        <v>0</v>
      </c>
      <c r="E1631" s="88">
        <v>1.3941948804676847</v>
      </c>
      <c r="F1631" s="89">
        <f t="shared" si="168"/>
        <v>0</v>
      </c>
      <c r="G1631" s="89">
        <f t="shared" si="169"/>
        <v>2000</v>
      </c>
      <c r="H1631" s="89">
        <f t="shared" si="171"/>
        <v>-2000</v>
      </c>
      <c r="I1631" s="89">
        <f t="shared" si="170"/>
        <v>2000</v>
      </c>
      <c r="J1631" s="89">
        <f t="shared" si="172"/>
        <v>4000</v>
      </c>
      <c r="K1631" s="87">
        <f t="shared" si="173"/>
        <v>0</v>
      </c>
      <c r="L1631" s="47">
        <f t="shared" si="174"/>
        <v>1</v>
      </c>
      <c r="M1631" s="82"/>
      <c r="N1631" s="46"/>
      <c r="O1631" s="16"/>
      <c r="S1631" s="12"/>
    </row>
    <row r="1632" spans="1:19">
      <c r="A1632" s="87">
        <v>1593</v>
      </c>
      <c r="B1632" s="87">
        <v>27</v>
      </c>
      <c r="C1632" s="87">
        <v>2010</v>
      </c>
      <c r="D1632" s="88">
        <v>1.2000000000000002</v>
      </c>
      <c r="E1632" s="88">
        <v>1.4274622032683979</v>
      </c>
      <c r="F1632" s="89">
        <f t="shared" si="168"/>
        <v>32585.142748807841</v>
      </c>
      <c r="G1632" s="89">
        <f t="shared" si="169"/>
        <v>2000</v>
      </c>
      <c r="H1632" s="89">
        <f t="shared" si="171"/>
        <v>30585.142748807841</v>
      </c>
      <c r="I1632" s="89">
        <f t="shared" si="170"/>
        <v>0</v>
      </c>
      <c r="J1632" s="89">
        <f t="shared" si="172"/>
        <v>6000</v>
      </c>
      <c r="K1632" s="87">
        <f t="shared" si="173"/>
        <v>0</v>
      </c>
      <c r="L1632" s="47">
        <f t="shared" si="174"/>
        <v>1</v>
      </c>
      <c r="M1632" s="82"/>
      <c r="N1632" s="46"/>
      <c r="O1632" s="16"/>
      <c r="S1632" s="12"/>
    </row>
    <row r="1633" spans="1:19">
      <c r="A1633" s="87">
        <v>1594</v>
      </c>
      <c r="B1633" s="87">
        <v>28</v>
      </c>
      <c r="C1633" s="87">
        <v>2010</v>
      </c>
      <c r="D1633" s="88">
        <v>0.72000000000000008</v>
      </c>
      <c r="E1633" s="88">
        <v>1.5116818882218639</v>
      </c>
      <c r="F1633" s="89">
        <f t="shared" si="168"/>
        <v>19551.085649284705</v>
      </c>
      <c r="G1633" s="89">
        <f t="shared" si="169"/>
        <v>2000</v>
      </c>
      <c r="H1633" s="89">
        <f t="shared" si="171"/>
        <v>17551.085649284705</v>
      </c>
      <c r="I1633" s="89">
        <f t="shared" si="170"/>
        <v>0</v>
      </c>
      <c r="J1633" s="89">
        <f t="shared" si="172"/>
        <v>6000</v>
      </c>
      <c r="K1633" s="87">
        <f t="shared" si="173"/>
        <v>0</v>
      </c>
      <c r="L1633" s="47">
        <f t="shared" si="174"/>
        <v>1</v>
      </c>
      <c r="M1633" s="82"/>
      <c r="N1633" s="46"/>
      <c r="O1633" s="16"/>
      <c r="S1633" s="12"/>
    </row>
    <row r="1634" spans="1:19">
      <c r="A1634" s="87">
        <v>1595</v>
      </c>
      <c r="B1634" s="87">
        <v>29</v>
      </c>
      <c r="C1634" s="87">
        <v>2010</v>
      </c>
      <c r="D1634" s="88">
        <v>0.79500000000000004</v>
      </c>
      <c r="E1634" s="88">
        <v>1.322276376604034</v>
      </c>
      <c r="F1634" s="89">
        <f t="shared" si="168"/>
        <v>21587.657071085196</v>
      </c>
      <c r="G1634" s="89">
        <f t="shared" si="169"/>
        <v>2000</v>
      </c>
      <c r="H1634" s="89">
        <f t="shared" si="171"/>
        <v>19587.657071085196</v>
      </c>
      <c r="I1634" s="89">
        <f t="shared" si="170"/>
        <v>0</v>
      </c>
      <c r="J1634" s="89">
        <f t="shared" si="172"/>
        <v>6000</v>
      </c>
      <c r="K1634" s="87">
        <f t="shared" si="173"/>
        <v>0</v>
      </c>
      <c r="L1634" s="47">
        <f t="shared" si="174"/>
        <v>1</v>
      </c>
      <c r="M1634" s="82"/>
      <c r="N1634" s="46"/>
      <c r="O1634" s="16"/>
      <c r="S1634" s="12"/>
    </row>
    <row r="1635" spans="1:19">
      <c r="A1635" s="87">
        <v>1596</v>
      </c>
      <c r="B1635" s="87">
        <v>30</v>
      </c>
      <c r="C1635" s="87">
        <v>2010</v>
      </c>
      <c r="D1635" s="88">
        <v>0.32</v>
      </c>
      <c r="E1635" s="88">
        <v>1.2881425183711339</v>
      </c>
      <c r="F1635" s="89">
        <f t="shared" si="168"/>
        <v>8689.3713996820898</v>
      </c>
      <c r="G1635" s="89">
        <f t="shared" si="169"/>
        <v>2000</v>
      </c>
      <c r="H1635" s="89">
        <f t="shared" si="171"/>
        <v>6689.3713996820898</v>
      </c>
      <c r="I1635" s="89">
        <f t="shared" si="170"/>
        <v>0</v>
      </c>
      <c r="J1635" s="89">
        <f t="shared" si="172"/>
        <v>6000</v>
      </c>
      <c r="K1635" s="87">
        <f t="shared" si="173"/>
        <v>0</v>
      </c>
      <c r="L1635" s="47">
        <f t="shared" si="174"/>
        <v>1</v>
      </c>
      <c r="M1635" s="82"/>
      <c r="N1635" s="46"/>
      <c r="O1635" s="16"/>
      <c r="S1635" s="12"/>
    </row>
    <row r="1636" spans="1:19">
      <c r="A1636" s="87">
        <v>1597</v>
      </c>
      <c r="B1636" s="87">
        <v>31</v>
      </c>
      <c r="C1636" s="87">
        <v>2010</v>
      </c>
      <c r="D1636" s="88">
        <v>0.08</v>
      </c>
      <c r="E1636" s="88">
        <v>1.3418543293399698</v>
      </c>
      <c r="F1636" s="89">
        <f t="shared" si="168"/>
        <v>2172.3428499205224</v>
      </c>
      <c r="G1636" s="89">
        <f t="shared" si="169"/>
        <v>2000</v>
      </c>
      <c r="H1636" s="89">
        <f t="shared" si="171"/>
        <v>172.34284992052244</v>
      </c>
      <c r="I1636" s="89">
        <f t="shared" si="170"/>
        <v>0</v>
      </c>
      <c r="J1636" s="89">
        <f t="shared" si="172"/>
        <v>6000</v>
      </c>
      <c r="K1636" s="87">
        <f t="shared" si="173"/>
        <v>0</v>
      </c>
      <c r="L1636" s="47">
        <f t="shared" si="174"/>
        <v>1</v>
      </c>
      <c r="M1636" s="82"/>
      <c r="N1636" s="46"/>
      <c r="O1636" s="16"/>
      <c r="S1636" s="12"/>
    </row>
    <row r="1637" spans="1:19">
      <c r="A1637" s="87">
        <v>1598</v>
      </c>
      <c r="B1637" s="87">
        <v>32</v>
      </c>
      <c r="C1637" s="87">
        <v>2010</v>
      </c>
      <c r="D1637" s="88">
        <v>4.2699999999999996</v>
      </c>
      <c r="E1637" s="88">
        <v>1.426629132403106</v>
      </c>
      <c r="F1637" s="89">
        <f t="shared" si="168"/>
        <v>115948.79961450787</v>
      </c>
      <c r="G1637" s="89">
        <f t="shared" si="169"/>
        <v>2000</v>
      </c>
      <c r="H1637" s="89">
        <f t="shared" si="171"/>
        <v>113948.79961450787</v>
      </c>
      <c r="I1637" s="89">
        <f t="shared" si="170"/>
        <v>0</v>
      </c>
      <c r="J1637" s="89">
        <f t="shared" si="172"/>
        <v>6000</v>
      </c>
      <c r="K1637" s="87">
        <f t="shared" si="173"/>
        <v>0</v>
      </c>
      <c r="L1637" s="47">
        <f t="shared" si="174"/>
        <v>1</v>
      </c>
      <c r="M1637" s="82"/>
      <c r="N1637" s="46"/>
      <c r="O1637" s="16"/>
      <c r="S1637" s="12"/>
    </row>
    <row r="1638" spans="1:19">
      <c r="A1638" s="87">
        <v>1599</v>
      </c>
      <c r="B1638" s="87">
        <v>33</v>
      </c>
      <c r="C1638" s="87">
        <v>2010</v>
      </c>
      <c r="D1638" s="88">
        <v>0.01</v>
      </c>
      <c r="E1638" s="88">
        <v>1.0396248020891889</v>
      </c>
      <c r="F1638" s="89">
        <f t="shared" si="168"/>
        <v>271.5428562400653</v>
      </c>
      <c r="G1638" s="89">
        <f t="shared" si="169"/>
        <v>2000</v>
      </c>
      <c r="H1638" s="89">
        <f t="shared" si="171"/>
        <v>-1728.4571437599348</v>
      </c>
      <c r="I1638" s="89">
        <f t="shared" si="170"/>
        <v>1728.4571437599348</v>
      </c>
      <c r="J1638" s="89">
        <f t="shared" si="172"/>
        <v>4271.5428562400648</v>
      </c>
      <c r="K1638" s="87">
        <f t="shared" si="173"/>
        <v>0</v>
      </c>
      <c r="L1638" s="47">
        <f t="shared" si="174"/>
        <v>1</v>
      </c>
      <c r="M1638" s="82"/>
      <c r="N1638" s="46"/>
      <c r="O1638" s="16"/>
      <c r="S1638" s="12"/>
    </row>
    <row r="1639" spans="1:19">
      <c r="A1639" s="87">
        <v>1600</v>
      </c>
      <c r="B1639" s="87">
        <v>34</v>
      </c>
      <c r="C1639" s="87">
        <v>2010</v>
      </c>
      <c r="D1639" s="88">
        <v>0.23</v>
      </c>
      <c r="E1639" s="88">
        <v>1.1645830696782671</v>
      </c>
      <c r="F1639" s="89">
        <f t="shared" si="168"/>
        <v>6245.4856935215021</v>
      </c>
      <c r="G1639" s="89">
        <f t="shared" si="169"/>
        <v>2000</v>
      </c>
      <c r="H1639" s="89">
        <f t="shared" si="171"/>
        <v>4245.4856935215021</v>
      </c>
      <c r="I1639" s="89">
        <f t="shared" si="170"/>
        <v>0</v>
      </c>
      <c r="J1639" s="89">
        <f t="shared" si="172"/>
        <v>6000</v>
      </c>
      <c r="K1639" s="87">
        <f t="shared" si="173"/>
        <v>0</v>
      </c>
      <c r="L1639" s="47">
        <f t="shared" si="174"/>
        <v>1</v>
      </c>
      <c r="M1639" s="82"/>
      <c r="N1639" s="46"/>
      <c r="O1639" s="16"/>
      <c r="S1639" s="12"/>
    </row>
    <row r="1640" spans="1:19">
      <c r="A1640" s="87">
        <v>1601</v>
      </c>
      <c r="B1640" s="87">
        <v>35</v>
      </c>
      <c r="C1640" s="87">
        <v>2010</v>
      </c>
      <c r="D1640" s="88">
        <v>1.0999999999999999</v>
      </c>
      <c r="E1640" s="88">
        <v>0.99210708560222394</v>
      </c>
      <c r="F1640" s="89">
        <f t="shared" ref="F1640:F1657" si="175">D1640*$F$10*43560/12/0.133680556</f>
        <v>29869.714186407178</v>
      </c>
      <c r="G1640" s="89">
        <f t="shared" ref="G1640:G1657" si="176">IF(AND(B1640&gt;=$F$11,B1640&lt;=$G$11),$F$14,0)</f>
        <v>2000</v>
      </c>
      <c r="H1640" s="89">
        <f t="shared" si="171"/>
        <v>27869.714186407178</v>
      </c>
      <c r="I1640" s="89">
        <f t="shared" ref="I1640:I1657" si="177">IF(B1640&gt;43,0,IF(AND(H1640&gt;=0,(I1639-H1640)&lt;=0),0,IF(H1640&lt;=0,ABS(H1640)+I1639,I1639-H1640)))</f>
        <v>0</v>
      </c>
      <c r="J1640" s="89">
        <f t="shared" si="172"/>
        <v>6000</v>
      </c>
      <c r="K1640" s="87">
        <f t="shared" si="173"/>
        <v>0</v>
      </c>
      <c r="L1640" s="47">
        <f t="shared" si="174"/>
        <v>1</v>
      </c>
      <c r="M1640" s="82"/>
      <c r="N1640" s="46"/>
      <c r="O1640" s="16"/>
      <c r="S1640" s="12"/>
    </row>
    <row r="1641" spans="1:19">
      <c r="A1641" s="87">
        <v>1602</v>
      </c>
      <c r="B1641" s="87">
        <v>36</v>
      </c>
      <c r="C1641" s="87">
        <v>2010</v>
      </c>
      <c r="D1641" s="88">
        <v>0.30000000000000004</v>
      </c>
      <c r="E1641" s="88">
        <v>0.77445944802894884</v>
      </c>
      <c r="F1641" s="89">
        <f t="shared" si="175"/>
        <v>8146.2856872019602</v>
      </c>
      <c r="G1641" s="89">
        <f t="shared" si="176"/>
        <v>2000</v>
      </c>
      <c r="H1641" s="89">
        <f t="shared" ref="H1641:H1657" si="178">F1641-G1641</f>
        <v>6146.2856872019602</v>
      </c>
      <c r="I1641" s="89">
        <f t="shared" si="177"/>
        <v>0</v>
      </c>
      <c r="J1641" s="89">
        <f t="shared" ref="J1641:J1657" si="179">IF(L1641=0,0,IF(J1640+H1641&lt;=0,0,IF(J1640+H1641&gt;=$F$13,$F$13,J1640+H1641)))</f>
        <v>6000</v>
      </c>
      <c r="K1641" s="87">
        <f t="shared" ref="K1641:K1657" si="180">IF(AND(J1641&gt;0,G1641&lt;=$F$13),0,1)</f>
        <v>0</v>
      </c>
      <c r="L1641" s="47">
        <f t="shared" ref="L1641:L1657" si="181">IF(OR(B1641&gt;43,B1641&gt;$G$11,B1641&lt;$F$11),0,1)</f>
        <v>1</v>
      </c>
      <c r="M1641" s="82"/>
      <c r="N1641" s="46"/>
      <c r="O1641" s="16"/>
      <c r="S1641" s="12"/>
    </row>
    <row r="1642" spans="1:19">
      <c r="A1642" s="87">
        <v>1603</v>
      </c>
      <c r="B1642" s="87">
        <v>37</v>
      </c>
      <c r="C1642" s="87">
        <v>2010</v>
      </c>
      <c r="D1642" s="88">
        <v>0.92500000000000004</v>
      </c>
      <c r="E1642" s="88">
        <v>0.68732558985010894</v>
      </c>
      <c r="F1642" s="89">
        <f t="shared" si="175"/>
        <v>25117.71420220604</v>
      </c>
      <c r="G1642" s="89">
        <f t="shared" si="176"/>
        <v>2000</v>
      </c>
      <c r="H1642" s="89">
        <f t="shared" si="178"/>
        <v>23117.71420220604</v>
      </c>
      <c r="I1642" s="89">
        <f t="shared" si="177"/>
        <v>0</v>
      </c>
      <c r="J1642" s="89">
        <f t="shared" si="179"/>
        <v>6000</v>
      </c>
      <c r="K1642" s="87">
        <f t="shared" si="180"/>
        <v>0</v>
      </c>
      <c r="L1642" s="47">
        <f t="shared" si="181"/>
        <v>1</v>
      </c>
      <c r="M1642" s="82"/>
      <c r="N1642" s="46"/>
      <c r="O1642" s="16"/>
      <c r="S1642" s="12"/>
    </row>
    <row r="1643" spans="1:19">
      <c r="A1643" s="87">
        <v>1604</v>
      </c>
      <c r="B1643" s="87">
        <v>38</v>
      </c>
      <c r="C1643" s="87">
        <v>2010</v>
      </c>
      <c r="D1643" s="88">
        <v>3.57</v>
      </c>
      <c r="E1643" s="88">
        <v>0.71007047171667304</v>
      </c>
      <c r="F1643" s="89">
        <f t="shared" si="175"/>
        <v>96940.799677703297</v>
      </c>
      <c r="G1643" s="89">
        <f t="shared" si="176"/>
        <v>2000</v>
      </c>
      <c r="H1643" s="89">
        <f t="shared" si="178"/>
        <v>94940.799677703297</v>
      </c>
      <c r="I1643" s="89">
        <f t="shared" si="177"/>
        <v>0</v>
      </c>
      <c r="J1643" s="89">
        <f t="shared" si="179"/>
        <v>6000</v>
      </c>
      <c r="K1643" s="87">
        <f t="shared" si="180"/>
        <v>0</v>
      </c>
      <c r="L1643" s="47">
        <f t="shared" si="181"/>
        <v>1</v>
      </c>
      <c r="M1643" s="82"/>
      <c r="N1643" s="46"/>
      <c r="O1643" s="16"/>
      <c r="S1643" s="12"/>
    </row>
    <row r="1644" spans="1:19">
      <c r="A1644" s="87">
        <v>1605</v>
      </c>
      <c r="B1644" s="87">
        <v>39</v>
      </c>
      <c r="C1644" s="87">
        <v>2010</v>
      </c>
      <c r="D1644" s="88">
        <v>5.0000000000000001E-3</v>
      </c>
      <c r="E1644" s="88">
        <v>0.682496455996767</v>
      </c>
      <c r="F1644" s="89">
        <f t="shared" si="175"/>
        <v>135.77142812003265</v>
      </c>
      <c r="G1644" s="89">
        <f t="shared" si="176"/>
        <v>2000</v>
      </c>
      <c r="H1644" s="89">
        <f t="shared" si="178"/>
        <v>-1864.2285718799674</v>
      </c>
      <c r="I1644" s="89">
        <f t="shared" si="177"/>
        <v>1864.2285718799674</v>
      </c>
      <c r="J1644" s="89">
        <f t="shared" si="179"/>
        <v>4135.7714281200324</v>
      </c>
      <c r="K1644" s="87">
        <f t="shared" si="180"/>
        <v>0</v>
      </c>
      <c r="L1644" s="47">
        <f t="shared" si="181"/>
        <v>1</v>
      </c>
      <c r="M1644" s="82"/>
      <c r="N1644" s="46"/>
      <c r="O1644" s="16"/>
      <c r="S1644" s="12"/>
    </row>
    <row r="1645" spans="1:19">
      <c r="A1645" s="87">
        <v>1606</v>
      </c>
      <c r="B1645" s="87">
        <v>40</v>
      </c>
      <c r="C1645" s="87">
        <v>2010</v>
      </c>
      <c r="D1645" s="88">
        <v>0</v>
      </c>
      <c r="E1645" s="88">
        <v>0.71771338509470395</v>
      </c>
      <c r="F1645" s="89">
        <f t="shared" si="175"/>
        <v>0</v>
      </c>
      <c r="G1645" s="89">
        <f t="shared" si="176"/>
        <v>0</v>
      </c>
      <c r="H1645" s="89">
        <f t="shared" si="178"/>
        <v>0</v>
      </c>
      <c r="I1645" s="89">
        <f t="shared" si="177"/>
        <v>1864.2285718799674</v>
      </c>
      <c r="J1645" s="89">
        <f t="shared" si="179"/>
        <v>0</v>
      </c>
      <c r="K1645" s="87">
        <f t="shared" si="180"/>
        <v>1</v>
      </c>
      <c r="L1645" s="47">
        <f t="shared" si="181"/>
        <v>0</v>
      </c>
      <c r="M1645" s="82"/>
      <c r="N1645" s="46"/>
      <c r="O1645" s="16"/>
      <c r="S1645" s="12"/>
    </row>
    <row r="1646" spans="1:19">
      <c r="A1646" s="87">
        <v>1607</v>
      </c>
      <c r="B1646" s="87">
        <v>41</v>
      </c>
      <c r="C1646" s="87">
        <v>2010</v>
      </c>
      <c r="D1646" s="88">
        <v>0</v>
      </c>
      <c r="E1646" s="88">
        <v>0.61330629858702601</v>
      </c>
      <c r="F1646" s="89">
        <f t="shared" si="175"/>
        <v>0</v>
      </c>
      <c r="G1646" s="89">
        <f t="shared" si="176"/>
        <v>0</v>
      </c>
      <c r="H1646" s="89">
        <f t="shared" si="178"/>
        <v>0</v>
      </c>
      <c r="I1646" s="89">
        <f t="shared" si="177"/>
        <v>1864.2285718799674</v>
      </c>
      <c r="J1646" s="89">
        <f t="shared" si="179"/>
        <v>0</v>
      </c>
      <c r="K1646" s="87">
        <f t="shared" si="180"/>
        <v>1</v>
      </c>
      <c r="L1646" s="47">
        <f t="shared" si="181"/>
        <v>0</v>
      </c>
      <c r="M1646" s="82"/>
      <c r="N1646" s="46"/>
      <c r="O1646" s="16"/>
      <c r="S1646" s="12"/>
    </row>
    <row r="1647" spans="1:19">
      <c r="A1647" s="87">
        <v>1608</v>
      </c>
      <c r="B1647" s="87">
        <v>42</v>
      </c>
      <c r="C1647" s="87">
        <v>2010</v>
      </c>
      <c r="D1647" s="88">
        <v>0.02</v>
      </c>
      <c r="E1647" s="88">
        <v>0.44978031450185396</v>
      </c>
      <c r="F1647" s="89">
        <f t="shared" si="175"/>
        <v>543.08571248013061</v>
      </c>
      <c r="G1647" s="89">
        <f t="shared" si="176"/>
        <v>0</v>
      </c>
      <c r="H1647" s="89">
        <f t="shared" si="178"/>
        <v>543.08571248013061</v>
      </c>
      <c r="I1647" s="89">
        <f t="shared" si="177"/>
        <v>1321.1428593998367</v>
      </c>
      <c r="J1647" s="89">
        <f t="shared" si="179"/>
        <v>0</v>
      </c>
      <c r="K1647" s="87">
        <f t="shared" si="180"/>
        <v>1</v>
      </c>
      <c r="L1647" s="47">
        <f t="shared" si="181"/>
        <v>0</v>
      </c>
      <c r="M1647" s="82"/>
      <c r="N1647" s="46"/>
      <c r="O1647" s="16"/>
      <c r="S1647" s="12"/>
    </row>
    <row r="1648" spans="1:19">
      <c r="A1648" s="87">
        <v>1609</v>
      </c>
      <c r="B1648" s="87">
        <v>43</v>
      </c>
      <c r="C1648" s="87">
        <v>2010</v>
      </c>
      <c r="D1648" s="88">
        <v>1.6000000000000003</v>
      </c>
      <c r="E1648" s="88">
        <v>0.30555232252298226</v>
      </c>
      <c r="F1648" s="89">
        <f t="shared" si="175"/>
        <v>43446.856998410454</v>
      </c>
      <c r="G1648" s="89">
        <f t="shared" si="176"/>
        <v>0</v>
      </c>
      <c r="H1648" s="89">
        <f t="shared" si="178"/>
        <v>43446.856998410454</v>
      </c>
      <c r="I1648" s="89">
        <f t="shared" si="177"/>
        <v>0</v>
      </c>
      <c r="J1648" s="89">
        <f t="shared" si="179"/>
        <v>0</v>
      </c>
      <c r="K1648" s="87">
        <f t="shared" si="180"/>
        <v>1</v>
      </c>
      <c r="L1648" s="47">
        <f t="shared" si="181"/>
        <v>0</v>
      </c>
      <c r="M1648" s="82"/>
      <c r="N1648" s="46"/>
      <c r="O1648" s="16"/>
      <c r="S1648" s="12"/>
    </row>
    <row r="1649" spans="1:19">
      <c r="A1649" s="87">
        <v>1610</v>
      </c>
      <c r="B1649" s="87">
        <v>44</v>
      </c>
      <c r="C1649" s="87">
        <v>2010</v>
      </c>
      <c r="D1649" s="88">
        <v>0</v>
      </c>
      <c r="E1649" s="88">
        <v>0.29916696819878669</v>
      </c>
      <c r="F1649" s="89">
        <f t="shared" si="175"/>
        <v>0</v>
      </c>
      <c r="G1649" s="89">
        <f t="shared" si="176"/>
        <v>0</v>
      </c>
      <c r="H1649" s="89">
        <f t="shared" si="178"/>
        <v>0</v>
      </c>
      <c r="I1649" s="89">
        <f t="shared" si="177"/>
        <v>0</v>
      </c>
      <c r="J1649" s="89">
        <f t="shared" si="179"/>
        <v>0</v>
      </c>
      <c r="K1649" s="87">
        <f t="shared" si="180"/>
        <v>1</v>
      </c>
      <c r="L1649" s="47">
        <f t="shared" si="181"/>
        <v>0</v>
      </c>
      <c r="M1649" s="82"/>
      <c r="N1649" s="46"/>
      <c r="O1649" s="16"/>
      <c r="S1649" s="12"/>
    </row>
    <row r="1650" spans="1:19">
      <c r="A1650" s="87">
        <v>1611</v>
      </c>
      <c r="B1650" s="87">
        <v>45</v>
      </c>
      <c r="C1650" s="87">
        <v>2010</v>
      </c>
      <c r="D1650" s="88">
        <v>1.18</v>
      </c>
      <c r="E1650" s="88">
        <v>0.29917665323814691</v>
      </c>
      <c r="F1650" s="89">
        <f t="shared" si="175"/>
        <v>32042.057036327704</v>
      </c>
      <c r="G1650" s="89">
        <f t="shared" si="176"/>
        <v>0</v>
      </c>
      <c r="H1650" s="89">
        <f t="shared" si="178"/>
        <v>32042.057036327704</v>
      </c>
      <c r="I1650" s="89">
        <f t="shared" si="177"/>
        <v>0</v>
      </c>
      <c r="J1650" s="89">
        <f t="shared" si="179"/>
        <v>0</v>
      </c>
      <c r="K1650" s="87">
        <f t="shared" si="180"/>
        <v>1</v>
      </c>
      <c r="L1650" s="47">
        <f t="shared" si="181"/>
        <v>0</v>
      </c>
      <c r="M1650" s="82"/>
      <c r="N1650" s="46"/>
      <c r="O1650" s="16"/>
      <c r="S1650" s="12"/>
    </row>
    <row r="1651" spans="1:19">
      <c r="A1651" s="87">
        <v>1612</v>
      </c>
      <c r="B1651" s="87">
        <v>46</v>
      </c>
      <c r="C1651" s="87">
        <v>2010</v>
      </c>
      <c r="D1651" s="88">
        <v>0.10500000000000001</v>
      </c>
      <c r="E1651" s="88">
        <v>0.11596456681084999</v>
      </c>
      <c r="F1651" s="89">
        <f t="shared" si="175"/>
        <v>2851.1999905206858</v>
      </c>
      <c r="G1651" s="89">
        <f t="shared" si="176"/>
        <v>0</v>
      </c>
      <c r="H1651" s="89">
        <f t="shared" si="178"/>
        <v>2851.1999905206858</v>
      </c>
      <c r="I1651" s="89">
        <f t="shared" si="177"/>
        <v>0</v>
      </c>
      <c r="J1651" s="89">
        <f t="shared" si="179"/>
        <v>0</v>
      </c>
      <c r="K1651" s="87">
        <f t="shared" si="180"/>
        <v>1</v>
      </c>
      <c r="L1651" s="47">
        <f t="shared" si="181"/>
        <v>0</v>
      </c>
      <c r="M1651" s="82"/>
      <c r="N1651" s="46"/>
      <c r="O1651" s="16"/>
      <c r="S1651" s="12"/>
    </row>
    <row r="1652" spans="1:19">
      <c r="A1652" s="87">
        <v>1613</v>
      </c>
      <c r="B1652" s="87">
        <v>47</v>
      </c>
      <c r="C1652" s="87">
        <v>2010</v>
      </c>
      <c r="D1652" s="88">
        <v>0.03</v>
      </c>
      <c r="E1652" s="88">
        <v>1.5369685023693E-2</v>
      </c>
      <c r="F1652" s="89">
        <f t="shared" si="175"/>
        <v>814.62856872019586</v>
      </c>
      <c r="G1652" s="89">
        <f t="shared" si="176"/>
        <v>0</v>
      </c>
      <c r="H1652" s="89">
        <f t="shared" si="178"/>
        <v>814.62856872019586</v>
      </c>
      <c r="I1652" s="89">
        <f t="shared" si="177"/>
        <v>0</v>
      </c>
      <c r="J1652" s="89">
        <f t="shared" si="179"/>
        <v>0</v>
      </c>
      <c r="K1652" s="87">
        <f t="shared" si="180"/>
        <v>1</v>
      </c>
      <c r="L1652" s="47">
        <f t="shared" si="181"/>
        <v>0</v>
      </c>
      <c r="M1652" s="82"/>
      <c r="N1652" s="46"/>
      <c r="O1652" s="16"/>
      <c r="S1652" s="12"/>
    </row>
    <row r="1653" spans="1:19">
      <c r="A1653" s="87">
        <v>1614</v>
      </c>
      <c r="B1653" s="87">
        <v>48</v>
      </c>
      <c r="C1653" s="87">
        <v>2010</v>
      </c>
      <c r="D1653" s="88">
        <v>0</v>
      </c>
      <c r="E1653" s="88">
        <v>0</v>
      </c>
      <c r="F1653" s="89">
        <f t="shared" si="175"/>
        <v>0</v>
      </c>
      <c r="G1653" s="89">
        <f t="shared" si="176"/>
        <v>0</v>
      </c>
      <c r="H1653" s="89">
        <f t="shared" si="178"/>
        <v>0</v>
      </c>
      <c r="I1653" s="89">
        <f t="shared" si="177"/>
        <v>0</v>
      </c>
      <c r="J1653" s="89">
        <f t="shared" si="179"/>
        <v>0</v>
      </c>
      <c r="K1653" s="87">
        <f t="shared" si="180"/>
        <v>1</v>
      </c>
      <c r="L1653" s="47">
        <f t="shared" si="181"/>
        <v>0</v>
      </c>
      <c r="M1653" s="82"/>
      <c r="N1653" s="46"/>
      <c r="O1653" s="16"/>
      <c r="S1653" s="12"/>
    </row>
    <row r="1654" spans="1:19">
      <c r="A1654" s="87">
        <v>1615</v>
      </c>
      <c r="B1654" s="87">
        <v>49</v>
      </c>
      <c r="C1654" s="87">
        <v>2010</v>
      </c>
      <c r="D1654" s="88">
        <v>0</v>
      </c>
      <c r="E1654" s="88">
        <v>0</v>
      </c>
      <c r="F1654" s="89">
        <f t="shared" si="175"/>
        <v>0</v>
      </c>
      <c r="G1654" s="89">
        <f t="shared" si="176"/>
        <v>0</v>
      </c>
      <c r="H1654" s="89">
        <f t="shared" si="178"/>
        <v>0</v>
      </c>
      <c r="I1654" s="89">
        <f t="shared" si="177"/>
        <v>0</v>
      </c>
      <c r="J1654" s="89">
        <f t="shared" si="179"/>
        <v>0</v>
      </c>
      <c r="K1654" s="87">
        <f t="shared" si="180"/>
        <v>1</v>
      </c>
      <c r="L1654" s="47">
        <f t="shared" si="181"/>
        <v>0</v>
      </c>
      <c r="M1654" s="82"/>
      <c r="N1654" s="46"/>
      <c r="O1654" s="16"/>
      <c r="S1654" s="12"/>
    </row>
    <row r="1655" spans="1:19">
      <c r="A1655" s="87">
        <v>1616</v>
      </c>
      <c r="B1655" s="87">
        <v>50</v>
      </c>
      <c r="C1655" s="87">
        <v>2010</v>
      </c>
      <c r="D1655" s="88">
        <v>0</v>
      </c>
      <c r="E1655" s="88">
        <v>0</v>
      </c>
      <c r="F1655" s="89">
        <f t="shared" si="175"/>
        <v>0</v>
      </c>
      <c r="G1655" s="89">
        <f t="shared" si="176"/>
        <v>0</v>
      </c>
      <c r="H1655" s="89">
        <f t="shared" si="178"/>
        <v>0</v>
      </c>
      <c r="I1655" s="89">
        <f t="shared" si="177"/>
        <v>0</v>
      </c>
      <c r="J1655" s="89">
        <f t="shared" si="179"/>
        <v>0</v>
      </c>
      <c r="K1655" s="87">
        <f t="shared" si="180"/>
        <v>1</v>
      </c>
      <c r="L1655" s="47">
        <f t="shared" si="181"/>
        <v>0</v>
      </c>
      <c r="M1655" s="82"/>
      <c r="N1655" s="46"/>
      <c r="O1655" s="16"/>
      <c r="S1655" s="12"/>
    </row>
    <row r="1656" spans="1:19">
      <c r="A1656" s="87">
        <v>1617</v>
      </c>
      <c r="B1656" s="87">
        <v>51</v>
      </c>
      <c r="C1656" s="87">
        <v>2010</v>
      </c>
      <c r="D1656" s="88">
        <v>0</v>
      </c>
      <c r="E1656" s="88">
        <v>0</v>
      </c>
      <c r="F1656" s="89">
        <f t="shared" si="175"/>
        <v>0</v>
      </c>
      <c r="G1656" s="89">
        <f t="shared" si="176"/>
        <v>0</v>
      </c>
      <c r="H1656" s="89">
        <f t="shared" si="178"/>
        <v>0</v>
      </c>
      <c r="I1656" s="89">
        <f t="shared" si="177"/>
        <v>0</v>
      </c>
      <c r="J1656" s="89">
        <f t="shared" si="179"/>
        <v>0</v>
      </c>
      <c r="K1656" s="87">
        <f t="shared" si="180"/>
        <v>1</v>
      </c>
      <c r="L1656" s="47">
        <f t="shared" si="181"/>
        <v>0</v>
      </c>
      <c r="M1656" s="82"/>
      <c r="N1656" s="46"/>
      <c r="O1656" s="16"/>
      <c r="S1656" s="12"/>
    </row>
    <row r="1657" spans="1:19">
      <c r="A1657" s="90">
        <v>1618</v>
      </c>
      <c r="B1657" s="90">
        <v>52</v>
      </c>
      <c r="C1657" s="90">
        <v>2010</v>
      </c>
      <c r="D1657" s="91">
        <v>0</v>
      </c>
      <c r="E1657" s="91">
        <v>0</v>
      </c>
      <c r="F1657" s="92">
        <f t="shared" si="175"/>
        <v>0</v>
      </c>
      <c r="G1657" s="92">
        <f t="shared" si="176"/>
        <v>0</v>
      </c>
      <c r="H1657" s="92">
        <f t="shared" si="178"/>
        <v>0</v>
      </c>
      <c r="I1657" s="92">
        <f t="shared" si="177"/>
        <v>0</v>
      </c>
      <c r="J1657" s="92">
        <f t="shared" si="179"/>
        <v>0</v>
      </c>
      <c r="K1657" s="90">
        <f t="shared" si="180"/>
        <v>1</v>
      </c>
      <c r="L1657" s="47">
        <f t="shared" si="181"/>
        <v>0</v>
      </c>
      <c r="M1657" s="82"/>
      <c r="N1657" s="46"/>
      <c r="O1657" s="16"/>
      <c r="S1657" s="12"/>
    </row>
    <row r="1658" spans="1:19">
      <c r="A1658" s="48"/>
      <c r="B1658" s="48"/>
      <c r="C1658" s="48"/>
      <c r="D1658" s="48"/>
      <c r="E1658" s="48"/>
      <c r="F1658" s="48"/>
      <c r="G1658" s="48"/>
      <c r="H1658" s="48"/>
      <c r="I1658" s="48"/>
      <c r="J1658" s="48"/>
      <c r="K1658" s="48"/>
      <c r="L1658" s="48"/>
      <c r="M1658" s="48"/>
      <c r="N1658" s="48"/>
    </row>
    <row r="1659" spans="1:19">
      <c r="A1659" s="48"/>
      <c r="B1659" s="48"/>
      <c r="C1659" s="48"/>
      <c r="D1659" s="48"/>
      <c r="E1659" s="48"/>
      <c r="F1659" s="48"/>
      <c r="G1659" s="48"/>
      <c r="H1659" s="48"/>
      <c r="I1659" s="48"/>
      <c r="J1659" s="48"/>
      <c r="K1659" s="48"/>
      <c r="L1659" s="48"/>
      <c r="M1659" s="48"/>
      <c r="N1659" s="48"/>
    </row>
  </sheetData>
  <sheetProtection password="8763" sheet="1" objects="1" scenarios="1" selectLockedCells="1"/>
  <mergeCells count="10">
    <mergeCell ref="C21:J21"/>
    <mergeCell ref="C22:J22"/>
    <mergeCell ref="A1:E1"/>
    <mergeCell ref="A2:E2"/>
    <mergeCell ref="A3:E3"/>
    <mergeCell ref="A4:E4"/>
    <mergeCell ref="A37:C37"/>
    <mergeCell ref="D37:F37"/>
    <mergeCell ref="G37:H37"/>
    <mergeCell ref="I37:K37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Constant Demand - Base</vt:lpstr>
      <vt:lpstr>Variable Demand - Base</vt:lpstr>
      <vt:lpstr>Non-Irrigation Constant Demand</vt:lpstr>
    </vt:vector>
  </TitlesOfParts>
  <Company>CDM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Rembold</dc:creator>
  <cp:lastModifiedBy>CDM</cp:lastModifiedBy>
  <cp:lastPrinted>2011-09-30T01:01:05Z</cp:lastPrinted>
  <dcterms:created xsi:type="dcterms:W3CDTF">2011-04-27T13:58:15Z</dcterms:created>
  <dcterms:modified xsi:type="dcterms:W3CDTF">2011-11-03T21:14:29Z</dcterms:modified>
</cp:coreProperties>
</file>